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2"/>
  <workbookPr filterPrivacy="1"/>
  <xr:revisionPtr revIDLastSave="0" documentId="13_ncr:1_{D433A708-45CD-44BC-AFDB-E3645879BBFD}" xr6:coauthVersionLast="36" xr6:coauthVersionMax="36" xr10:uidLastSave="{00000000-0000-0000-0000-000000000000}"/>
  <bookViews>
    <workbookView xWindow="480" yWindow="45" windowWidth="18180" windowHeight="12825" xr2:uid="{00000000-000D-0000-FFFF-FFFF00000000}"/>
  </bookViews>
  <sheets>
    <sheet name="入札付属書" sheetId="4" r:id="rId1"/>
  </sheets>
  <calcPr calcId="191029"/>
</workbook>
</file>

<file path=xl/calcChain.xml><?xml version="1.0" encoding="utf-8"?>
<calcChain xmlns="http://schemas.openxmlformats.org/spreadsheetml/2006/main">
  <c r="I87" i="4" l="1"/>
  <c r="J87" i="4" s="1"/>
  <c r="F87" i="4"/>
  <c r="I86" i="4"/>
  <c r="F86" i="4"/>
  <c r="J86" i="4" s="1"/>
  <c r="I85" i="4"/>
  <c r="F85" i="4"/>
  <c r="J85" i="4" s="1"/>
  <c r="I84" i="4"/>
  <c r="F84" i="4"/>
  <c r="I83" i="4"/>
  <c r="J83" i="4" s="1"/>
  <c r="F83" i="4"/>
  <c r="I82" i="4"/>
  <c r="J82" i="4" s="1"/>
  <c r="F82" i="4"/>
  <c r="I81" i="4"/>
  <c r="F81" i="4"/>
  <c r="J81" i="4" s="1"/>
  <c r="I80" i="4"/>
  <c r="F80" i="4"/>
  <c r="J80" i="4" s="1"/>
  <c r="I79" i="4"/>
  <c r="J79" i="4" s="1"/>
  <c r="F79" i="4"/>
  <c r="I78" i="4"/>
  <c r="F78" i="4"/>
  <c r="I77" i="4"/>
  <c r="J77" i="4" s="1"/>
  <c r="F77" i="4"/>
  <c r="I76" i="4"/>
  <c r="F76" i="4"/>
  <c r="J84" i="4" l="1"/>
  <c r="J76" i="4"/>
  <c r="J78" i="4"/>
  <c r="J88" i="4"/>
  <c r="J89" i="4" s="1"/>
  <c r="F12" i="4" l="1"/>
  <c r="I65" i="4" l="1"/>
  <c r="F65" i="4"/>
  <c r="I64" i="4"/>
  <c r="F64" i="4"/>
  <c r="J64" i="4" s="1"/>
  <c r="I63" i="4"/>
  <c r="F63" i="4"/>
  <c r="I62" i="4"/>
  <c r="F62" i="4"/>
  <c r="J62" i="4" s="1"/>
  <c r="I61" i="4"/>
  <c r="F61" i="4"/>
  <c r="I60" i="4"/>
  <c r="F60" i="4"/>
  <c r="J60" i="4" s="1"/>
  <c r="I59" i="4"/>
  <c r="F59" i="4"/>
  <c r="J59" i="4" s="1"/>
  <c r="I58" i="4"/>
  <c r="F58" i="4"/>
  <c r="J58" i="4" s="1"/>
  <c r="I57" i="4"/>
  <c r="F57" i="4"/>
  <c r="I56" i="4"/>
  <c r="F56" i="4"/>
  <c r="I55" i="4"/>
  <c r="F55" i="4"/>
  <c r="I54" i="4"/>
  <c r="F54" i="4"/>
  <c r="J54" i="4" s="1"/>
  <c r="F32" i="4"/>
  <c r="I32" i="4"/>
  <c r="F33" i="4"/>
  <c r="I33" i="4"/>
  <c r="F34" i="4"/>
  <c r="I34" i="4"/>
  <c r="F35" i="4"/>
  <c r="I35" i="4"/>
  <c r="F36" i="4"/>
  <c r="I36" i="4"/>
  <c r="F37" i="4"/>
  <c r="I37" i="4"/>
  <c r="F38" i="4"/>
  <c r="I38" i="4"/>
  <c r="F39" i="4"/>
  <c r="I39" i="4"/>
  <c r="F40" i="4"/>
  <c r="I40" i="4"/>
  <c r="J40" i="4" s="1"/>
  <c r="F41" i="4"/>
  <c r="I41" i="4"/>
  <c r="F42" i="4"/>
  <c r="I42" i="4"/>
  <c r="F43" i="4"/>
  <c r="I43" i="4"/>
  <c r="F10" i="4"/>
  <c r="I10" i="4"/>
  <c r="F11" i="4"/>
  <c r="I11" i="4"/>
  <c r="I12" i="4"/>
  <c r="J12" i="4" s="1"/>
  <c r="F13" i="4"/>
  <c r="I13" i="4"/>
  <c r="F14" i="4"/>
  <c r="J14" i="4" s="1"/>
  <c r="I14" i="4"/>
  <c r="F15" i="4"/>
  <c r="I15" i="4"/>
  <c r="J15" i="4" s="1"/>
  <c r="F16" i="4"/>
  <c r="I16" i="4"/>
  <c r="F17" i="4"/>
  <c r="I17" i="4"/>
  <c r="F18" i="4"/>
  <c r="I18" i="4"/>
  <c r="F19" i="4"/>
  <c r="I19" i="4"/>
  <c r="F20" i="4"/>
  <c r="I20" i="4"/>
  <c r="J20" i="4"/>
  <c r="F21" i="4"/>
  <c r="I21" i="4"/>
  <c r="J38" i="4"/>
  <c r="J55" i="4" l="1"/>
  <c r="J57" i="4"/>
  <c r="J35" i="4"/>
  <c r="J34" i="4"/>
  <c r="J13" i="4"/>
  <c r="J41" i="4"/>
  <c r="J43" i="4"/>
  <c r="J61" i="4"/>
  <c r="J21" i="4"/>
  <c r="J32" i="4"/>
  <c r="J42" i="4"/>
  <c r="J36" i="4"/>
  <c r="J39" i="4"/>
  <c r="J19" i="4"/>
  <c r="J63" i="4"/>
  <c r="J11" i="4"/>
  <c r="J65" i="4"/>
  <c r="J18" i="4"/>
  <c r="J10" i="4"/>
  <c r="J56" i="4"/>
  <c r="J33" i="4"/>
  <c r="J37" i="4"/>
  <c r="J17" i="4"/>
  <c r="J16" i="4"/>
  <c r="J44" i="4" l="1"/>
  <c r="J45" i="4" s="1"/>
  <c r="J66" i="4"/>
  <c r="J67" i="4" s="1"/>
  <c r="J22" i="4"/>
  <c r="J23" i="4" s="1"/>
  <c r="J2" i="4" l="1"/>
</calcChain>
</file>

<file path=xl/sharedStrings.xml><?xml version="1.0" encoding="utf-8"?>
<sst xmlns="http://schemas.openxmlformats.org/spreadsheetml/2006/main" count="122" uniqueCount="47">
  <si>
    <t>年</t>
    <rPh sb="0" eb="1">
      <t>ネン</t>
    </rPh>
    <phoneticPr fontId="1"/>
  </si>
  <si>
    <t>月</t>
    <rPh sb="0" eb="1">
      <t>ツキ</t>
    </rPh>
    <phoneticPr fontId="1"/>
  </si>
  <si>
    <t>基本料金分</t>
    <rPh sb="0" eb="2">
      <t>キホン</t>
    </rPh>
    <rPh sb="2" eb="4">
      <t>リョウキン</t>
    </rPh>
    <rPh sb="4" eb="5">
      <t>ブン</t>
    </rPh>
    <phoneticPr fontId="1"/>
  </si>
  <si>
    <t>電力量料金分</t>
    <rPh sb="0" eb="2">
      <t>デンリョク</t>
    </rPh>
    <rPh sb="2" eb="3">
      <t>リョウ</t>
    </rPh>
    <rPh sb="3" eb="5">
      <t>リョウキン</t>
    </rPh>
    <rPh sb="5" eb="6">
      <t>ブン</t>
    </rPh>
    <phoneticPr fontId="1"/>
  </si>
  <si>
    <t>(注意事項)</t>
    <rPh sb="1" eb="3">
      <t>チュウイ</t>
    </rPh>
    <rPh sb="3" eb="5">
      <t>ジコウ</t>
    </rPh>
    <phoneticPr fontId="1"/>
  </si>
  <si>
    <t>様式第４号</t>
    <rPh sb="0" eb="2">
      <t>ヨウシキ</t>
    </rPh>
    <rPh sb="2" eb="3">
      <t>ダイ</t>
    </rPh>
    <rPh sb="4" eb="5">
      <t>ゴウ</t>
    </rPh>
    <phoneticPr fontId="1"/>
  </si>
  <si>
    <t>入札付属書(第　回入札分)</t>
    <rPh sb="0" eb="2">
      <t>ニュウサツ</t>
    </rPh>
    <rPh sb="2" eb="5">
      <t>フゾクショ</t>
    </rPh>
    <rPh sb="6" eb="7">
      <t>ダイ</t>
    </rPh>
    <rPh sb="8" eb="9">
      <t>カイ</t>
    </rPh>
    <rPh sb="9" eb="11">
      <t>ニュウサツ</t>
    </rPh>
    <rPh sb="11" eb="12">
      <t>ブン</t>
    </rPh>
    <phoneticPr fontId="1"/>
  </si>
  <si>
    <t>合計(円)</t>
    <rPh sb="0" eb="2">
      <t>ゴウケイ</t>
    </rPh>
    <rPh sb="3" eb="4">
      <t>エン</t>
    </rPh>
    <phoneticPr fontId="1"/>
  </si>
  <si>
    <t>使用予定電力量(kWh)</t>
    <rPh sb="0" eb="2">
      <t>シヨウ</t>
    </rPh>
    <rPh sb="2" eb="4">
      <t>ヨテイ</t>
    </rPh>
    <rPh sb="4" eb="6">
      <t>デンリョク</t>
    </rPh>
    <rPh sb="6" eb="7">
      <t>リョウ</t>
    </rPh>
    <phoneticPr fontId="1"/>
  </si>
  <si>
    <t>電力量料金小計(円)</t>
    <rPh sb="0" eb="2">
      <t>デンリョク</t>
    </rPh>
    <rPh sb="2" eb="3">
      <t>リョウ</t>
    </rPh>
    <rPh sb="3" eb="6">
      <t>リョウキンショウ</t>
    </rPh>
    <rPh sb="6" eb="7">
      <t>ケイ</t>
    </rPh>
    <rPh sb="8" eb="9">
      <t>エン</t>
    </rPh>
    <phoneticPr fontId="1"/>
  </si>
  <si>
    <t>基本料金小計
(円)</t>
    <rPh sb="0" eb="2">
      <t>キホン</t>
    </rPh>
    <rPh sb="2" eb="5">
      <t>リョウキンショウ</t>
    </rPh>
    <rPh sb="5" eb="6">
      <t>ケイ</t>
    </rPh>
    <rPh sb="8" eb="9">
      <t>エン</t>
    </rPh>
    <phoneticPr fontId="1"/>
  </si>
  <si>
    <t>力率
(％)</t>
    <rPh sb="0" eb="1">
      <t>リキ</t>
    </rPh>
    <rPh sb="1" eb="2">
      <t>リツ</t>
    </rPh>
    <phoneticPr fontId="1"/>
  </si>
  <si>
    <t>基本料金単価
(円／kW)</t>
    <rPh sb="0" eb="2">
      <t>キホン</t>
    </rPh>
    <rPh sb="2" eb="4">
      <t>リョウキン</t>
    </rPh>
    <phoneticPr fontId="1"/>
  </si>
  <si>
    <t>契約電力
(kW)</t>
    <rPh sb="0" eb="2">
      <t>ケイヤク</t>
    </rPh>
    <rPh sb="2" eb="4">
      <t>デンリョク</t>
    </rPh>
    <phoneticPr fontId="1"/>
  </si>
  <si>
    <t>供給期間</t>
    <rPh sb="0" eb="2">
      <t>キョウキュウ</t>
    </rPh>
    <rPh sb="2" eb="4">
      <t>キカン</t>
    </rPh>
    <phoneticPr fontId="1"/>
  </si>
  <si>
    <t>入札案件名：</t>
    <rPh sb="0" eb="2">
      <t>ニュウサツ</t>
    </rPh>
    <rPh sb="2" eb="4">
      <t>アンケン</t>
    </rPh>
    <rPh sb="4" eb="5">
      <t>メイ</t>
    </rPh>
    <phoneticPr fontId="1"/>
  </si>
  <si>
    <t>①</t>
    <phoneticPr fontId="1"/>
  </si>
  <si>
    <t>②</t>
    <phoneticPr fontId="1"/>
  </si>
  <si>
    <t>③</t>
    <phoneticPr fontId="1"/>
  </si>
  <si>
    <t>④…①×②
　×(185%-③)</t>
    <phoneticPr fontId="1"/>
  </si>
  <si>
    <t>⑤</t>
    <phoneticPr fontId="1"/>
  </si>
  <si>
    <t>⑥</t>
    <phoneticPr fontId="1"/>
  </si>
  <si>
    <t>⑦…⑤×⑥</t>
    <phoneticPr fontId="1"/>
  </si>
  <si>
    <t>④＋⑦</t>
    <phoneticPr fontId="1"/>
  </si>
  <si>
    <t>会社名：</t>
    <rPh sb="0" eb="2">
      <t>カイシャ</t>
    </rPh>
    <rPh sb="2" eb="3">
      <t>メイ</t>
    </rPh>
    <phoneticPr fontId="1"/>
  </si>
  <si>
    <t>①</t>
    <phoneticPr fontId="1"/>
  </si>
  <si>
    <t>②</t>
    <phoneticPr fontId="1"/>
  </si>
  <si>
    <t>③</t>
    <phoneticPr fontId="1"/>
  </si>
  <si>
    <t>④…①×②
　×(185%-③)</t>
    <phoneticPr fontId="1"/>
  </si>
  <si>
    <t>⑤</t>
    <phoneticPr fontId="1"/>
  </si>
  <si>
    <t>⑥</t>
    <phoneticPr fontId="1"/>
  </si>
  <si>
    <t>⑦…⑤×⑥</t>
    <phoneticPr fontId="1"/>
  </si>
  <si>
    <t>④＋⑦</t>
    <phoneticPr fontId="1"/>
  </si>
  <si>
    <r>
      <t>契約期間合計金額(円)</t>
    </r>
    <r>
      <rPr>
        <sz val="11"/>
        <rFont val="ＭＳ Ｐゴシック"/>
        <family val="3"/>
        <charset val="128"/>
      </rPr>
      <t>　⑧</t>
    </r>
    <rPh sb="0" eb="2">
      <t>ケイヤク</t>
    </rPh>
    <rPh sb="2" eb="4">
      <t>キカン</t>
    </rPh>
    <rPh sb="4" eb="6">
      <t>ゴウケイ</t>
    </rPh>
    <rPh sb="6" eb="8">
      <t>キンガク</t>
    </rPh>
    <rPh sb="9" eb="10">
      <t>エン</t>
    </rPh>
    <phoneticPr fontId="1"/>
  </si>
  <si>
    <t>使用電力量に対する単価(円／kWh)</t>
    <rPh sb="0" eb="2">
      <t>シヨウ</t>
    </rPh>
    <rPh sb="2" eb="4">
      <t>デンリョク</t>
    </rPh>
    <rPh sb="4" eb="5">
      <t>リョウ</t>
    </rPh>
    <rPh sb="6" eb="7">
      <t>タイ</t>
    </rPh>
    <rPh sb="9" eb="11">
      <t>タンカ</t>
    </rPh>
    <phoneticPr fontId="1"/>
  </si>
  <si>
    <t>すべての施設分の予定総額を足し合わせた金額を入札書の金額とすること↑　　　　　　　</t>
    <rPh sb="4" eb="6">
      <t>シセツ</t>
    </rPh>
    <rPh sb="6" eb="7">
      <t>ブン</t>
    </rPh>
    <rPh sb="8" eb="10">
      <t>ヨテイ</t>
    </rPh>
    <rPh sb="10" eb="12">
      <t>ソウガク</t>
    </rPh>
    <rPh sb="13" eb="14">
      <t>タ</t>
    </rPh>
    <rPh sb="15" eb="16">
      <t>ア</t>
    </rPh>
    <rPh sb="19" eb="21">
      <t>キンガク</t>
    </rPh>
    <rPh sb="22" eb="24">
      <t>ニュウサツ</t>
    </rPh>
    <rPh sb="24" eb="25">
      <t>ショ</t>
    </rPh>
    <rPh sb="26" eb="28">
      <t>キンガク</t>
    </rPh>
    <phoneticPr fontId="1"/>
  </si>
  <si>
    <r>
      <t>予定総額</t>
    </r>
    <r>
      <rPr>
        <sz val="11"/>
        <rFont val="ＭＳ Ｐゴシック"/>
        <family val="3"/>
        <charset val="128"/>
      </rPr>
      <t>　⑧×(100／110)</t>
    </r>
    <rPh sb="0" eb="2">
      <t>ヨテイ</t>
    </rPh>
    <rPh sb="2" eb="4">
      <t>ソウガク</t>
    </rPh>
    <phoneticPr fontId="1"/>
  </si>
  <si>
    <t>１　入札附属書は入札書に同封すること。なお時間帯別に異なる単価を使用する場合等、本様式号では記入内容が不足する場合は、独自の様式にてこれを作成し、
　　入札付属書とすること。
２　基本料金単価、電力量料金単価、合計金額は、消費税及び地方消費税を含むものとし、予定総額は、契約期間合計金額の１１０分の１００に相当する金額とすること。
３　電気事業者による再生可能エネルギー電気の調達に関する特別措置法に基づく賦課金並びに燃料費調整価格については、入札価格に含めないこと。</t>
    <rPh sb="12" eb="14">
      <t>ドウフウ</t>
    </rPh>
    <rPh sb="40" eb="41">
      <t>ホン</t>
    </rPh>
    <rPh sb="94" eb="96">
      <t>タンカ</t>
    </rPh>
    <rPh sb="102" eb="104">
      <t>タンカ</t>
    </rPh>
    <rPh sb="135" eb="137">
      <t>ケイヤク</t>
    </rPh>
    <rPh sb="137" eb="139">
      <t>キカン</t>
    </rPh>
    <rPh sb="206" eb="207">
      <t>ナラ</t>
    </rPh>
    <phoneticPr fontId="1"/>
  </si>
  <si>
    <t>R8</t>
    <phoneticPr fontId="1"/>
  </si>
  <si>
    <t>R9</t>
    <phoneticPr fontId="1"/>
  </si>
  <si>
    <t>１　入札附属書は入札書に同封すること。なお時間帯別に異なる単価を使用する場合等、本様式号では記入内容が不足する場合は、独自の様式にてこれを作成し、
　　入札付属書とすること。
２　基本料金単価、電力量料金単価、合計金額は、消費税及び地方消費税を含むものとし、予定総額は、契約期間合計金額の１１０分の１００に相当する金額とすること。
３　電気事業者による再生可能エネルギー電気の調達に関する特別措置法に基づく賦課金並びに燃料費調整価格等については、入札価格に含めないこと。</t>
    <rPh sb="12" eb="14">
      <t>ドウフウ</t>
    </rPh>
    <rPh sb="40" eb="41">
      <t>ホン</t>
    </rPh>
    <rPh sb="94" eb="96">
      <t>タンカ</t>
    </rPh>
    <rPh sb="102" eb="104">
      <t>タンカ</t>
    </rPh>
    <rPh sb="135" eb="137">
      <t>ケイヤク</t>
    </rPh>
    <rPh sb="137" eb="139">
      <t>キカン</t>
    </rPh>
    <rPh sb="206" eb="207">
      <t>ナラ</t>
    </rPh>
    <rPh sb="216" eb="217">
      <t>トウ</t>
    </rPh>
    <phoneticPr fontId="1"/>
  </si>
  <si>
    <t>入札額(予定総額の総合計)</t>
    <rPh sb="0" eb="2">
      <t>ニュウサツ</t>
    </rPh>
    <rPh sb="2" eb="3">
      <t>ガク</t>
    </rPh>
    <rPh sb="4" eb="6">
      <t>ヨテイ</t>
    </rPh>
    <rPh sb="6" eb="8">
      <t>ソウガク</t>
    </rPh>
    <rPh sb="9" eb="10">
      <t>ソウ</t>
    </rPh>
    <rPh sb="10" eb="12">
      <t>ゴウケイ</t>
    </rPh>
    <phoneticPr fontId="1"/>
  </si>
  <si>
    <t>調理場４施設　で使用する電力の供給</t>
    <rPh sb="13" eb="14">
      <t>チカラ</t>
    </rPh>
    <phoneticPr fontId="1"/>
  </si>
  <si>
    <t>＜庄原学校給食共同調理場　分＞</t>
    <rPh sb="1" eb="3">
      <t>ショウバラ</t>
    </rPh>
    <rPh sb="13" eb="14">
      <t>ブン</t>
    </rPh>
    <phoneticPr fontId="1"/>
  </si>
  <si>
    <t>＜西城学校給食共同調理場　分＞</t>
    <rPh sb="1" eb="3">
      <t>サイジョウ</t>
    </rPh>
    <rPh sb="13" eb="14">
      <t>ブン</t>
    </rPh>
    <phoneticPr fontId="1"/>
  </si>
  <si>
    <t>＜東城学校給食共同調理場　分＞</t>
    <rPh sb="1" eb="3">
      <t>トウジョウ</t>
    </rPh>
    <rPh sb="13" eb="14">
      <t>ブン</t>
    </rPh>
    <phoneticPr fontId="1"/>
  </si>
  <si>
    <t>＜口和学校給食共同調理場　分＞</t>
    <rPh sb="1" eb="3">
      <t>クチワ</t>
    </rPh>
    <rPh sb="13" eb="14">
      <t>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</si>
</sst>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_);[Red]\(#,##0\)"/>
    <numFmt numFmtId="178" formatCode="#,##0.00_);[Red]\(#,##0.00\)"/>
  </numFmts>
  <fonts count="9">
    <font>
      <sz val="11"/>
      <name val="ＭＳ Ｐゴシック"/>
      <family val="3"/>
      <charset val="128"/>
    </font>
    <font>
      <sz val="6"/>
      <name val="ＭＳ Ｐゴシック"/>
      <family val="3"/>
      <charset val="128"/>
    </font>
    <font>
      <sz val="11"/>
      <name val="ＭＳ ゴシック"/>
      <family val="3"/>
      <charset val="128"/>
    </font>
    <font>
      <sz val="10"/>
      <name val="ＭＳ Ｐゴシック"/>
      <family val="3"/>
      <charset val="128"/>
    </font>
    <font>
      <sz val="12"/>
      <name val="ＭＳ Ｐゴシック"/>
      <family val="3"/>
      <charset val="128"/>
    </font>
    <font>
      <b/>
      <sz val="14"/>
      <name val="ＭＳ ゴシック"/>
      <family val="3"/>
      <charset val="128"/>
    </font>
    <font>
      <sz val="9"/>
      <name val="ＭＳ Ｐゴシック"/>
      <family val="3"/>
      <charset val="128"/>
    </font>
    <font>
      <sz val="12"/>
      <name val="ＭＳ ゴシック"/>
      <family val="3"/>
      <charset val="128"/>
    </font>
    <font>
      <u/>
      <sz val="11"/>
      <name val="ＭＳ Ｐゴシック"/>
      <family val="3"/>
      <charset val="128"/>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s>
  <cellStyleXfs count="1">
    <xf numFmtId="0" fontId="0" fillId="0" borderId="0">
      <alignment vertical="center"/>
    </xf>
  </cellStyleXfs>
  <cellXfs count="41">
    <xf numFmtId="0" fontId="0" fillId="0" borderId="0" xfId="0">
      <alignment vertical="center"/>
    </xf>
    <xf numFmtId="0" fontId="0" fillId="0" borderId="1" xfId="0" applyBorder="1">
      <alignment vertical="center"/>
    </xf>
    <xf numFmtId="0" fontId="0" fillId="0" borderId="2" xfId="0" applyBorder="1" applyAlignment="1">
      <alignment vertical="center" wrapText="1"/>
    </xf>
    <xf numFmtId="176" fontId="2" fillId="0" borderId="1" xfId="0" applyNumberFormat="1" applyFont="1" applyFill="1" applyBorder="1">
      <alignment vertical="center"/>
    </xf>
    <xf numFmtId="0" fontId="0" fillId="0" borderId="0" xfId="0" applyFill="1" applyBorder="1">
      <alignment vertical="center"/>
    </xf>
    <xf numFmtId="0" fontId="0" fillId="0" borderId="0" xfId="0" applyBorder="1" applyAlignment="1">
      <alignment vertical="center" shrinkToFit="1"/>
    </xf>
    <xf numFmtId="0" fontId="0" fillId="0" borderId="3" xfId="0" applyBorder="1">
      <alignment vertical="center"/>
    </xf>
    <xf numFmtId="0" fontId="3" fillId="0" borderId="0" xfId="0" applyFont="1">
      <alignment vertical="center"/>
    </xf>
    <xf numFmtId="0" fontId="5" fillId="0" borderId="0" xfId="0" applyFont="1">
      <alignment vertical="center"/>
    </xf>
    <xf numFmtId="177" fontId="2" fillId="0" borderId="1" xfId="0" applyNumberFormat="1" applyFont="1" applyFill="1" applyBorder="1">
      <alignment vertical="center"/>
    </xf>
    <xf numFmtId="0" fontId="3" fillId="0" borderId="4" xfId="0" applyFont="1" applyBorder="1" applyAlignment="1">
      <alignment horizontal="center" vertical="center" wrapText="1"/>
    </xf>
    <xf numFmtId="0" fontId="3" fillId="0" borderId="4" xfId="0" applyFont="1" applyBorder="1" applyAlignment="1">
      <alignment horizontal="center" vertical="center"/>
    </xf>
    <xf numFmtId="178" fontId="2" fillId="0" borderId="1" xfId="0" applyNumberFormat="1" applyFont="1" applyFill="1" applyBorder="1">
      <alignment vertical="center"/>
    </xf>
    <xf numFmtId="0" fontId="4" fillId="0" borderId="0" xfId="0" applyFont="1" applyBorder="1">
      <alignment vertical="center"/>
    </xf>
    <xf numFmtId="177" fontId="7" fillId="0" borderId="5" xfId="0" applyNumberFormat="1" applyFont="1" applyBorder="1">
      <alignment vertical="center"/>
    </xf>
    <xf numFmtId="177" fontId="7" fillId="0" borderId="6" xfId="0" applyNumberFormat="1" applyFont="1" applyBorder="1">
      <alignment vertical="center"/>
    </xf>
    <xf numFmtId="0" fontId="0" fillId="0" borderId="0" xfId="0" applyAlignment="1">
      <alignment horizontal="right" vertical="center"/>
    </xf>
    <xf numFmtId="0" fontId="0" fillId="0" borderId="0" xfId="0" applyBorder="1" applyAlignment="1">
      <alignment vertical="center"/>
    </xf>
    <xf numFmtId="0" fontId="0" fillId="0" borderId="1" xfId="0" applyBorder="1">
      <alignment vertical="center"/>
    </xf>
    <xf numFmtId="177" fontId="7" fillId="0" borderId="16" xfId="0" applyNumberFormat="1" applyFont="1" applyBorder="1">
      <alignment vertical="center"/>
    </xf>
    <xf numFmtId="0" fontId="0" fillId="0" borderId="1" xfId="0" applyBorder="1">
      <alignment vertical="center"/>
    </xf>
    <xf numFmtId="0" fontId="0" fillId="0" borderId="2" xfId="0" applyBorder="1" applyAlignment="1">
      <alignment vertical="center" wrapText="1"/>
    </xf>
    <xf numFmtId="0" fontId="0" fillId="0" borderId="2"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4" fillId="0" borderId="5" xfId="0" applyFont="1" applyBorder="1">
      <alignment vertical="center"/>
    </xf>
    <xf numFmtId="0" fontId="0" fillId="0" borderId="0" xfId="0" applyBorder="1" applyAlignment="1">
      <alignment horizontal="right" vertical="center"/>
    </xf>
    <xf numFmtId="0" fontId="0" fillId="0" borderId="13" xfId="0" applyFill="1" applyBorder="1">
      <alignment vertical="center"/>
    </xf>
    <xf numFmtId="0" fontId="8" fillId="0" borderId="0" xfId="0" applyFont="1" applyFill="1"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 xfId="0" applyBorder="1">
      <alignment vertical="center"/>
    </xf>
    <xf numFmtId="0" fontId="0" fillId="0" borderId="1" xfId="0" applyBorder="1" applyAlignment="1">
      <alignment vertical="center" wrapText="1"/>
    </xf>
    <xf numFmtId="0" fontId="0" fillId="0" borderId="2" xfId="0" applyBorder="1" applyAlignment="1">
      <alignment vertical="center" wrapText="1"/>
    </xf>
    <xf numFmtId="0" fontId="0" fillId="0" borderId="14" xfId="0" applyBorder="1">
      <alignment vertical="center"/>
    </xf>
    <xf numFmtId="0" fontId="0" fillId="0" borderId="15" xfId="0" applyBorder="1">
      <alignment vertical="center"/>
    </xf>
    <xf numFmtId="0" fontId="4" fillId="0" borderId="7" xfId="0" applyFont="1" applyBorder="1">
      <alignment vertical="center"/>
    </xf>
    <xf numFmtId="0" fontId="4" fillId="0" borderId="8" xfId="0" applyFont="1" applyBorder="1">
      <alignment vertical="center"/>
    </xf>
    <xf numFmtId="0" fontId="6" fillId="0" borderId="0" xfId="0" applyFont="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92"/>
  <sheetViews>
    <sheetView tabSelected="1" zoomScaleNormal="100" workbookViewId="0">
      <selection activeCell="D5" sqref="D5:H5"/>
    </sheetView>
  </sheetViews>
  <sheetFormatPr defaultRowHeight="13.5"/>
  <cols>
    <col min="1" max="2" width="5.125" customWidth="1"/>
    <col min="3" max="3" width="9.125" customWidth="1"/>
    <col min="4" max="4" width="13" bestFit="1" customWidth="1"/>
    <col min="5" max="5" width="7.375" customWidth="1"/>
    <col min="6" max="6" width="13.75" customWidth="1"/>
    <col min="7" max="7" width="11" bestFit="1" customWidth="1"/>
    <col min="8" max="8" width="16.875" customWidth="1"/>
    <col min="9" max="9" width="13.75" customWidth="1"/>
    <col min="10" max="10" width="18.5" customWidth="1"/>
  </cols>
  <sheetData>
    <row r="1" spans="1:11" ht="14.25" thickBot="1">
      <c r="A1" t="s">
        <v>5</v>
      </c>
    </row>
    <row r="2" spans="1:11" ht="18.75" thickTop="1" thickBot="1">
      <c r="A2" s="8" t="s">
        <v>6</v>
      </c>
      <c r="H2" s="36" t="s">
        <v>41</v>
      </c>
      <c r="I2" s="37"/>
      <c r="J2" s="19">
        <f>SUM(J23,J45,J67,J89)</f>
        <v>0</v>
      </c>
    </row>
    <row r="3" spans="1:11" ht="6" customHeight="1" thickTop="1"/>
    <row r="4" spans="1:11" ht="15" customHeight="1">
      <c r="A4" s="26" t="s">
        <v>15</v>
      </c>
      <c r="B4" s="26"/>
      <c r="C4" s="26"/>
      <c r="D4" s="28" t="s">
        <v>42</v>
      </c>
      <c r="E4" s="28"/>
      <c r="F4" s="28"/>
      <c r="G4" s="28"/>
      <c r="H4" s="28"/>
      <c r="I4" s="28"/>
      <c r="J4" s="28"/>
      <c r="K4" s="28"/>
    </row>
    <row r="5" spans="1:11" ht="15" customHeight="1">
      <c r="A5" s="26" t="s">
        <v>24</v>
      </c>
      <c r="B5" s="26"/>
      <c r="C5" s="26"/>
      <c r="D5" s="27"/>
      <c r="E5" s="27"/>
      <c r="F5" s="27"/>
      <c r="G5" s="27"/>
      <c r="H5" s="27"/>
      <c r="I5" s="4"/>
    </row>
    <row r="6" spans="1:11">
      <c r="A6" s="17" t="s">
        <v>43</v>
      </c>
      <c r="B6" s="5"/>
      <c r="C6" s="4"/>
      <c r="D6" s="4"/>
      <c r="E6" s="4"/>
      <c r="F6" s="4"/>
      <c r="G6" s="4"/>
      <c r="H6" s="4"/>
    </row>
    <row r="7" spans="1:11" ht="15" customHeight="1">
      <c r="A7" s="29" t="s">
        <v>14</v>
      </c>
      <c r="B7" s="30"/>
      <c r="C7" s="33" t="s">
        <v>2</v>
      </c>
      <c r="D7" s="33"/>
      <c r="E7" s="33"/>
      <c r="F7" s="33"/>
      <c r="G7" s="33" t="s">
        <v>3</v>
      </c>
      <c r="H7" s="33"/>
      <c r="I7" s="33"/>
      <c r="J7" s="34" t="s">
        <v>7</v>
      </c>
    </row>
    <row r="8" spans="1:11" ht="27">
      <c r="A8" s="31"/>
      <c r="B8" s="32"/>
      <c r="C8" s="2" t="s">
        <v>13</v>
      </c>
      <c r="D8" s="2" t="s">
        <v>12</v>
      </c>
      <c r="E8" s="2" t="s">
        <v>11</v>
      </c>
      <c r="F8" s="2" t="s">
        <v>10</v>
      </c>
      <c r="G8" s="2" t="s">
        <v>8</v>
      </c>
      <c r="H8" s="2" t="s">
        <v>34</v>
      </c>
      <c r="I8" s="2" t="s">
        <v>9</v>
      </c>
      <c r="J8" s="35"/>
    </row>
    <row r="9" spans="1:11" ht="24">
      <c r="A9" s="6" t="s">
        <v>0</v>
      </c>
      <c r="B9" s="6" t="s">
        <v>1</v>
      </c>
      <c r="C9" s="10" t="s">
        <v>25</v>
      </c>
      <c r="D9" s="10" t="s">
        <v>26</v>
      </c>
      <c r="E9" s="11" t="s">
        <v>27</v>
      </c>
      <c r="F9" s="10" t="s">
        <v>28</v>
      </c>
      <c r="G9" s="11" t="s">
        <v>29</v>
      </c>
      <c r="H9" s="11" t="s">
        <v>30</v>
      </c>
      <c r="I9" s="11" t="s">
        <v>31</v>
      </c>
      <c r="J9" s="10" t="s">
        <v>32</v>
      </c>
    </row>
    <row r="10" spans="1:11" ht="16.5" customHeight="1">
      <c r="A10" s="22" t="s">
        <v>38</v>
      </c>
      <c r="B10" s="1">
        <v>4</v>
      </c>
      <c r="C10" s="9">
        <v>276</v>
      </c>
      <c r="D10" s="3"/>
      <c r="E10" s="9">
        <v>100</v>
      </c>
      <c r="F10" s="12">
        <f>C10*D10*(185-E10)/100</f>
        <v>0</v>
      </c>
      <c r="G10" s="9">
        <v>20370</v>
      </c>
      <c r="H10" s="3"/>
      <c r="I10" s="12">
        <f>G10*H10</f>
        <v>0</v>
      </c>
      <c r="J10" s="9">
        <f>INT(SUM(F10,I10))</f>
        <v>0</v>
      </c>
    </row>
    <row r="11" spans="1:11" ht="16.5" customHeight="1">
      <c r="A11" s="23"/>
      <c r="B11" s="1">
        <v>5</v>
      </c>
      <c r="C11" s="9">
        <v>276</v>
      </c>
      <c r="D11" s="3"/>
      <c r="E11" s="9">
        <v>100</v>
      </c>
      <c r="F11" s="12">
        <f t="shared" ref="F11:F21" si="0">C11*D11*(185-E11)/100</f>
        <v>0</v>
      </c>
      <c r="G11" s="9">
        <v>23340</v>
      </c>
      <c r="H11" s="3"/>
      <c r="I11" s="12">
        <f t="shared" ref="I11:I21" si="1">G11*H11</f>
        <v>0</v>
      </c>
      <c r="J11" s="9">
        <f t="shared" ref="J11:J21" si="2">INT(SUM(F11,I11))</f>
        <v>0</v>
      </c>
    </row>
    <row r="12" spans="1:11" ht="16.5" customHeight="1">
      <c r="A12" s="23"/>
      <c r="B12" s="1">
        <v>6</v>
      </c>
      <c r="C12" s="9">
        <v>276</v>
      </c>
      <c r="D12" s="3"/>
      <c r="E12" s="9">
        <v>100</v>
      </c>
      <c r="F12" s="12">
        <f>C12*D12*(185-E12)/100</f>
        <v>0</v>
      </c>
      <c r="G12" s="9">
        <v>27420</v>
      </c>
      <c r="H12" s="3"/>
      <c r="I12" s="12">
        <f t="shared" si="1"/>
        <v>0</v>
      </c>
      <c r="J12" s="9">
        <f t="shared" si="2"/>
        <v>0</v>
      </c>
    </row>
    <row r="13" spans="1:11" ht="16.5" customHeight="1">
      <c r="A13" s="23"/>
      <c r="B13" s="1">
        <v>7</v>
      </c>
      <c r="C13" s="9">
        <v>276</v>
      </c>
      <c r="D13" s="3"/>
      <c r="E13" s="9">
        <v>100</v>
      </c>
      <c r="F13" s="12">
        <f t="shared" si="0"/>
        <v>0</v>
      </c>
      <c r="G13" s="9">
        <v>26500</v>
      </c>
      <c r="H13" s="3"/>
      <c r="I13" s="12">
        <f t="shared" si="1"/>
        <v>0</v>
      </c>
      <c r="J13" s="9">
        <f t="shared" si="2"/>
        <v>0</v>
      </c>
    </row>
    <row r="14" spans="1:11" ht="16.5" customHeight="1">
      <c r="A14" s="23"/>
      <c r="B14" s="1">
        <v>8</v>
      </c>
      <c r="C14" s="9">
        <v>276</v>
      </c>
      <c r="D14" s="3"/>
      <c r="E14" s="9">
        <v>100</v>
      </c>
      <c r="F14" s="12">
        <f t="shared" si="0"/>
        <v>0</v>
      </c>
      <c r="G14" s="9">
        <v>11520</v>
      </c>
      <c r="H14" s="3"/>
      <c r="I14" s="12">
        <f t="shared" si="1"/>
        <v>0</v>
      </c>
      <c r="J14" s="9">
        <f t="shared" si="2"/>
        <v>0</v>
      </c>
    </row>
    <row r="15" spans="1:11" ht="16.5" customHeight="1">
      <c r="A15" s="23"/>
      <c r="B15" s="1">
        <v>9</v>
      </c>
      <c r="C15" s="9">
        <v>276</v>
      </c>
      <c r="D15" s="3"/>
      <c r="E15" s="9">
        <v>100</v>
      </c>
      <c r="F15" s="12">
        <f t="shared" si="0"/>
        <v>0</v>
      </c>
      <c r="G15" s="9">
        <v>27390</v>
      </c>
      <c r="H15" s="3"/>
      <c r="I15" s="12">
        <f t="shared" si="1"/>
        <v>0</v>
      </c>
      <c r="J15" s="9">
        <f t="shared" si="2"/>
        <v>0</v>
      </c>
    </row>
    <row r="16" spans="1:11" ht="16.5" customHeight="1">
      <c r="A16" s="23"/>
      <c r="B16" s="1">
        <v>10</v>
      </c>
      <c r="C16" s="9">
        <v>276</v>
      </c>
      <c r="D16" s="3"/>
      <c r="E16" s="9">
        <v>100</v>
      </c>
      <c r="F16" s="12">
        <f t="shared" si="0"/>
        <v>0</v>
      </c>
      <c r="G16" s="9">
        <v>25260</v>
      </c>
      <c r="H16" s="3"/>
      <c r="I16" s="12">
        <f t="shared" si="1"/>
        <v>0</v>
      </c>
      <c r="J16" s="9">
        <f t="shared" si="2"/>
        <v>0</v>
      </c>
    </row>
    <row r="17" spans="1:11" ht="16.5" customHeight="1">
      <c r="A17" s="23"/>
      <c r="B17" s="1">
        <v>11</v>
      </c>
      <c r="C17" s="9">
        <v>276</v>
      </c>
      <c r="D17" s="3"/>
      <c r="E17" s="9">
        <v>100</v>
      </c>
      <c r="F17" s="12">
        <f t="shared" si="0"/>
        <v>0</v>
      </c>
      <c r="G17" s="9">
        <v>20450</v>
      </c>
      <c r="H17" s="3"/>
      <c r="I17" s="12">
        <f t="shared" si="1"/>
        <v>0</v>
      </c>
      <c r="J17" s="9">
        <f t="shared" si="2"/>
        <v>0</v>
      </c>
    </row>
    <row r="18" spans="1:11" ht="16.5" customHeight="1">
      <c r="A18" s="24"/>
      <c r="B18" s="1">
        <v>12</v>
      </c>
      <c r="C18" s="9">
        <v>276</v>
      </c>
      <c r="D18" s="3"/>
      <c r="E18" s="9">
        <v>100</v>
      </c>
      <c r="F18" s="12">
        <f t="shared" si="0"/>
        <v>0</v>
      </c>
      <c r="G18" s="9">
        <v>20350</v>
      </c>
      <c r="H18" s="3"/>
      <c r="I18" s="12">
        <f t="shared" si="1"/>
        <v>0</v>
      </c>
      <c r="J18" s="9">
        <f t="shared" si="2"/>
        <v>0</v>
      </c>
    </row>
    <row r="19" spans="1:11" ht="16.5" customHeight="1">
      <c r="A19" s="22" t="s">
        <v>39</v>
      </c>
      <c r="B19" s="1">
        <v>1</v>
      </c>
      <c r="C19" s="9">
        <v>276</v>
      </c>
      <c r="D19" s="3"/>
      <c r="E19" s="9">
        <v>100</v>
      </c>
      <c r="F19" s="12">
        <f t="shared" si="0"/>
        <v>0</v>
      </c>
      <c r="G19" s="9">
        <v>25440</v>
      </c>
      <c r="H19" s="3"/>
      <c r="I19" s="12">
        <f t="shared" si="1"/>
        <v>0</v>
      </c>
      <c r="J19" s="9">
        <f t="shared" si="2"/>
        <v>0</v>
      </c>
    </row>
    <row r="20" spans="1:11" ht="16.5" customHeight="1">
      <c r="A20" s="23"/>
      <c r="B20" s="1">
        <v>2</v>
      </c>
      <c r="C20" s="9">
        <v>276</v>
      </c>
      <c r="D20" s="3"/>
      <c r="E20" s="9">
        <v>100</v>
      </c>
      <c r="F20" s="12">
        <f t="shared" si="0"/>
        <v>0</v>
      </c>
      <c r="G20" s="9">
        <v>25640</v>
      </c>
      <c r="H20" s="3"/>
      <c r="I20" s="12">
        <f t="shared" si="1"/>
        <v>0</v>
      </c>
      <c r="J20" s="9">
        <f t="shared" si="2"/>
        <v>0</v>
      </c>
    </row>
    <row r="21" spans="1:11" ht="16.5" customHeight="1">
      <c r="A21" s="24"/>
      <c r="B21" s="1">
        <v>3</v>
      </c>
      <c r="C21" s="9">
        <v>276</v>
      </c>
      <c r="D21" s="3"/>
      <c r="E21" s="9">
        <v>100</v>
      </c>
      <c r="F21" s="12">
        <f t="shared" si="0"/>
        <v>0</v>
      </c>
      <c r="G21" s="9">
        <v>20350</v>
      </c>
      <c r="H21" s="3"/>
      <c r="I21" s="12">
        <f t="shared" si="1"/>
        <v>0</v>
      </c>
      <c r="J21" s="9">
        <f t="shared" si="2"/>
        <v>0</v>
      </c>
    </row>
    <row r="22" spans="1:11" ht="22.5" customHeight="1" thickBot="1">
      <c r="H22" s="25" t="s">
        <v>33</v>
      </c>
      <c r="I22" s="25"/>
      <c r="J22" s="14">
        <f>SUM(J10:J21)</f>
        <v>0</v>
      </c>
    </row>
    <row r="23" spans="1:11" ht="22.5" customHeight="1" thickBot="1">
      <c r="H23" s="38" t="s">
        <v>36</v>
      </c>
      <c r="I23" s="39"/>
      <c r="J23" s="15">
        <f>INT(J22*(100/110))</f>
        <v>0</v>
      </c>
    </row>
    <row r="24" spans="1:11" ht="14.25">
      <c r="I24" s="13"/>
      <c r="J24" s="16" t="s">
        <v>35</v>
      </c>
    </row>
    <row r="25" spans="1:11">
      <c r="A25" s="7" t="s">
        <v>4</v>
      </c>
    </row>
    <row r="26" spans="1:11" ht="58.5" customHeight="1">
      <c r="A26" s="40" t="s">
        <v>40</v>
      </c>
      <c r="B26" s="40"/>
      <c r="C26" s="40"/>
      <c r="D26" s="40"/>
      <c r="E26" s="40"/>
      <c r="F26" s="40"/>
      <c r="G26" s="40"/>
      <c r="H26" s="40"/>
      <c r="I26" s="40"/>
      <c r="J26" s="40"/>
      <c r="K26" s="40"/>
    </row>
    <row r="28" spans="1:11">
      <c r="A28" s="17" t="s">
        <v>44</v>
      </c>
      <c r="B28" s="5"/>
      <c r="C28" s="4"/>
      <c r="D28" s="4"/>
      <c r="E28" s="4"/>
      <c r="F28" s="4"/>
      <c r="G28" s="4"/>
      <c r="H28" s="4"/>
    </row>
    <row r="29" spans="1:11" ht="15" customHeight="1">
      <c r="A29" s="29" t="s">
        <v>14</v>
      </c>
      <c r="B29" s="30"/>
      <c r="C29" s="33" t="s">
        <v>2</v>
      </c>
      <c r="D29" s="33"/>
      <c r="E29" s="33"/>
      <c r="F29" s="33"/>
      <c r="G29" s="33" t="s">
        <v>3</v>
      </c>
      <c r="H29" s="33"/>
      <c r="I29" s="33"/>
      <c r="J29" s="34" t="s">
        <v>7</v>
      </c>
    </row>
    <row r="30" spans="1:11" ht="27">
      <c r="A30" s="31"/>
      <c r="B30" s="32"/>
      <c r="C30" s="2" t="s">
        <v>13</v>
      </c>
      <c r="D30" s="2" t="s">
        <v>12</v>
      </c>
      <c r="E30" s="2" t="s">
        <v>11</v>
      </c>
      <c r="F30" s="2" t="s">
        <v>10</v>
      </c>
      <c r="G30" s="2" t="s">
        <v>8</v>
      </c>
      <c r="H30" s="2" t="s">
        <v>34</v>
      </c>
      <c r="I30" s="2" t="s">
        <v>9</v>
      </c>
      <c r="J30" s="35"/>
    </row>
    <row r="31" spans="1:11" ht="24">
      <c r="A31" s="6" t="s">
        <v>0</v>
      </c>
      <c r="B31" s="6" t="s">
        <v>1</v>
      </c>
      <c r="C31" s="10" t="s">
        <v>25</v>
      </c>
      <c r="D31" s="10" t="s">
        <v>26</v>
      </c>
      <c r="E31" s="11" t="s">
        <v>27</v>
      </c>
      <c r="F31" s="10" t="s">
        <v>28</v>
      </c>
      <c r="G31" s="11" t="s">
        <v>29</v>
      </c>
      <c r="H31" s="11" t="s">
        <v>30</v>
      </c>
      <c r="I31" s="11" t="s">
        <v>31</v>
      </c>
      <c r="J31" s="10" t="s">
        <v>32</v>
      </c>
    </row>
    <row r="32" spans="1:11" ht="16.5" customHeight="1">
      <c r="A32" s="22" t="s">
        <v>38</v>
      </c>
      <c r="B32" s="18">
        <v>4</v>
      </c>
      <c r="C32" s="9">
        <v>80</v>
      </c>
      <c r="D32" s="3"/>
      <c r="E32" s="9">
        <v>100</v>
      </c>
      <c r="F32" s="12">
        <f>C32*D32*(185-E32)/100</f>
        <v>0</v>
      </c>
      <c r="G32" s="9">
        <v>6010</v>
      </c>
      <c r="H32" s="3"/>
      <c r="I32" s="12">
        <f>G32*H32</f>
        <v>0</v>
      </c>
      <c r="J32" s="9">
        <f>INT(SUM(F32,I32))</f>
        <v>0</v>
      </c>
    </row>
    <row r="33" spans="1:11" ht="16.5" customHeight="1">
      <c r="A33" s="23"/>
      <c r="B33" s="18">
        <v>5</v>
      </c>
      <c r="C33" s="9">
        <v>80</v>
      </c>
      <c r="D33" s="3"/>
      <c r="E33" s="9">
        <v>100</v>
      </c>
      <c r="F33" s="12">
        <f t="shared" ref="F33:F43" si="3">C33*D33*(185-E33)/100</f>
        <v>0</v>
      </c>
      <c r="G33" s="9">
        <v>6590</v>
      </c>
      <c r="H33" s="3"/>
      <c r="I33" s="12">
        <f t="shared" ref="I33:I43" si="4">G33*H33</f>
        <v>0</v>
      </c>
      <c r="J33" s="9">
        <f t="shared" ref="J33:J43" si="5">INT(SUM(F33,I33))</f>
        <v>0</v>
      </c>
    </row>
    <row r="34" spans="1:11" ht="16.5" customHeight="1">
      <c r="A34" s="23"/>
      <c r="B34" s="18">
        <v>6</v>
      </c>
      <c r="C34" s="9">
        <v>80</v>
      </c>
      <c r="D34" s="3"/>
      <c r="E34" s="9">
        <v>100</v>
      </c>
      <c r="F34" s="12">
        <f t="shared" si="3"/>
        <v>0</v>
      </c>
      <c r="G34" s="9">
        <v>7730</v>
      </c>
      <c r="H34" s="3"/>
      <c r="I34" s="12">
        <f t="shared" si="4"/>
        <v>0</v>
      </c>
      <c r="J34" s="9">
        <f t="shared" si="5"/>
        <v>0</v>
      </c>
    </row>
    <row r="35" spans="1:11" ht="16.5" customHeight="1">
      <c r="A35" s="23"/>
      <c r="B35" s="18">
        <v>7</v>
      </c>
      <c r="C35" s="9">
        <v>80</v>
      </c>
      <c r="D35" s="3"/>
      <c r="E35" s="9">
        <v>100</v>
      </c>
      <c r="F35" s="12">
        <f t="shared" si="3"/>
        <v>0</v>
      </c>
      <c r="G35" s="9">
        <v>8830</v>
      </c>
      <c r="H35" s="3"/>
      <c r="I35" s="12">
        <f t="shared" si="4"/>
        <v>0</v>
      </c>
      <c r="J35" s="9">
        <f t="shared" si="5"/>
        <v>0</v>
      </c>
    </row>
    <row r="36" spans="1:11" ht="16.5" customHeight="1">
      <c r="A36" s="23"/>
      <c r="B36" s="18">
        <v>8</v>
      </c>
      <c r="C36" s="9">
        <v>80</v>
      </c>
      <c r="D36" s="3"/>
      <c r="E36" s="9">
        <v>100</v>
      </c>
      <c r="F36" s="12">
        <f t="shared" si="3"/>
        <v>0</v>
      </c>
      <c r="G36" s="9">
        <v>5510</v>
      </c>
      <c r="H36" s="3"/>
      <c r="I36" s="12">
        <f t="shared" si="4"/>
        <v>0</v>
      </c>
      <c r="J36" s="9">
        <f t="shared" si="5"/>
        <v>0</v>
      </c>
    </row>
    <row r="37" spans="1:11" ht="16.5" customHeight="1">
      <c r="A37" s="23"/>
      <c r="B37" s="18">
        <v>9</v>
      </c>
      <c r="C37" s="9">
        <v>80</v>
      </c>
      <c r="D37" s="3"/>
      <c r="E37" s="9">
        <v>100</v>
      </c>
      <c r="F37" s="12">
        <f t="shared" si="3"/>
        <v>0</v>
      </c>
      <c r="G37" s="9">
        <v>9230</v>
      </c>
      <c r="H37" s="3"/>
      <c r="I37" s="12">
        <f t="shared" si="4"/>
        <v>0</v>
      </c>
      <c r="J37" s="9">
        <f t="shared" si="5"/>
        <v>0</v>
      </c>
    </row>
    <row r="38" spans="1:11" ht="16.5" customHeight="1">
      <c r="A38" s="23"/>
      <c r="B38" s="18">
        <v>10</v>
      </c>
      <c r="C38" s="9">
        <v>80</v>
      </c>
      <c r="D38" s="3"/>
      <c r="E38" s="9">
        <v>100</v>
      </c>
      <c r="F38" s="12">
        <f t="shared" si="3"/>
        <v>0</v>
      </c>
      <c r="G38" s="9">
        <v>7240</v>
      </c>
      <c r="H38" s="3"/>
      <c r="I38" s="12">
        <f t="shared" si="4"/>
        <v>0</v>
      </c>
      <c r="J38" s="9">
        <f t="shared" si="5"/>
        <v>0</v>
      </c>
    </row>
    <row r="39" spans="1:11" ht="16.5" customHeight="1">
      <c r="A39" s="23"/>
      <c r="B39" s="18">
        <v>11</v>
      </c>
      <c r="C39" s="9">
        <v>80</v>
      </c>
      <c r="D39" s="3"/>
      <c r="E39" s="9">
        <v>100</v>
      </c>
      <c r="F39" s="12">
        <f t="shared" si="3"/>
        <v>0</v>
      </c>
      <c r="G39" s="9">
        <v>6550</v>
      </c>
      <c r="H39" s="3"/>
      <c r="I39" s="12">
        <f t="shared" si="4"/>
        <v>0</v>
      </c>
      <c r="J39" s="9">
        <f t="shared" si="5"/>
        <v>0</v>
      </c>
    </row>
    <row r="40" spans="1:11" ht="16.5" customHeight="1">
      <c r="A40" s="24"/>
      <c r="B40" s="18">
        <v>12</v>
      </c>
      <c r="C40" s="9">
        <v>80</v>
      </c>
      <c r="D40" s="3"/>
      <c r="E40" s="9">
        <v>100</v>
      </c>
      <c r="F40" s="12">
        <f t="shared" si="3"/>
        <v>0</v>
      </c>
      <c r="G40" s="9">
        <v>7080</v>
      </c>
      <c r="H40" s="3"/>
      <c r="I40" s="12">
        <f t="shared" si="4"/>
        <v>0</v>
      </c>
      <c r="J40" s="9">
        <f t="shared" si="5"/>
        <v>0</v>
      </c>
    </row>
    <row r="41" spans="1:11" ht="16.5" customHeight="1">
      <c r="A41" s="22" t="s">
        <v>39</v>
      </c>
      <c r="B41" s="18">
        <v>1</v>
      </c>
      <c r="C41" s="9">
        <v>80</v>
      </c>
      <c r="D41" s="3"/>
      <c r="E41" s="9">
        <v>100</v>
      </c>
      <c r="F41" s="12">
        <f t="shared" si="3"/>
        <v>0</v>
      </c>
      <c r="G41" s="9">
        <v>8180</v>
      </c>
      <c r="H41" s="3"/>
      <c r="I41" s="12">
        <f t="shared" si="4"/>
        <v>0</v>
      </c>
      <c r="J41" s="9">
        <f t="shared" si="5"/>
        <v>0</v>
      </c>
    </row>
    <row r="42" spans="1:11" ht="16.5" customHeight="1">
      <c r="A42" s="23"/>
      <c r="B42" s="18">
        <v>2</v>
      </c>
      <c r="C42" s="9">
        <v>80</v>
      </c>
      <c r="D42" s="3"/>
      <c r="E42" s="9">
        <v>100</v>
      </c>
      <c r="F42" s="12">
        <f t="shared" si="3"/>
        <v>0</v>
      </c>
      <c r="G42" s="9">
        <v>7620</v>
      </c>
      <c r="H42" s="3"/>
      <c r="I42" s="12">
        <f t="shared" si="4"/>
        <v>0</v>
      </c>
      <c r="J42" s="9">
        <f t="shared" si="5"/>
        <v>0</v>
      </c>
    </row>
    <row r="43" spans="1:11" ht="16.5" customHeight="1">
      <c r="A43" s="24"/>
      <c r="B43" s="18">
        <v>3</v>
      </c>
      <c r="C43" s="9">
        <v>80</v>
      </c>
      <c r="D43" s="3"/>
      <c r="E43" s="9">
        <v>100</v>
      </c>
      <c r="F43" s="12">
        <f t="shared" si="3"/>
        <v>0</v>
      </c>
      <c r="G43" s="9">
        <v>6800</v>
      </c>
      <c r="H43" s="3"/>
      <c r="I43" s="12">
        <f t="shared" si="4"/>
        <v>0</v>
      </c>
      <c r="J43" s="9">
        <f t="shared" si="5"/>
        <v>0</v>
      </c>
    </row>
    <row r="44" spans="1:11" ht="22.5" customHeight="1" thickBot="1">
      <c r="H44" s="25" t="s">
        <v>33</v>
      </c>
      <c r="I44" s="25"/>
      <c r="J44" s="14">
        <f>SUM(J32:J43)</f>
        <v>0</v>
      </c>
    </row>
    <row r="45" spans="1:11" ht="22.5" customHeight="1" thickBot="1">
      <c r="H45" s="38" t="s">
        <v>36</v>
      </c>
      <c r="I45" s="39"/>
      <c r="J45" s="15">
        <f>INT(J44*(100/110))</f>
        <v>0</v>
      </c>
    </row>
    <row r="46" spans="1:11" ht="14.25">
      <c r="I46" s="13"/>
      <c r="J46" s="16" t="s">
        <v>35</v>
      </c>
    </row>
    <row r="47" spans="1:11">
      <c r="A47" s="7" t="s">
        <v>4</v>
      </c>
    </row>
    <row r="48" spans="1:11" ht="58.5" customHeight="1">
      <c r="A48" s="40" t="s">
        <v>37</v>
      </c>
      <c r="B48" s="40"/>
      <c r="C48" s="40"/>
      <c r="D48" s="40"/>
      <c r="E48" s="40"/>
      <c r="F48" s="40"/>
      <c r="G48" s="40"/>
      <c r="H48" s="40"/>
      <c r="I48" s="40"/>
      <c r="J48" s="40"/>
      <c r="K48" s="40"/>
    </row>
    <row r="50" spans="1:10">
      <c r="A50" s="17" t="s">
        <v>45</v>
      </c>
      <c r="B50" s="5"/>
      <c r="C50" s="4"/>
      <c r="D50" s="4"/>
      <c r="E50" s="4"/>
      <c r="F50" s="4"/>
      <c r="G50" s="4"/>
      <c r="H50" s="4"/>
    </row>
    <row r="51" spans="1:10" ht="15" customHeight="1">
      <c r="A51" s="29" t="s">
        <v>14</v>
      </c>
      <c r="B51" s="30"/>
      <c r="C51" s="33" t="s">
        <v>2</v>
      </c>
      <c r="D51" s="33"/>
      <c r="E51" s="33"/>
      <c r="F51" s="33"/>
      <c r="G51" s="33" t="s">
        <v>3</v>
      </c>
      <c r="H51" s="33"/>
      <c r="I51" s="33"/>
      <c r="J51" s="34" t="s">
        <v>7</v>
      </c>
    </row>
    <row r="52" spans="1:10" ht="27">
      <c r="A52" s="31"/>
      <c r="B52" s="32"/>
      <c r="C52" s="2" t="s">
        <v>13</v>
      </c>
      <c r="D52" s="2" t="s">
        <v>12</v>
      </c>
      <c r="E52" s="2" t="s">
        <v>11</v>
      </c>
      <c r="F52" s="2" t="s">
        <v>10</v>
      </c>
      <c r="G52" s="2" t="s">
        <v>8</v>
      </c>
      <c r="H52" s="2" t="s">
        <v>34</v>
      </c>
      <c r="I52" s="2" t="s">
        <v>9</v>
      </c>
      <c r="J52" s="35"/>
    </row>
    <row r="53" spans="1:10" ht="24">
      <c r="A53" s="6" t="s">
        <v>0</v>
      </c>
      <c r="B53" s="6" t="s">
        <v>1</v>
      </c>
      <c r="C53" s="10" t="s">
        <v>16</v>
      </c>
      <c r="D53" s="10" t="s">
        <v>17</v>
      </c>
      <c r="E53" s="11" t="s">
        <v>18</v>
      </c>
      <c r="F53" s="10" t="s">
        <v>19</v>
      </c>
      <c r="G53" s="11" t="s">
        <v>20</v>
      </c>
      <c r="H53" s="11" t="s">
        <v>21</v>
      </c>
      <c r="I53" s="11" t="s">
        <v>22</v>
      </c>
      <c r="J53" s="10" t="s">
        <v>23</v>
      </c>
    </row>
    <row r="54" spans="1:10" ht="16.5" customHeight="1">
      <c r="A54" s="22" t="s">
        <v>38</v>
      </c>
      <c r="B54" s="18">
        <v>4</v>
      </c>
      <c r="C54" s="9">
        <v>115</v>
      </c>
      <c r="D54" s="3"/>
      <c r="E54" s="9">
        <v>100</v>
      </c>
      <c r="F54" s="12">
        <f>C54*D54*(185-E54)/100</f>
        <v>0</v>
      </c>
      <c r="G54" s="9">
        <v>8560</v>
      </c>
      <c r="H54" s="3"/>
      <c r="I54" s="12">
        <f>G54*H54</f>
        <v>0</v>
      </c>
      <c r="J54" s="9">
        <f>INT(SUM(F54,I54))</f>
        <v>0</v>
      </c>
    </row>
    <row r="55" spans="1:10" ht="16.5" customHeight="1">
      <c r="A55" s="23"/>
      <c r="B55" s="18">
        <v>5</v>
      </c>
      <c r="C55" s="9">
        <v>115</v>
      </c>
      <c r="D55" s="3"/>
      <c r="E55" s="9">
        <v>100</v>
      </c>
      <c r="F55" s="12">
        <f t="shared" ref="F55:F65" si="6">C55*D55*(185-E55)/100</f>
        <v>0</v>
      </c>
      <c r="G55" s="9">
        <v>8950</v>
      </c>
      <c r="H55" s="3"/>
      <c r="I55" s="12">
        <f t="shared" ref="I55:I65" si="7">G55*H55</f>
        <v>0</v>
      </c>
      <c r="J55" s="9">
        <f t="shared" ref="J55:J65" si="8">INT(SUM(F55,I55))</f>
        <v>0</v>
      </c>
    </row>
    <row r="56" spans="1:10" ht="16.5" customHeight="1">
      <c r="A56" s="23"/>
      <c r="B56" s="18">
        <v>6</v>
      </c>
      <c r="C56" s="9">
        <v>115</v>
      </c>
      <c r="D56" s="3"/>
      <c r="E56" s="9">
        <v>100</v>
      </c>
      <c r="F56" s="12">
        <f t="shared" si="6"/>
        <v>0</v>
      </c>
      <c r="G56" s="9">
        <v>9730</v>
      </c>
      <c r="H56" s="3"/>
      <c r="I56" s="12">
        <f t="shared" si="7"/>
        <v>0</v>
      </c>
      <c r="J56" s="9">
        <f t="shared" si="8"/>
        <v>0</v>
      </c>
    </row>
    <row r="57" spans="1:10" ht="16.5" customHeight="1">
      <c r="A57" s="23"/>
      <c r="B57" s="18">
        <v>7</v>
      </c>
      <c r="C57" s="9">
        <v>115</v>
      </c>
      <c r="D57" s="3"/>
      <c r="E57" s="9">
        <v>100</v>
      </c>
      <c r="F57" s="12">
        <f t="shared" si="6"/>
        <v>0</v>
      </c>
      <c r="G57" s="9">
        <v>9690</v>
      </c>
      <c r="H57" s="3"/>
      <c r="I57" s="12">
        <f t="shared" si="7"/>
        <v>0</v>
      </c>
      <c r="J57" s="9">
        <f t="shared" si="8"/>
        <v>0</v>
      </c>
    </row>
    <row r="58" spans="1:10" ht="16.5" customHeight="1">
      <c r="A58" s="23"/>
      <c r="B58" s="18">
        <v>8</v>
      </c>
      <c r="C58" s="9">
        <v>115</v>
      </c>
      <c r="D58" s="3"/>
      <c r="E58" s="9">
        <v>100</v>
      </c>
      <c r="F58" s="12">
        <f t="shared" si="6"/>
        <v>0</v>
      </c>
      <c r="G58" s="9">
        <v>5160</v>
      </c>
      <c r="H58" s="3"/>
      <c r="I58" s="12">
        <f t="shared" si="7"/>
        <v>0</v>
      </c>
      <c r="J58" s="9">
        <f t="shared" si="8"/>
        <v>0</v>
      </c>
    </row>
    <row r="59" spans="1:10" ht="16.5" customHeight="1">
      <c r="A59" s="23"/>
      <c r="B59" s="18">
        <v>9</v>
      </c>
      <c r="C59" s="9">
        <v>115</v>
      </c>
      <c r="D59" s="3"/>
      <c r="E59" s="9">
        <v>100</v>
      </c>
      <c r="F59" s="12">
        <f t="shared" si="6"/>
        <v>0</v>
      </c>
      <c r="G59" s="9">
        <v>10840</v>
      </c>
      <c r="H59" s="3"/>
      <c r="I59" s="12">
        <f t="shared" si="7"/>
        <v>0</v>
      </c>
      <c r="J59" s="9">
        <f t="shared" si="8"/>
        <v>0</v>
      </c>
    </row>
    <row r="60" spans="1:10" ht="16.5" customHeight="1">
      <c r="A60" s="23"/>
      <c r="B60" s="18">
        <v>10</v>
      </c>
      <c r="C60" s="9">
        <v>115</v>
      </c>
      <c r="D60" s="3"/>
      <c r="E60" s="9">
        <v>100</v>
      </c>
      <c r="F60" s="12">
        <f t="shared" si="6"/>
        <v>0</v>
      </c>
      <c r="G60" s="9">
        <v>10370</v>
      </c>
      <c r="H60" s="3"/>
      <c r="I60" s="12">
        <f t="shared" si="7"/>
        <v>0</v>
      </c>
      <c r="J60" s="9">
        <f t="shared" si="8"/>
        <v>0</v>
      </c>
    </row>
    <row r="61" spans="1:10" ht="16.5" customHeight="1">
      <c r="A61" s="23"/>
      <c r="B61" s="18">
        <v>11</v>
      </c>
      <c r="C61" s="9">
        <v>115</v>
      </c>
      <c r="D61" s="3"/>
      <c r="E61" s="9">
        <v>100</v>
      </c>
      <c r="F61" s="12">
        <f t="shared" si="6"/>
        <v>0</v>
      </c>
      <c r="G61" s="9">
        <v>9800</v>
      </c>
      <c r="H61" s="3"/>
      <c r="I61" s="12">
        <f t="shared" si="7"/>
        <v>0</v>
      </c>
      <c r="J61" s="9">
        <f t="shared" si="8"/>
        <v>0</v>
      </c>
    </row>
    <row r="62" spans="1:10" ht="16.5" customHeight="1">
      <c r="A62" s="24"/>
      <c r="B62" s="18">
        <v>12</v>
      </c>
      <c r="C62" s="9">
        <v>115</v>
      </c>
      <c r="D62" s="3"/>
      <c r="E62" s="9">
        <v>100</v>
      </c>
      <c r="F62" s="12">
        <f t="shared" si="6"/>
        <v>0</v>
      </c>
      <c r="G62" s="9">
        <v>10000</v>
      </c>
      <c r="H62" s="3"/>
      <c r="I62" s="12">
        <f t="shared" si="7"/>
        <v>0</v>
      </c>
      <c r="J62" s="9">
        <f t="shared" si="8"/>
        <v>0</v>
      </c>
    </row>
    <row r="63" spans="1:10" ht="16.5" customHeight="1">
      <c r="A63" s="22" t="s">
        <v>39</v>
      </c>
      <c r="B63" s="18">
        <v>1</v>
      </c>
      <c r="C63" s="9">
        <v>115</v>
      </c>
      <c r="D63" s="3"/>
      <c r="E63" s="9">
        <v>100</v>
      </c>
      <c r="F63" s="12">
        <f t="shared" si="6"/>
        <v>0</v>
      </c>
      <c r="G63" s="9">
        <v>11650</v>
      </c>
      <c r="H63" s="3"/>
      <c r="I63" s="12">
        <f t="shared" si="7"/>
        <v>0</v>
      </c>
      <c r="J63" s="9">
        <f t="shared" si="8"/>
        <v>0</v>
      </c>
    </row>
    <row r="64" spans="1:10" ht="16.5" customHeight="1">
      <c r="A64" s="23"/>
      <c r="B64" s="18">
        <v>2</v>
      </c>
      <c r="C64" s="9">
        <v>115</v>
      </c>
      <c r="D64" s="3"/>
      <c r="E64" s="9">
        <v>100</v>
      </c>
      <c r="F64" s="12">
        <f t="shared" si="6"/>
        <v>0</v>
      </c>
      <c r="G64" s="9">
        <v>11070</v>
      </c>
      <c r="H64" s="3"/>
      <c r="I64" s="12">
        <f t="shared" si="7"/>
        <v>0</v>
      </c>
      <c r="J64" s="9">
        <f t="shared" si="8"/>
        <v>0</v>
      </c>
    </row>
    <row r="65" spans="1:11" ht="16.5" customHeight="1">
      <c r="A65" s="24"/>
      <c r="B65" s="18">
        <v>3</v>
      </c>
      <c r="C65" s="9">
        <v>115</v>
      </c>
      <c r="D65" s="3"/>
      <c r="E65" s="9">
        <v>100</v>
      </c>
      <c r="F65" s="12">
        <f t="shared" si="6"/>
        <v>0</v>
      </c>
      <c r="G65" s="9">
        <v>9700</v>
      </c>
      <c r="H65" s="3"/>
      <c r="I65" s="12">
        <f t="shared" si="7"/>
        <v>0</v>
      </c>
      <c r="J65" s="9">
        <f t="shared" si="8"/>
        <v>0</v>
      </c>
    </row>
    <row r="66" spans="1:11" ht="22.5" customHeight="1" thickBot="1">
      <c r="H66" s="25" t="s">
        <v>33</v>
      </c>
      <c r="I66" s="25"/>
      <c r="J66" s="14">
        <f>SUM(J54:J65)</f>
        <v>0</v>
      </c>
    </row>
    <row r="67" spans="1:11" ht="22.5" customHeight="1" thickBot="1">
      <c r="H67" s="38" t="s">
        <v>36</v>
      </c>
      <c r="I67" s="39"/>
      <c r="J67" s="15">
        <f>INT(J66*(100/110))</f>
        <v>0</v>
      </c>
    </row>
    <row r="68" spans="1:11" ht="14.25">
      <c r="I68" s="13"/>
      <c r="J68" s="16" t="s">
        <v>35</v>
      </c>
    </row>
    <row r="69" spans="1:11">
      <c r="A69" s="7" t="s">
        <v>4</v>
      </c>
    </row>
    <row r="70" spans="1:11" ht="58.5" customHeight="1">
      <c r="A70" s="40" t="s">
        <v>37</v>
      </c>
      <c r="B70" s="40"/>
      <c r="C70" s="40"/>
      <c r="D70" s="40"/>
      <c r="E70" s="40"/>
      <c r="F70" s="40"/>
      <c r="G70" s="40"/>
      <c r="H70" s="40"/>
      <c r="I70" s="40"/>
      <c r="J70" s="40"/>
      <c r="K70" s="40"/>
    </row>
    <row r="72" spans="1:11">
      <c r="A72" s="17" t="s">
        <v>46</v>
      </c>
      <c r="B72" s="5"/>
      <c r="C72" s="4"/>
      <c r="D72" s="4"/>
      <c r="E72" s="4"/>
      <c r="F72" s="4"/>
      <c r="G72" s="4"/>
      <c r="H72" s="4"/>
    </row>
    <row r="73" spans="1:11" ht="15" customHeight="1">
      <c r="A73" s="29" t="s">
        <v>14</v>
      </c>
      <c r="B73" s="30"/>
      <c r="C73" s="33" t="s">
        <v>2</v>
      </c>
      <c r="D73" s="33"/>
      <c r="E73" s="33"/>
      <c r="F73" s="33"/>
      <c r="G73" s="33" t="s">
        <v>3</v>
      </c>
      <c r="H73" s="33"/>
      <c r="I73" s="33"/>
      <c r="J73" s="34" t="s">
        <v>7</v>
      </c>
    </row>
    <row r="74" spans="1:11" ht="27">
      <c r="A74" s="31"/>
      <c r="B74" s="32"/>
      <c r="C74" s="21" t="s">
        <v>13</v>
      </c>
      <c r="D74" s="21" t="s">
        <v>12</v>
      </c>
      <c r="E74" s="21" t="s">
        <v>11</v>
      </c>
      <c r="F74" s="21" t="s">
        <v>10</v>
      </c>
      <c r="G74" s="21" t="s">
        <v>8</v>
      </c>
      <c r="H74" s="21" t="s">
        <v>34</v>
      </c>
      <c r="I74" s="21" t="s">
        <v>9</v>
      </c>
      <c r="J74" s="35"/>
    </row>
    <row r="75" spans="1:11" ht="24">
      <c r="A75" s="6" t="s">
        <v>0</v>
      </c>
      <c r="B75" s="6" t="s">
        <v>1</v>
      </c>
      <c r="C75" s="10" t="s">
        <v>16</v>
      </c>
      <c r="D75" s="10" t="s">
        <v>17</v>
      </c>
      <c r="E75" s="11" t="s">
        <v>18</v>
      </c>
      <c r="F75" s="10" t="s">
        <v>19</v>
      </c>
      <c r="G75" s="11" t="s">
        <v>20</v>
      </c>
      <c r="H75" s="11" t="s">
        <v>21</v>
      </c>
      <c r="I75" s="11" t="s">
        <v>22</v>
      </c>
      <c r="J75" s="10" t="s">
        <v>23</v>
      </c>
    </row>
    <row r="76" spans="1:11" ht="16.5" customHeight="1">
      <c r="A76" s="22" t="s">
        <v>38</v>
      </c>
      <c r="B76" s="20">
        <v>4</v>
      </c>
      <c r="C76" s="9">
        <v>75</v>
      </c>
      <c r="D76" s="3"/>
      <c r="E76" s="9">
        <v>100</v>
      </c>
      <c r="F76" s="12">
        <f>C76*D76*(185-E76)/100</f>
        <v>0</v>
      </c>
      <c r="G76" s="9">
        <v>7000</v>
      </c>
      <c r="H76" s="3"/>
      <c r="I76" s="12">
        <f>G76*H76</f>
        <v>0</v>
      </c>
      <c r="J76" s="9">
        <f>INT(SUM(F76,I76))</f>
        <v>0</v>
      </c>
    </row>
    <row r="77" spans="1:11" ht="16.5" customHeight="1">
      <c r="A77" s="23"/>
      <c r="B77" s="20">
        <v>5</v>
      </c>
      <c r="C77" s="9">
        <v>75</v>
      </c>
      <c r="D77" s="3"/>
      <c r="E77" s="9">
        <v>100</v>
      </c>
      <c r="F77" s="12">
        <f t="shared" ref="F77:F87" si="9">C77*D77*(185-E77)/100</f>
        <v>0</v>
      </c>
      <c r="G77" s="9">
        <v>7760</v>
      </c>
      <c r="H77" s="3"/>
      <c r="I77" s="12">
        <f t="shared" ref="I77:I87" si="10">G77*H77</f>
        <v>0</v>
      </c>
      <c r="J77" s="9">
        <f t="shared" ref="J77:J87" si="11">INT(SUM(F77,I77))</f>
        <v>0</v>
      </c>
    </row>
    <row r="78" spans="1:11" ht="16.5" customHeight="1">
      <c r="A78" s="23"/>
      <c r="B78" s="20">
        <v>6</v>
      </c>
      <c r="C78" s="9">
        <v>75</v>
      </c>
      <c r="D78" s="3"/>
      <c r="E78" s="9">
        <v>100</v>
      </c>
      <c r="F78" s="12">
        <f t="shared" si="9"/>
        <v>0</v>
      </c>
      <c r="G78" s="9">
        <v>9560</v>
      </c>
      <c r="H78" s="3"/>
      <c r="I78" s="12">
        <f t="shared" si="10"/>
        <v>0</v>
      </c>
      <c r="J78" s="9">
        <f t="shared" si="11"/>
        <v>0</v>
      </c>
    </row>
    <row r="79" spans="1:11" ht="16.5" customHeight="1">
      <c r="A79" s="23"/>
      <c r="B79" s="20">
        <v>7</v>
      </c>
      <c r="C79" s="9">
        <v>75</v>
      </c>
      <c r="D79" s="3"/>
      <c r="E79" s="9">
        <v>100</v>
      </c>
      <c r="F79" s="12">
        <f t="shared" si="9"/>
        <v>0</v>
      </c>
      <c r="G79" s="9">
        <v>11110</v>
      </c>
      <c r="H79" s="3"/>
      <c r="I79" s="12">
        <f t="shared" si="10"/>
        <v>0</v>
      </c>
      <c r="J79" s="9">
        <f t="shared" si="11"/>
        <v>0</v>
      </c>
    </row>
    <row r="80" spans="1:11" ht="16.5" customHeight="1">
      <c r="A80" s="23"/>
      <c r="B80" s="20">
        <v>8</v>
      </c>
      <c r="C80" s="9">
        <v>75</v>
      </c>
      <c r="D80" s="3"/>
      <c r="E80" s="9">
        <v>100</v>
      </c>
      <c r="F80" s="12">
        <f t="shared" si="9"/>
        <v>0</v>
      </c>
      <c r="G80" s="9">
        <v>6400</v>
      </c>
      <c r="H80" s="3"/>
      <c r="I80" s="12">
        <f t="shared" si="10"/>
        <v>0</v>
      </c>
      <c r="J80" s="9">
        <f t="shared" si="11"/>
        <v>0</v>
      </c>
    </row>
    <row r="81" spans="1:11" ht="16.5" customHeight="1">
      <c r="A81" s="23"/>
      <c r="B81" s="20">
        <v>9</v>
      </c>
      <c r="C81" s="9">
        <v>75</v>
      </c>
      <c r="D81" s="3"/>
      <c r="E81" s="9">
        <v>100</v>
      </c>
      <c r="F81" s="12">
        <f t="shared" si="9"/>
        <v>0</v>
      </c>
      <c r="G81" s="9">
        <v>10690</v>
      </c>
      <c r="H81" s="3"/>
      <c r="I81" s="12">
        <f t="shared" si="10"/>
        <v>0</v>
      </c>
      <c r="J81" s="9">
        <f t="shared" si="11"/>
        <v>0</v>
      </c>
    </row>
    <row r="82" spans="1:11" ht="16.5" customHeight="1">
      <c r="A82" s="23"/>
      <c r="B82" s="20">
        <v>10</v>
      </c>
      <c r="C82" s="9">
        <v>75</v>
      </c>
      <c r="D82" s="3"/>
      <c r="E82" s="9">
        <v>100</v>
      </c>
      <c r="F82" s="12">
        <f t="shared" si="9"/>
        <v>0</v>
      </c>
      <c r="G82" s="9">
        <v>8410</v>
      </c>
      <c r="H82" s="3"/>
      <c r="I82" s="12">
        <f t="shared" si="10"/>
        <v>0</v>
      </c>
      <c r="J82" s="9">
        <f t="shared" si="11"/>
        <v>0</v>
      </c>
    </row>
    <row r="83" spans="1:11" ht="16.5" customHeight="1">
      <c r="A83" s="23"/>
      <c r="B83" s="20">
        <v>11</v>
      </c>
      <c r="C83" s="9">
        <v>75</v>
      </c>
      <c r="D83" s="3"/>
      <c r="E83" s="9">
        <v>100</v>
      </c>
      <c r="F83" s="12">
        <f t="shared" si="9"/>
        <v>0</v>
      </c>
      <c r="G83" s="9">
        <v>7240</v>
      </c>
      <c r="H83" s="3"/>
      <c r="I83" s="12">
        <f t="shared" si="10"/>
        <v>0</v>
      </c>
      <c r="J83" s="9">
        <f t="shared" si="11"/>
        <v>0</v>
      </c>
    </row>
    <row r="84" spans="1:11" ht="16.5" customHeight="1">
      <c r="A84" s="24"/>
      <c r="B84" s="20">
        <v>12</v>
      </c>
      <c r="C84" s="9">
        <v>75</v>
      </c>
      <c r="D84" s="3"/>
      <c r="E84" s="9">
        <v>100</v>
      </c>
      <c r="F84" s="12">
        <f t="shared" si="9"/>
        <v>0</v>
      </c>
      <c r="G84" s="9">
        <v>8120</v>
      </c>
      <c r="H84" s="3"/>
      <c r="I84" s="12">
        <f t="shared" si="10"/>
        <v>0</v>
      </c>
      <c r="J84" s="9">
        <f t="shared" si="11"/>
        <v>0</v>
      </c>
    </row>
    <row r="85" spans="1:11" ht="16.5" customHeight="1">
      <c r="A85" s="22" t="s">
        <v>39</v>
      </c>
      <c r="B85" s="20">
        <v>1</v>
      </c>
      <c r="C85" s="9">
        <v>75</v>
      </c>
      <c r="D85" s="3"/>
      <c r="E85" s="9">
        <v>100</v>
      </c>
      <c r="F85" s="12">
        <f t="shared" si="9"/>
        <v>0</v>
      </c>
      <c r="G85" s="9">
        <v>9810</v>
      </c>
      <c r="H85" s="3"/>
      <c r="I85" s="12">
        <f t="shared" si="10"/>
        <v>0</v>
      </c>
      <c r="J85" s="9">
        <f t="shared" si="11"/>
        <v>0</v>
      </c>
    </row>
    <row r="86" spans="1:11" ht="16.5" customHeight="1">
      <c r="A86" s="23"/>
      <c r="B86" s="20">
        <v>2</v>
      </c>
      <c r="C86" s="9">
        <v>75</v>
      </c>
      <c r="D86" s="3"/>
      <c r="E86" s="9">
        <v>100</v>
      </c>
      <c r="F86" s="12">
        <f t="shared" si="9"/>
        <v>0</v>
      </c>
      <c r="G86" s="9">
        <v>9790</v>
      </c>
      <c r="H86" s="3"/>
      <c r="I86" s="12">
        <f t="shared" si="10"/>
        <v>0</v>
      </c>
      <c r="J86" s="9">
        <f t="shared" si="11"/>
        <v>0</v>
      </c>
    </row>
    <row r="87" spans="1:11" ht="16.5" customHeight="1">
      <c r="A87" s="24"/>
      <c r="B87" s="20">
        <v>3</v>
      </c>
      <c r="C87" s="9">
        <v>75</v>
      </c>
      <c r="D87" s="3"/>
      <c r="E87" s="9">
        <v>100</v>
      </c>
      <c r="F87" s="12">
        <f t="shared" si="9"/>
        <v>0</v>
      </c>
      <c r="G87" s="9">
        <v>7810</v>
      </c>
      <c r="H87" s="3"/>
      <c r="I87" s="12">
        <f t="shared" si="10"/>
        <v>0</v>
      </c>
      <c r="J87" s="9">
        <f t="shared" si="11"/>
        <v>0</v>
      </c>
    </row>
    <row r="88" spans="1:11" ht="22.5" customHeight="1" thickBot="1">
      <c r="H88" s="25" t="s">
        <v>33</v>
      </c>
      <c r="I88" s="25"/>
      <c r="J88" s="14">
        <f>SUM(J76:J87)</f>
        <v>0</v>
      </c>
    </row>
    <row r="89" spans="1:11" ht="22.5" customHeight="1" thickBot="1">
      <c r="H89" s="38" t="s">
        <v>36</v>
      </c>
      <c r="I89" s="39"/>
      <c r="J89" s="15">
        <f>INT(J88*(100/110))</f>
        <v>0</v>
      </c>
    </row>
    <row r="90" spans="1:11" ht="14.25">
      <c r="I90" s="13"/>
      <c r="J90" s="16" t="s">
        <v>35</v>
      </c>
    </row>
    <row r="91" spans="1:11">
      <c r="A91" s="7" t="s">
        <v>4</v>
      </c>
    </row>
    <row r="92" spans="1:11" ht="58.5" customHeight="1">
      <c r="A92" s="40" t="s">
        <v>37</v>
      </c>
      <c r="B92" s="40"/>
      <c r="C92" s="40"/>
      <c r="D92" s="40"/>
      <c r="E92" s="40"/>
      <c r="F92" s="40"/>
      <c r="G92" s="40"/>
      <c r="H92" s="40"/>
      <c r="I92" s="40"/>
      <c r="J92" s="40"/>
      <c r="K92" s="40"/>
    </row>
  </sheetData>
  <mergeCells count="41">
    <mergeCell ref="A85:A87"/>
    <mergeCell ref="H88:I88"/>
    <mergeCell ref="H89:I89"/>
    <mergeCell ref="A92:K92"/>
    <mergeCell ref="A73:B74"/>
    <mergeCell ref="C73:F73"/>
    <mergeCell ref="G73:I73"/>
    <mergeCell ref="J73:J74"/>
    <mergeCell ref="A76:A84"/>
    <mergeCell ref="H2:I2"/>
    <mergeCell ref="H66:I66"/>
    <mergeCell ref="H67:I67"/>
    <mergeCell ref="A70:K70"/>
    <mergeCell ref="H23:I23"/>
    <mergeCell ref="A26:K26"/>
    <mergeCell ref="A51:B52"/>
    <mergeCell ref="C51:F51"/>
    <mergeCell ref="G51:I51"/>
    <mergeCell ref="J51:J52"/>
    <mergeCell ref="A29:B30"/>
    <mergeCell ref="C29:F29"/>
    <mergeCell ref="G29:I29"/>
    <mergeCell ref="A48:K48"/>
    <mergeCell ref="J29:J30"/>
    <mergeCell ref="H45:I45"/>
    <mergeCell ref="A54:A62"/>
    <mergeCell ref="A63:A65"/>
    <mergeCell ref="H22:I22"/>
    <mergeCell ref="H44:I44"/>
    <mergeCell ref="A4:C4"/>
    <mergeCell ref="A5:C5"/>
    <mergeCell ref="D5:H5"/>
    <mergeCell ref="D4:K4"/>
    <mergeCell ref="A7:B8"/>
    <mergeCell ref="C7:F7"/>
    <mergeCell ref="G7:I7"/>
    <mergeCell ref="J7:J8"/>
    <mergeCell ref="A10:A18"/>
    <mergeCell ref="A19:A21"/>
    <mergeCell ref="A32:A40"/>
    <mergeCell ref="A41:A43"/>
  </mergeCells>
  <phoneticPr fontId="1"/>
  <pageMargins left="0.78740157480314965" right="0.78740157480314965" top="0.78740157480314965" bottom="0.19685039370078741" header="0.51181102362204722" footer="0.51181102362204722"/>
  <pageSetup paperSize="9" orientation="landscape" r:id="rId1"/>
  <headerFooter alignWithMargins="0"/>
  <rowBreaks count="3" manualBreakCount="3">
    <brk id="26" max="16383" man="1"/>
    <brk id="48" max="16383" man="1"/>
    <brk id="7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入札付属書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2018-11-09T00:29:09Z</dcterms:created>
  <dcterms:modified xsi:type="dcterms:W3CDTF">2025-09-30T02:27:00Z</dcterms:modified>
</cp:coreProperties>
</file>