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管財課_契約係\01_入札に関すること\03.業者選定審査会関係\R07年度\検討事項\週休二日制工事の検討\3様式書類\業者側\"/>
    </mc:Choice>
  </mc:AlternateContent>
  <xr:revisionPtr revIDLastSave="0" documentId="13_ncr:1_{C3FE59AD-6985-4B88-805C-CA21BED15D1B}" xr6:coauthVersionLast="36" xr6:coauthVersionMax="36" xr10:uidLastSave="{00000000-0000-0000-0000-000000000000}"/>
  <bookViews>
    <workbookView xWindow="0" yWindow="0" windowWidth="9930" windowHeight="8700" xr2:uid="{10A7942B-DA48-45D3-8B6D-635533979340}"/>
  </bookViews>
  <sheets>
    <sheet name="様式(完全達成分)" sheetId="5" r:id="rId1"/>
    <sheet name="記載例(完全達成分)" sheetId="6" r:id="rId2"/>
    <sheet name="様式(月単位達成分)" sheetId="1" r:id="rId3"/>
    <sheet name="記載例(月単位達成分)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2" i="5"/>
  <c r="E11" i="5"/>
  <c r="D51" i="6" l="1"/>
  <c r="C51" i="6"/>
  <c r="B50" i="6"/>
  <c r="A50" i="6"/>
  <c r="A49" i="6"/>
  <c r="B49" i="6" s="1"/>
  <c r="B48" i="6"/>
  <c r="A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E12" i="6"/>
  <c r="D51" i="5"/>
  <c r="C51" i="5"/>
  <c r="B50" i="5"/>
  <c r="A50" i="5"/>
  <c r="B49" i="5"/>
  <c r="A49" i="5"/>
  <c r="B48" i="5"/>
  <c r="A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E13" i="5"/>
  <c r="E11" i="6" l="1"/>
  <c r="E13" i="6" s="1"/>
  <c r="H13" i="6" s="1"/>
  <c r="E12" i="4"/>
  <c r="D51" i="4"/>
  <c r="C51" i="4"/>
  <c r="B50" i="4"/>
  <c r="A50" i="4"/>
  <c r="B49" i="4"/>
  <c r="A49" i="4"/>
  <c r="A48" i="4"/>
  <c r="E11" i="4" s="1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C51" i="1"/>
  <c r="B48" i="4" l="1"/>
  <c r="E13" i="4"/>
  <c r="H13" i="4" s="1"/>
  <c r="D51" i="1" l="1"/>
  <c r="A48" i="1" l="1"/>
  <c r="B48" i="1" l="1"/>
  <c r="A49" i="1"/>
  <c r="B49" i="1" s="1"/>
  <c r="A50" i="1"/>
  <c r="B50" i="1" s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E13" i="1" l="1"/>
  <c r="H13" i="1" s="1"/>
</calcChain>
</file>

<file path=xl/sharedStrings.xml><?xml version="1.0" encoding="utf-8"?>
<sst xmlns="http://schemas.openxmlformats.org/spreadsheetml/2006/main" count="155" uniqueCount="47">
  <si>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</si>
  <si>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</si>
  <si>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発注者・部署</t>
    <rPh sb="0" eb="3">
      <t>ハッチュウシャ</t>
    </rPh>
    <rPh sb="4" eb="6">
      <t>ブショ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</si>
  <si>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</si>
  <si>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</si>
  <si>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</si>
  <si>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工事請負者</t>
    <rPh sb="0" eb="2">
      <t>コウジ</t>
    </rPh>
    <rPh sb="2" eb="4">
      <t>ウケオイ</t>
    </rPh>
    <rPh sb="4" eb="5">
      <t>シャ</t>
    </rPh>
    <phoneticPr fontId="1"/>
  </si>
  <si>
    <t>＜対象年月＞</t>
    <phoneticPr fontId="1"/>
  </si>
  <si>
    <t>西暦</t>
    <rPh sb="0" eb="2">
      <t>セイレキ</t>
    </rPh>
    <phoneticPr fontId="1"/>
  </si>
  <si>
    <t>曜日</t>
    <rPh sb="0" eb="2">
      <t>ヨウビ</t>
    </rPh>
    <phoneticPr fontId="1"/>
  </si>
  <si>
    <t>※　日、曜日は自動で入力されます</t>
    <rPh sb="2" eb="3">
      <t>ニチ</t>
    </rPh>
    <rPh sb="4" eb="6">
      <t>ヨウビ</t>
    </rPh>
    <rPh sb="7" eb="9">
      <t>ジドウ</t>
    </rPh>
    <rPh sb="10" eb="12">
      <t>ニュウリョク</t>
    </rPh>
    <phoneticPr fontId="1"/>
  </si>
  <si>
    <t>様式第２号</t>
    <phoneticPr fontId="1"/>
  </si>
  <si>
    <t>休日取得工程表</t>
    <phoneticPr fontId="1"/>
  </si>
  <si>
    <t>土日祝日に施工した場合の理由(該当がある場合のみ記載)</t>
    <rPh sb="0" eb="2">
      <t>ドニチ</t>
    </rPh>
    <rPh sb="2" eb="4">
      <t>シュクジツ</t>
    </rPh>
    <rPh sb="5" eb="7">
      <t>セコウ</t>
    </rPh>
    <rPh sb="9" eb="11">
      <t>バアイ</t>
    </rPh>
    <rPh sb="12" eb="14">
      <t>リユウ</t>
    </rPh>
    <rPh sb="15" eb="17">
      <t>ガイトウ</t>
    </rPh>
    <rPh sb="20" eb="22">
      <t>バアイ</t>
    </rPh>
    <rPh sb="24" eb="26">
      <t>キサイ</t>
    </rPh>
    <phoneticPr fontId="1"/>
  </si>
  <si>
    <t>○○○○○○○○○○社</t>
    <phoneticPr fontId="1"/>
  </si>
  <si>
    <t>提出日</t>
    <rPh sb="0" eb="2">
      <t>テイシュツ</t>
    </rPh>
    <rPh sb="2" eb="3">
      <t>ビ</t>
    </rPh>
    <phoneticPr fontId="1"/>
  </si>
  <si>
    <t>○○年○○月○○日</t>
    <phoneticPr fontId="1"/>
  </si>
  <si>
    <t>庄原市○○○○○部(支所)○○○○課(室)</t>
    <phoneticPr fontId="1"/>
  </si>
  <si>
    <t>○○○○○○○○○○工事</t>
    <phoneticPr fontId="1"/>
  </si>
  <si>
    <t>庄原市○○○町</t>
    <phoneticPr fontId="1"/>
  </si>
  <si>
    <t>日数計</t>
    <rPh sb="0" eb="2">
      <t>ニッスウ</t>
    </rPh>
    <rPh sb="2" eb="3">
      <t>ケイ</t>
    </rPh>
    <phoneticPr fontId="1"/>
  </si>
  <si>
    <t>工期</t>
    <rPh sb="0" eb="2">
      <t>コウキ</t>
    </rPh>
    <phoneticPr fontId="1"/>
  </si>
  <si>
    <t>○○年○○月○○日～○○年○○月○○日</t>
    <phoneticPr fontId="1"/>
  </si>
  <si>
    <t>○</t>
    <phoneticPr fontId="1"/>
  </si>
  <si>
    <t>対象日数(対象年月分)</t>
    <rPh sb="0" eb="2">
      <t>タイショウ</t>
    </rPh>
    <rPh sb="2" eb="4">
      <t>ニッスウ</t>
    </rPh>
    <rPh sb="5" eb="7">
      <t>タイショウ</t>
    </rPh>
    <rPh sb="7" eb="9">
      <t>ネンゲツ</t>
    </rPh>
    <rPh sb="9" eb="10">
      <t>ブン</t>
    </rPh>
    <phoneticPr fontId="1"/>
  </si>
  <si>
    <t>休工日数(対象年月分)</t>
    <rPh sb="0" eb="2">
      <t>キュウコウ</t>
    </rPh>
    <rPh sb="2" eb="4">
      <t>ニッスウ</t>
    </rPh>
    <phoneticPr fontId="1"/>
  </si>
  <si>
    <t>休工率(対象年月分)</t>
    <rPh sb="0" eb="2">
      <t>キュウコウ</t>
    </rPh>
    <rPh sb="2" eb="3">
      <t>リツ</t>
    </rPh>
    <phoneticPr fontId="1"/>
  </si>
  <si>
    <t>休工日　※２</t>
    <rPh sb="0" eb="2">
      <t>キュウコウ</t>
    </rPh>
    <rPh sb="2" eb="3">
      <t>ビ</t>
    </rPh>
    <phoneticPr fontId="1"/>
  </si>
  <si>
    <t>対象外　※３</t>
    <rPh sb="0" eb="3">
      <t>タイショウガイ</t>
    </rPh>
    <phoneticPr fontId="1"/>
  </si>
  <si>
    <t>※２　休工とした日に○を記載</t>
    <phoneticPr fontId="1"/>
  </si>
  <si>
    <t>※３　工事期間において週休二日制の対象外とする日(工事準備期間等)に○を記載</t>
    <rPh sb="3" eb="5">
      <t>コウジ</t>
    </rPh>
    <rPh sb="5" eb="7">
      <t>キカン</t>
    </rPh>
    <rPh sb="11" eb="13">
      <t>シュウキュウ</t>
    </rPh>
    <rPh sb="13" eb="15">
      <t>フツカ</t>
    </rPh>
    <rPh sb="15" eb="16">
      <t>セイ</t>
    </rPh>
    <rPh sb="17" eb="19">
      <t>タイショウ</t>
    </rPh>
    <rPh sb="19" eb="20">
      <t>ガイ</t>
    </rPh>
    <rPh sb="25" eb="27">
      <t>コウジ</t>
    </rPh>
    <rPh sb="27" eb="29">
      <t>ジュンビ</t>
    </rPh>
    <rPh sb="29" eb="31">
      <t>キカン</t>
    </rPh>
    <rPh sb="31" eb="32">
      <t>トウ</t>
    </rPh>
    <phoneticPr fontId="1"/>
  </si>
  <si>
    <t>週休二日制達成 ※１</t>
    <phoneticPr fontId="1"/>
  </si>
  <si>
    <t>※対象日数、休工日数、休工率、週休二日制達成は自動で入力されます</t>
    <rPh sb="1" eb="3">
      <t>タイショウ</t>
    </rPh>
    <rPh sb="6" eb="8">
      <t>キュウコウ</t>
    </rPh>
    <rPh sb="8" eb="10">
      <t>ニッスウ</t>
    </rPh>
    <phoneticPr fontId="1"/>
  </si>
  <si>
    <t>＜休日取得工程表(対象年月分)＞</t>
    <rPh sb="5" eb="7">
      <t>コウテイ</t>
    </rPh>
    <rPh sb="13" eb="14">
      <t>ブン</t>
    </rPh>
    <phoneticPr fontId="1"/>
  </si>
  <si>
    <r>
      <t>休日取得工程表</t>
    </r>
    <r>
      <rPr>
        <b/>
        <sz val="14"/>
        <color rgb="FFFF0000"/>
        <rFont val="ＭＳ Ｐゴシック"/>
        <family val="3"/>
        <charset val="128"/>
      </rPr>
      <t>(記載例)</t>
    </r>
    <phoneticPr fontId="1"/>
  </si>
  <si>
    <t>※対象日数、休工日数、休工率は自動で入力されます</t>
    <rPh sb="1" eb="3">
      <t>タイショウ</t>
    </rPh>
    <rPh sb="6" eb="8">
      <t>キュウコウ</t>
    </rPh>
    <rPh sb="8" eb="10">
      <t>ニッスウ</t>
    </rPh>
    <phoneticPr fontId="1"/>
  </si>
  <si>
    <t>※１　休工率が週休二日制の基準を満たしている場合に○、満たしていない場合に×を表示
      (週休二日制の基準…28.57％以上)</t>
    <rPh sb="3" eb="5">
      <t>キュウコウ</t>
    </rPh>
    <rPh sb="5" eb="6">
      <t>リツ</t>
    </rPh>
    <rPh sb="7" eb="9">
      <t>シュウキュウ</t>
    </rPh>
    <rPh sb="9" eb="11">
      <t>フツカ</t>
    </rPh>
    <rPh sb="11" eb="12">
      <t>セイ</t>
    </rPh>
    <rPh sb="13" eb="15">
      <t>キジュン</t>
    </rPh>
    <rPh sb="16" eb="17">
      <t>ミ</t>
    </rPh>
    <rPh sb="22" eb="24">
      <t>バアイ</t>
    </rPh>
    <rPh sb="27" eb="28">
      <t>ミ</t>
    </rPh>
    <rPh sb="34" eb="36">
      <t>バアイ</t>
    </rPh>
    <rPh sb="39" eb="41">
      <t>ヒョウジ</t>
    </rPh>
    <rPh sb="64" eb="66">
      <t>イジョウ</t>
    </rPh>
    <phoneticPr fontId="1"/>
  </si>
  <si>
    <t>週休二日達成単位</t>
    <rPh sb="0" eb="2">
      <t>シュウキュウ</t>
    </rPh>
    <rPh sb="2" eb="4">
      <t>ニニチ</t>
    </rPh>
    <rPh sb="4" eb="6">
      <t>タッセイ</t>
    </rPh>
    <rPh sb="6" eb="8">
      <t>タンイ</t>
    </rPh>
    <phoneticPr fontId="1"/>
  </si>
  <si>
    <t>完全達成</t>
    <rPh sb="0" eb="2">
      <t>カンゼン</t>
    </rPh>
    <rPh sb="2" eb="4">
      <t>タッセイ</t>
    </rPh>
    <phoneticPr fontId="1"/>
  </si>
  <si>
    <t>※対象日数、休工日数、休工率は自動で入力されます</t>
    <phoneticPr fontId="1"/>
  </si>
  <si>
    <t>月単位達成</t>
    <rPh sb="0" eb="3">
      <t>ツキタンイ</t>
    </rPh>
    <rPh sb="3" eb="5">
      <t>タッセイ</t>
    </rPh>
    <phoneticPr fontId="1"/>
  </si>
  <si>
    <t>←＜休日取得工程表(対象年月分)＞の休工日等を確認し、週休二日制において完全達成している場合に○、完全達成していない場合に×を付してください</t>
    <rPh sb="18" eb="20">
      <t>キュウコウ</t>
    </rPh>
    <rPh sb="20" eb="21">
      <t>ビ</t>
    </rPh>
    <rPh sb="21" eb="22">
      <t>トウ</t>
    </rPh>
    <rPh sb="23" eb="25">
      <t>カクニン</t>
    </rPh>
    <rPh sb="36" eb="38">
      <t>カンゼン</t>
    </rPh>
    <rPh sb="44" eb="46">
      <t>バアイ</t>
    </rPh>
    <rPh sb="51" eb="53">
      <t>タッセイ</t>
    </rPh>
    <rPh sb="58" eb="60">
      <t>バアイ</t>
    </rPh>
    <rPh sb="63" eb="64">
      <t>フ</t>
    </rPh>
    <phoneticPr fontId="1"/>
  </si>
  <si>
    <t>休工日　※１</t>
    <rPh sb="0" eb="2">
      <t>キュウコウ</t>
    </rPh>
    <rPh sb="2" eb="3">
      <t>ビ</t>
    </rPh>
    <phoneticPr fontId="1"/>
  </si>
  <si>
    <t>対象外　※２</t>
    <rPh sb="0" eb="3">
      <t>タイショウガイ</t>
    </rPh>
    <phoneticPr fontId="1"/>
  </si>
  <si>
    <t>※１　休工とした日に○を記載</t>
    <phoneticPr fontId="1"/>
  </si>
  <si>
    <t>※２　工事期間において週休二日制の対象外とする日(工事準備期間等)に○を記載</t>
    <rPh sb="3" eb="5">
      <t>コウジ</t>
    </rPh>
    <rPh sb="5" eb="7">
      <t>キカン</t>
    </rPh>
    <rPh sb="11" eb="13">
      <t>シュウキュウ</t>
    </rPh>
    <rPh sb="13" eb="15">
      <t>フツカ</t>
    </rPh>
    <rPh sb="15" eb="16">
      <t>セイ</t>
    </rPh>
    <rPh sb="17" eb="19">
      <t>タイショウ</t>
    </rPh>
    <rPh sb="19" eb="20">
      <t>ガイ</t>
    </rPh>
    <rPh sb="25" eb="27">
      <t>コウジ</t>
    </rPh>
    <rPh sb="27" eb="29">
      <t>ジュンビ</t>
    </rPh>
    <rPh sb="29" eb="31">
      <t>キカン</t>
    </rPh>
    <rPh sb="31" eb="32">
      <t>トウ</t>
    </rPh>
    <phoneticPr fontId="1"/>
  </si>
  <si>
    <t>週休二日制達成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</si>
</sst>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FF"/>
      <name val="ＭＳ Ｐゴシック"/>
      <family val="2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11" fillId="0" borderId="7" xfId="0" applyNumberFormat="1" applyFont="1" applyBorder="1" applyAlignment="1">
      <alignment vertical="center" wrapText="1"/>
    </xf>
    <xf numFmtId="176" fontId="11" fillId="0" borderId="9" xfId="0" applyNumberFormat="1" applyFont="1" applyBorder="1" applyAlignment="1">
      <alignment vertical="center" wrapText="1"/>
    </xf>
    <xf numFmtId="176" fontId="11" fillId="0" borderId="8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 wrapText="1"/>
    </xf>
    <xf numFmtId="176" fontId="5" fillId="0" borderId="9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1085851</xdr:colOff>
      <xdr:row>0</xdr:row>
      <xdr:rowOff>95251</xdr:rowOff>
    </xdr:from>
    <xdr:to>
      <xdr:col>7</xdr:col>
      <xdr:colOff>742950</xdr:colOff>
      <xdr:row>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94FA24-0037-4FCD-B212-940F96066203}"/>
            </a:ext>
          </a:extLst>
        </xdr:cNvPr>
        <xdr:cNvSpPr/>
      </xdr:nvSpPr>
      <xdr:spPr>
        <a:xfrm>
          <a:off x="5400676" y="95251"/>
          <a:ext cx="866774" cy="3143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1F57-F7AC-468F-9FBD-A9E7218873C6}">
  <dimension ref="A1:H54"/>
  <sheetViews>
    <sheetView tabSelected="1" workbookViewId="0">
      <selection activeCell="E6" sqref="E6:H6"/>
    </sheetView>
  </sheetViews>
  <sheetFormatPr defaultRowHeight="13.5" x14ac:dyDescent="0.15"/>
  <cols>
    <col min="1" max="1" width="5.125" customWidth="1"/>
    <col min="2" max="2" width="6.375" customWidth="1"/>
    <col min="3" max="4" width="8.125" customWidth="1"/>
    <col min="5" max="5" width="15.875" customWidth="1"/>
    <col min="6" max="6" width="13" customWidth="1"/>
    <col min="7" max="7" width="15.875" customWidth="1"/>
    <col min="8" max="8" width="13" customWidth="1"/>
  </cols>
  <sheetData>
    <row r="1" spans="1:8" s="4" customFormat="1" x14ac:dyDescent="0.15">
      <c r="A1" s="4" t="s">
        <v>11</v>
      </c>
    </row>
    <row r="2" spans="1:8" s="4" customFormat="1" ht="17.25" x14ac:dyDescent="0.15">
      <c r="A2" s="26" t="s">
        <v>12</v>
      </c>
      <c r="B2" s="26"/>
      <c r="C2" s="26"/>
      <c r="D2" s="26"/>
      <c r="E2" s="26"/>
      <c r="F2" s="26"/>
      <c r="G2" s="26"/>
      <c r="H2" s="26"/>
    </row>
    <row r="3" spans="1:8" s="4" customFormat="1" ht="16.5" customHeight="1" x14ac:dyDescent="0.15"/>
    <row r="4" spans="1:8" s="4" customFormat="1" ht="18" customHeight="1" x14ac:dyDescent="0.15">
      <c r="A4" s="27" t="s">
        <v>6</v>
      </c>
      <c r="B4" s="28"/>
      <c r="C4" s="28"/>
      <c r="D4" s="29"/>
      <c r="E4" s="27"/>
      <c r="F4" s="28"/>
      <c r="G4" s="28"/>
      <c r="H4" s="29"/>
    </row>
    <row r="5" spans="1:8" s="4" customFormat="1" ht="18" customHeight="1" x14ac:dyDescent="0.15">
      <c r="A5" s="27" t="s">
        <v>15</v>
      </c>
      <c r="B5" s="28"/>
      <c r="C5" s="28"/>
      <c r="D5" s="29"/>
      <c r="E5" s="30"/>
      <c r="F5" s="31"/>
      <c r="G5" s="31"/>
      <c r="H5" s="32"/>
    </row>
    <row r="6" spans="1:8" s="4" customFormat="1" ht="18" customHeight="1" x14ac:dyDescent="0.15">
      <c r="A6" s="27" t="s">
        <v>0</v>
      </c>
      <c r="B6" s="28"/>
      <c r="C6" s="28"/>
      <c r="D6" s="29"/>
      <c r="E6" s="27"/>
      <c r="F6" s="28"/>
      <c r="G6" s="28"/>
      <c r="H6" s="29"/>
    </row>
    <row r="7" spans="1:8" s="4" customFormat="1" ht="18" customHeight="1" x14ac:dyDescent="0.15">
      <c r="A7" s="27" t="s">
        <v>1</v>
      </c>
      <c r="B7" s="28"/>
      <c r="C7" s="28"/>
      <c r="D7" s="29"/>
      <c r="E7" s="27"/>
      <c r="F7" s="28"/>
      <c r="G7" s="28"/>
      <c r="H7" s="29"/>
    </row>
    <row r="8" spans="1:8" s="4" customFormat="1" ht="18" customHeight="1" x14ac:dyDescent="0.15">
      <c r="A8" s="27" t="s">
        <v>21</v>
      </c>
      <c r="B8" s="28"/>
      <c r="C8" s="28"/>
      <c r="D8" s="29"/>
      <c r="E8" s="30"/>
      <c r="F8" s="31"/>
      <c r="G8" s="31"/>
      <c r="H8" s="32"/>
    </row>
    <row r="9" spans="1:8" s="4" customFormat="1" ht="18" customHeight="1" x14ac:dyDescent="0.15">
      <c r="A9" s="27" t="s">
        <v>2</v>
      </c>
      <c r="B9" s="28"/>
      <c r="C9" s="28"/>
      <c r="D9" s="29"/>
      <c r="E9" s="27"/>
      <c r="F9" s="28"/>
      <c r="G9" s="28"/>
      <c r="H9" s="29"/>
    </row>
    <row r="10" spans="1:8" s="4" customFormat="1" ht="18" customHeight="1" x14ac:dyDescent="0.15">
      <c r="A10" s="27" t="s">
        <v>37</v>
      </c>
      <c r="B10" s="28"/>
      <c r="C10" s="28"/>
      <c r="D10" s="29"/>
      <c r="E10" s="44" t="s">
        <v>38</v>
      </c>
      <c r="F10" s="45"/>
      <c r="G10" s="45"/>
      <c r="H10" s="46"/>
    </row>
    <row r="11" spans="1:8" s="4" customFormat="1" ht="18" customHeight="1" x14ac:dyDescent="0.15">
      <c r="A11" s="27" t="s">
        <v>24</v>
      </c>
      <c r="B11" s="28"/>
      <c r="C11" s="28"/>
      <c r="D11" s="29"/>
      <c r="E11" s="15" t="str">
        <f>IF(E16="","",MAX(A20:A50)-D51)</f>
        <v/>
      </c>
      <c r="F11" s="34" t="s">
        <v>39</v>
      </c>
      <c r="G11" s="35"/>
      <c r="H11" s="35"/>
    </row>
    <row r="12" spans="1:8" s="4" customFormat="1" ht="18" customHeight="1" x14ac:dyDescent="0.15">
      <c r="A12" s="27" t="s">
        <v>25</v>
      </c>
      <c r="B12" s="28"/>
      <c r="C12" s="28"/>
      <c r="D12" s="29"/>
      <c r="E12" s="25" t="str">
        <f>IF(E16="","",C51)</f>
        <v/>
      </c>
      <c r="F12" s="36"/>
      <c r="G12" s="37"/>
      <c r="H12" s="37"/>
    </row>
    <row r="13" spans="1:8" s="4" customFormat="1" ht="18" customHeight="1" x14ac:dyDescent="0.15">
      <c r="A13" s="27" t="s">
        <v>26</v>
      </c>
      <c r="B13" s="28"/>
      <c r="C13" s="28"/>
      <c r="D13" s="29"/>
      <c r="E13" s="22" t="str">
        <f>IF(E16="","",E12/E11)</f>
        <v/>
      </c>
      <c r="F13" s="38" t="s">
        <v>46</v>
      </c>
      <c r="G13" s="38"/>
      <c r="H13" s="21"/>
    </row>
    <row r="14" spans="1:8" s="4" customFormat="1" ht="16.5" customHeight="1" x14ac:dyDescent="0.15">
      <c r="F14" s="14"/>
      <c r="G14" s="14"/>
      <c r="H14" s="14"/>
    </row>
    <row r="15" spans="1:8" s="4" customFormat="1" ht="16.5" customHeight="1" x14ac:dyDescent="0.15">
      <c r="A15" s="5" t="s">
        <v>7</v>
      </c>
    </row>
    <row r="16" spans="1:8" s="4" customFormat="1" ht="16.5" customHeight="1" thickBot="1" x14ac:dyDescent="0.2">
      <c r="A16" s="3" t="s">
        <v>8</v>
      </c>
      <c r="B16" s="24"/>
      <c r="C16" s="6" t="s">
        <v>3</v>
      </c>
      <c r="D16" s="6"/>
      <c r="E16" s="24"/>
      <c r="F16" s="6" t="s">
        <v>4</v>
      </c>
      <c r="G16" s="12"/>
    </row>
    <row r="17" spans="1:8" s="4" customFormat="1" ht="16.5" customHeight="1" thickTop="1" x14ac:dyDescent="0.15"/>
    <row r="18" spans="1:8" s="4" customFormat="1" ht="16.5" customHeight="1" x14ac:dyDescent="0.15">
      <c r="A18" s="5" t="s">
        <v>33</v>
      </c>
    </row>
    <row r="19" spans="1:8" s="4" customFormat="1" ht="29.25" customHeight="1" x14ac:dyDescent="0.15">
      <c r="A19" s="1" t="s">
        <v>5</v>
      </c>
      <c r="B19" s="19" t="s">
        <v>9</v>
      </c>
      <c r="C19" s="18" t="s">
        <v>42</v>
      </c>
      <c r="D19" s="18" t="s">
        <v>43</v>
      </c>
      <c r="E19" s="33" t="s">
        <v>13</v>
      </c>
      <c r="F19" s="33"/>
      <c r="G19" s="33"/>
      <c r="H19" s="33"/>
    </row>
    <row r="20" spans="1:8" s="4" customFormat="1" ht="15" customHeight="1" x14ac:dyDescent="0.15">
      <c r="A20" s="1">
        <v>1</v>
      </c>
      <c r="B20" s="2" t="str">
        <f t="shared" ref="B20:B47" si="0">TEXT($B$16&amp;"/"&amp;$E$16&amp;"/"&amp;$A20,"aaa")</f>
        <v>//1</v>
      </c>
      <c r="C20" s="1"/>
      <c r="D20" s="1"/>
      <c r="E20" s="39"/>
      <c r="F20" s="39"/>
      <c r="G20" s="39"/>
      <c r="H20" s="39"/>
    </row>
    <row r="21" spans="1:8" s="4" customFormat="1" ht="15" customHeight="1" x14ac:dyDescent="0.15">
      <c r="A21" s="1">
        <v>2</v>
      </c>
      <c r="B21" s="2" t="str">
        <f t="shared" si="0"/>
        <v>//2</v>
      </c>
      <c r="C21" s="1"/>
      <c r="D21" s="1"/>
      <c r="E21" s="39"/>
      <c r="F21" s="39"/>
      <c r="G21" s="39"/>
      <c r="H21" s="39"/>
    </row>
    <row r="22" spans="1:8" s="4" customFormat="1" ht="15" customHeight="1" x14ac:dyDescent="0.15">
      <c r="A22" s="1">
        <v>3</v>
      </c>
      <c r="B22" s="2" t="str">
        <f t="shared" si="0"/>
        <v>//3</v>
      </c>
      <c r="C22" s="1"/>
      <c r="D22" s="1"/>
      <c r="E22" s="39"/>
      <c r="F22" s="39"/>
      <c r="G22" s="39"/>
      <c r="H22" s="39"/>
    </row>
    <row r="23" spans="1:8" s="4" customFormat="1" ht="15" customHeight="1" x14ac:dyDescent="0.15">
      <c r="A23" s="1">
        <v>4</v>
      </c>
      <c r="B23" s="2" t="str">
        <f t="shared" si="0"/>
        <v>//4</v>
      </c>
      <c r="C23" s="1"/>
      <c r="D23" s="1"/>
      <c r="E23" s="39"/>
      <c r="F23" s="39"/>
      <c r="G23" s="39"/>
      <c r="H23" s="39"/>
    </row>
    <row r="24" spans="1:8" s="4" customFormat="1" ht="15" customHeight="1" x14ac:dyDescent="0.15">
      <c r="A24" s="1">
        <v>5</v>
      </c>
      <c r="B24" s="2" t="str">
        <f t="shared" si="0"/>
        <v>//5</v>
      </c>
      <c r="C24" s="1"/>
      <c r="D24" s="1"/>
      <c r="E24" s="39"/>
      <c r="F24" s="39"/>
      <c r="G24" s="39"/>
      <c r="H24" s="39"/>
    </row>
    <row r="25" spans="1:8" s="4" customFormat="1" ht="15" customHeight="1" x14ac:dyDescent="0.15">
      <c r="A25" s="1">
        <v>6</v>
      </c>
      <c r="B25" s="2" t="str">
        <f t="shared" si="0"/>
        <v>//6</v>
      </c>
      <c r="C25" s="1"/>
      <c r="D25" s="1"/>
      <c r="E25" s="39"/>
      <c r="F25" s="39"/>
      <c r="G25" s="39"/>
      <c r="H25" s="39"/>
    </row>
    <row r="26" spans="1:8" s="4" customFormat="1" ht="15" customHeight="1" x14ac:dyDescent="0.15">
      <c r="A26" s="1">
        <v>7</v>
      </c>
      <c r="B26" s="2" t="str">
        <f t="shared" si="0"/>
        <v>//7</v>
      </c>
      <c r="C26" s="1"/>
      <c r="D26" s="1"/>
      <c r="E26" s="39"/>
      <c r="F26" s="39"/>
      <c r="G26" s="39"/>
      <c r="H26" s="39"/>
    </row>
    <row r="27" spans="1:8" s="4" customFormat="1" ht="15" customHeight="1" x14ac:dyDescent="0.15">
      <c r="A27" s="1">
        <v>8</v>
      </c>
      <c r="B27" s="2" t="str">
        <f t="shared" si="0"/>
        <v>//8</v>
      </c>
      <c r="C27" s="1"/>
      <c r="D27" s="1"/>
      <c r="E27" s="39"/>
      <c r="F27" s="39"/>
      <c r="G27" s="39"/>
      <c r="H27" s="39"/>
    </row>
    <row r="28" spans="1:8" s="4" customFormat="1" ht="15" customHeight="1" x14ac:dyDescent="0.15">
      <c r="A28" s="1">
        <v>9</v>
      </c>
      <c r="B28" s="2" t="str">
        <f t="shared" si="0"/>
        <v>//9</v>
      </c>
      <c r="C28" s="1"/>
      <c r="D28" s="1"/>
      <c r="E28" s="39"/>
      <c r="F28" s="39"/>
      <c r="G28" s="39"/>
      <c r="H28" s="39"/>
    </row>
    <row r="29" spans="1:8" s="4" customFormat="1" ht="15" customHeight="1" x14ac:dyDescent="0.15">
      <c r="A29" s="1">
        <v>10</v>
      </c>
      <c r="B29" s="2" t="str">
        <f t="shared" si="0"/>
        <v>//10</v>
      </c>
      <c r="C29" s="1"/>
      <c r="D29" s="1"/>
      <c r="E29" s="39"/>
      <c r="F29" s="39"/>
      <c r="G29" s="39"/>
      <c r="H29" s="39"/>
    </row>
    <row r="30" spans="1:8" s="4" customFormat="1" ht="15" customHeight="1" x14ac:dyDescent="0.15">
      <c r="A30" s="1">
        <v>11</v>
      </c>
      <c r="B30" s="2" t="str">
        <f t="shared" si="0"/>
        <v>//11</v>
      </c>
      <c r="C30" s="1"/>
      <c r="D30" s="1"/>
      <c r="E30" s="39"/>
      <c r="F30" s="39"/>
      <c r="G30" s="39"/>
      <c r="H30" s="39"/>
    </row>
    <row r="31" spans="1:8" s="4" customFormat="1" ht="15" customHeight="1" x14ac:dyDescent="0.15">
      <c r="A31" s="1">
        <v>12</v>
      </c>
      <c r="B31" s="2" t="str">
        <f t="shared" si="0"/>
        <v>//12</v>
      </c>
      <c r="C31" s="1"/>
      <c r="D31" s="1"/>
      <c r="E31" s="39"/>
      <c r="F31" s="39"/>
      <c r="G31" s="39"/>
      <c r="H31" s="39"/>
    </row>
    <row r="32" spans="1:8" s="4" customFormat="1" ht="15" customHeight="1" x14ac:dyDescent="0.15">
      <c r="A32" s="1">
        <v>13</v>
      </c>
      <c r="B32" s="2" t="str">
        <f t="shared" si="0"/>
        <v>//13</v>
      </c>
      <c r="C32" s="1"/>
      <c r="D32" s="1"/>
      <c r="E32" s="39"/>
      <c r="F32" s="39"/>
      <c r="G32" s="39"/>
      <c r="H32" s="39"/>
    </row>
    <row r="33" spans="1:8" s="4" customFormat="1" ht="15" customHeight="1" x14ac:dyDescent="0.15">
      <c r="A33" s="1">
        <v>14</v>
      </c>
      <c r="B33" s="2" t="str">
        <f t="shared" si="0"/>
        <v>//14</v>
      </c>
      <c r="C33" s="1"/>
      <c r="D33" s="1"/>
      <c r="E33" s="39"/>
      <c r="F33" s="39"/>
      <c r="G33" s="39"/>
      <c r="H33" s="39"/>
    </row>
    <row r="34" spans="1:8" s="4" customFormat="1" ht="15" customHeight="1" x14ac:dyDescent="0.15">
      <c r="A34" s="1">
        <v>15</v>
      </c>
      <c r="B34" s="2" t="str">
        <f t="shared" si="0"/>
        <v>//15</v>
      </c>
      <c r="C34" s="1"/>
      <c r="D34" s="1"/>
      <c r="E34" s="39"/>
      <c r="F34" s="39"/>
      <c r="G34" s="39"/>
      <c r="H34" s="39"/>
    </row>
    <row r="35" spans="1:8" s="4" customFormat="1" ht="15" customHeight="1" x14ac:dyDescent="0.15">
      <c r="A35" s="1">
        <v>16</v>
      </c>
      <c r="B35" s="2" t="str">
        <f t="shared" si="0"/>
        <v>//16</v>
      </c>
      <c r="C35" s="1"/>
      <c r="D35" s="1"/>
      <c r="E35" s="39"/>
      <c r="F35" s="39"/>
      <c r="G35" s="39"/>
      <c r="H35" s="39"/>
    </row>
    <row r="36" spans="1:8" s="4" customFormat="1" ht="15" customHeight="1" x14ac:dyDescent="0.15">
      <c r="A36" s="1">
        <v>17</v>
      </c>
      <c r="B36" s="2" t="str">
        <f t="shared" si="0"/>
        <v>//17</v>
      </c>
      <c r="C36" s="1"/>
      <c r="D36" s="1"/>
      <c r="E36" s="39"/>
      <c r="F36" s="39"/>
      <c r="G36" s="39"/>
      <c r="H36" s="39"/>
    </row>
    <row r="37" spans="1:8" s="4" customFormat="1" ht="15" customHeight="1" x14ac:dyDescent="0.15">
      <c r="A37" s="1">
        <v>18</v>
      </c>
      <c r="B37" s="2" t="str">
        <f t="shared" si="0"/>
        <v>//18</v>
      </c>
      <c r="C37" s="1"/>
      <c r="D37" s="1"/>
      <c r="E37" s="39"/>
      <c r="F37" s="39"/>
      <c r="G37" s="39"/>
      <c r="H37" s="39"/>
    </row>
    <row r="38" spans="1:8" s="4" customFormat="1" ht="15" customHeight="1" x14ac:dyDescent="0.15">
      <c r="A38" s="1">
        <v>19</v>
      </c>
      <c r="B38" s="2" t="str">
        <f t="shared" si="0"/>
        <v>//19</v>
      </c>
      <c r="C38" s="1"/>
      <c r="D38" s="1"/>
      <c r="E38" s="39"/>
      <c r="F38" s="39"/>
      <c r="G38" s="39"/>
      <c r="H38" s="39"/>
    </row>
    <row r="39" spans="1:8" s="4" customFormat="1" ht="15" customHeight="1" x14ac:dyDescent="0.15">
      <c r="A39" s="1">
        <v>20</v>
      </c>
      <c r="B39" s="2" t="str">
        <f t="shared" si="0"/>
        <v>//20</v>
      </c>
      <c r="C39" s="1"/>
      <c r="D39" s="1"/>
      <c r="E39" s="39"/>
      <c r="F39" s="39"/>
      <c r="G39" s="39"/>
      <c r="H39" s="39"/>
    </row>
    <row r="40" spans="1:8" s="4" customFormat="1" ht="15" customHeight="1" x14ac:dyDescent="0.15">
      <c r="A40" s="1">
        <v>21</v>
      </c>
      <c r="B40" s="2" t="str">
        <f t="shared" si="0"/>
        <v>//21</v>
      </c>
      <c r="C40" s="1"/>
      <c r="D40" s="1"/>
      <c r="E40" s="39"/>
      <c r="F40" s="39"/>
      <c r="G40" s="39"/>
      <c r="H40" s="39"/>
    </row>
    <row r="41" spans="1:8" s="4" customFormat="1" ht="15" customHeight="1" x14ac:dyDescent="0.15">
      <c r="A41" s="1">
        <v>22</v>
      </c>
      <c r="B41" s="2" t="str">
        <f t="shared" si="0"/>
        <v>//22</v>
      </c>
      <c r="C41" s="1"/>
      <c r="D41" s="1"/>
      <c r="E41" s="39"/>
      <c r="F41" s="39"/>
      <c r="G41" s="39"/>
      <c r="H41" s="39"/>
    </row>
    <row r="42" spans="1:8" s="4" customFormat="1" ht="15" customHeight="1" x14ac:dyDescent="0.15">
      <c r="A42" s="1">
        <v>23</v>
      </c>
      <c r="B42" s="2" t="str">
        <f t="shared" si="0"/>
        <v>//23</v>
      </c>
      <c r="C42" s="1"/>
      <c r="D42" s="1"/>
      <c r="E42" s="39"/>
      <c r="F42" s="39"/>
      <c r="G42" s="39"/>
      <c r="H42" s="39"/>
    </row>
    <row r="43" spans="1:8" s="4" customFormat="1" ht="15" customHeight="1" x14ac:dyDescent="0.15">
      <c r="A43" s="1">
        <v>24</v>
      </c>
      <c r="B43" s="2" t="str">
        <f t="shared" si="0"/>
        <v>//24</v>
      </c>
      <c r="C43" s="1"/>
      <c r="D43" s="1"/>
      <c r="E43" s="39"/>
      <c r="F43" s="39"/>
      <c r="G43" s="39"/>
      <c r="H43" s="39"/>
    </row>
    <row r="44" spans="1:8" s="4" customFormat="1" ht="15" customHeight="1" x14ac:dyDescent="0.15">
      <c r="A44" s="1">
        <v>25</v>
      </c>
      <c r="B44" s="2" t="str">
        <f t="shared" si="0"/>
        <v>//25</v>
      </c>
      <c r="C44" s="1"/>
      <c r="D44" s="1"/>
      <c r="E44" s="39"/>
      <c r="F44" s="39"/>
      <c r="G44" s="39"/>
      <c r="H44" s="39"/>
    </row>
    <row r="45" spans="1:8" s="4" customFormat="1" ht="15" customHeight="1" x14ac:dyDescent="0.15">
      <c r="A45" s="1">
        <v>26</v>
      </c>
      <c r="B45" s="2" t="str">
        <f t="shared" si="0"/>
        <v>//26</v>
      </c>
      <c r="C45" s="1"/>
      <c r="D45" s="1"/>
      <c r="E45" s="39"/>
      <c r="F45" s="39"/>
      <c r="G45" s="39"/>
      <c r="H45" s="39"/>
    </row>
    <row r="46" spans="1:8" s="4" customFormat="1" ht="15" customHeight="1" x14ac:dyDescent="0.15">
      <c r="A46" s="1">
        <v>27</v>
      </c>
      <c r="B46" s="2" t="str">
        <f t="shared" si="0"/>
        <v>//27</v>
      </c>
      <c r="C46" s="1"/>
      <c r="D46" s="1"/>
      <c r="E46" s="39"/>
      <c r="F46" s="39"/>
      <c r="G46" s="39"/>
      <c r="H46" s="39"/>
    </row>
    <row r="47" spans="1:8" s="4" customFormat="1" ht="15" customHeight="1" x14ac:dyDescent="0.15">
      <c r="A47" s="1">
        <v>28</v>
      </c>
      <c r="B47" s="2" t="str">
        <f t="shared" si="0"/>
        <v>//28</v>
      </c>
      <c r="C47" s="1"/>
      <c r="D47" s="1"/>
      <c r="E47" s="39"/>
      <c r="F47" s="39"/>
      <c r="G47" s="39"/>
      <c r="H47" s="39"/>
    </row>
    <row r="48" spans="1:8" s="4" customFormat="1" ht="15" customHeight="1" x14ac:dyDescent="0.15">
      <c r="A48" s="1" t="str">
        <f>IF(OR(E16=1,E16=3,E16=4,E16=5,E16=6,E16=7,E16=8,E16=9,E16=10,E16=11,E16=12,AND(E16=2,((B16/4)-INT(B16/4)=0))),29,"")</f>
        <v/>
      </c>
      <c r="B48" s="2" t="str">
        <f>IF(OR(E16=1,E16=3,E16=4,E16=5,E16=6,E16=7,E16=8,E16=9,E16=10,E16=11,E16=12,AND(E16=2,((B16/4)-INT(B16/4)=0))),TEXT($B$16&amp;"/"&amp;$E$16&amp;"/"&amp;$A48,"aaa"),"")</f>
        <v/>
      </c>
      <c r="C48" s="1"/>
      <c r="D48" s="1"/>
      <c r="E48" s="39"/>
      <c r="F48" s="39"/>
      <c r="G48" s="39"/>
      <c r="H48" s="39"/>
    </row>
    <row r="49" spans="1:8" s="4" customFormat="1" ht="15" customHeight="1" x14ac:dyDescent="0.15">
      <c r="A49" s="1" t="str">
        <f>IF(OR(E16=1,E16=3,E16=4,E16=5,E16=6,E16=7,E16=8,E16=9,E16=10,E16=11,E16=12),30,"")</f>
        <v/>
      </c>
      <c r="B49" s="2" t="str">
        <f>IF(OR(E16=1,E16=3,E16=4,E16=5,E16=6,E16=7,E16=8,E16=9,E16=10,E16=11,E16=12),TEXT($B$16&amp;"/"&amp;$E$16&amp;"/"&amp;$A49,"aaa"),"")</f>
        <v/>
      </c>
      <c r="C49" s="1"/>
      <c r="D49" s="1"/>
      <c r="E49" s="39"/>
      <c r="F49" s="39"/>
      <c r="G49" s="39"/>
      <c r="H49" s="39"/>
    </row>
    <row r="50" spans="1:8" s="4" customFormat="1" ht="15" customHeight="1" thickBot="1" x14ac:dyDescent="0.2">
      <c r="A50" s="9" t="str">
        <f>IF(OR(E16=1,E16=3,E16=5,E16=7,E16=8,E16=10,E16=12),31,"")</f>
        <v/>
      </c>
      <c r="B50" s="10" t="str">
        <f>IF(OR(E16=1,E16=3,E16=5,E16=7,E16=8,E16=10,E16=12),TEXT($B$16&amp;"/"&amp;$E$16&amp;"/"&amp;$A50,"aaa"),"")</f>
        <v/>
      </c>
      <c r="C50" s="9"/>
      <c r="D50" s="9"/>
      <c r="E50" s="40"/>
      <c r="F50" s="40"/>
      <c r="G50" s="40"/>
      <c r="H50" s="40"/>
    </row>
    <row r="51" spans="1:8" s="4" customFormat="1" ht="18" customHeight="1" thickTop="1" x14ac:dyDescent="0.15">
      <c r="A51" s="41" t="s">
        <v>20</v>
      </c>
      <c r="B51" s="42"/>
      <c r="C51" s="8">
        <f>COUNTA(C20:C50)</f>
        <v>0</v>
      </c>
      <c r="D51" s="8">
        <f>COUNTA(D20:D50)</f>
        <v>0</v>
      </c>
      <c r="E51" s="43"/>
      <c r="F51" s="43"/>
      <c r="G51" s="43"/>
      <c r="H51" s="43"/>
    </row>
    <row r="52" spans="1:8" s="4" customFormat="1" x14ac:dyDescent="0.15">
      <c r="A52" s="4" t="s">
        <v>10</v>
      </c>
      <c r="B52" s="7"/>
    </row>
    <row r="53" spans="1:8" s="4" customFormat="1" x14ac:dyDescent="0.15">
      <c r="A53" s="4" t="s">
        <v>44</v>
      </c>
    </row>
    <row r="54" spans="1:8" s="4" customFormat="1" x14ac:dyDescent="0.15">
      <c r="A54" s="4" t="s">
        <v>45</v>
      </c>
    </row>
  </sheetData>
  <mergeCells count="54">
    <mergeCell ref="E50:H50"/>
    <mergeCell ref="A51:B51"/>
    <mergeCell ref="E51:H51"/>
    <mergeCell ref="A10:D10"/>
    <mergeCell ref="E10:H10"/>
    <mergeCell ref="E44:H44"/>
    <mergeCell ref="E45:H45"/>
    <mergeCell ref="E46:H46"/>
    <mergeCell ref="E47:H47"/>
    <mergeCell ref="E48:H48"/>
    <mergeCell ref="E49:H49"/>
    <mergeCell ref="E38:H38"/>
    <mergeCell ref="E39:H39"/>
    <mergeCell ref="E40:H40"/>
    <mergeCell ref="E41:H41"/>
    <mergeCell ref="E42:H42"/>
    <mergeCell ref="E43:H43"/>
    <mergeCell ref="E32:H32"/>
    <mergeCell ref="E33:H33"/>
    <mergeCell ref="E34:H34"/>
    <mergeCell ref="E35:H35"/>
    <mergeCell ref="E36:H36"/>
    <mergeCell ref="E37:H37"/>
    <mergeCell ref="E31:H31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19:H19"/>
    <mergeCell ref="A6:D6"/>
    <mergeCell ref="E6:H6"/>
    <mergeCell ref="A7:D7"/>
    <mergeCell ref="E7:H7"/>
    <mergeCell ref="A8:D8"/>
    <mergeCell ref="E8:H8"/>
    <mergeCell ref="A9:D9"/>
    <mergeCell ref="E9:H9"/>
    <mergeCell ref="A11:D11"/>
    <mergeCell ref="F11:H12"/>
    <mergeCell ref="A12:D12"/>
    <mergeCell ref="A13:D13"/>
    <mergeCell ref="F13:G13"/>
    <mergeCell ref="A2:H2"/>
    <mergeCell ref="A4:D4"/>
    <mergeCell ref="E4:H4"/>
    <mergeCell ref="A5:D5"/>
    <mergeCell ref="E5:H5"/>
  </mergeCells>
  <phoneticPr fontId="1"/>
  <pageMargins left="0.78740157480314965" right="0.7874015748031496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2F04-97C1-47DB-98D7-D83E6C1D2F0A}">
  <dimension ref="A1:M54"/>
  <sheetViews>
    <sheetView workbookViewId="0">
      <selection activeCell="E10" sqref="E10:H10"/>
    </sheetView>
  </sheetViews>
  <sheetFormatPr defaultRowHeight="13.5" x14ac:dyDescent="0.15"/>
  <cols>
    <col min="1" max="1" width="5.125" customWidth="1"/>
    <col min="2" max="2" width="6.375" customWidth="1"/>
    <col min="3" max="4" width="8.125" customWidth="1"/>
    <col min="5" max="5" width="15.875" customWidth="1"/>
    <col min="6" max="6" width="13" customWidth="1"/>
    <col min="7" max="7" width="15.875" customWidth="1"/>
    <col min="8" max="8" width="13" customWidth="1"/>
  </cols>
  <sheetData>
    <row r="1" spans="1:13" s="4" customFormat="1" x14ac:dyDescent="0.15">
      <c r="A1" s="4" t="s">
        <v>11</v>
      </c>
    </row>
    <row r="2" spans="1:13" s="4" customFormat="1" ht="17.25" x14ac:dyDescent="0.15">
      <c r="A2" s="26" t="s">
        <v>34</v>
      </c>
      <c r="B2" s="26"/>
      <c r="C2" s="26"/>
      <c r="D2" s="26"/>
      <c r="E2" s="26"/>
      <c r="F2" s="26"/>
      <c r="G2" s="26"/>
      <c r="H2" s="26"/>
    </row>
    <row r="3" spans="1:13" s="4" customFormat="1" ht="16.5" customHeight="1" x14ac:dyDescent="0.15"/>
    <row r="4" spans="1:13" s="4" customFormat="1" ht="18" customHeight="1" x14ac:dyDescent="0.15">
      <c r="A4" s="47" t="s">
        <v>6</v>
      </c>
      <c r="B4" s="48"/>
      <c r="C4" s="48"/>
      <c r="D4" s="49"/>
      <c r="E4" s="50" t="s">
        <v>14</v>
      </c>
      <c r="F4" s="51"/>
      <c r="G4" s="51"/>
      <c r="H4" s="52"/>
    </row>
    <row r="5" spans="1:13" s="4" customFormat="1" ht="18" customHeight="1" x14ac:dyDescent="0.15">
      <c r="A5" s="47" t="s">
        <v>15</v>
      </c>
      <c r="B5" s="48"/>
      <c r="C5" s="48"/>
      <c r="D5" s="49"/>
      <c r="E5" s="53" t="s">
        <v>16</v>
      </c>
      <c r="F5" s="54"/>
      <c r="G5" s="54"/>
      <c r="H5" s="55"/>
    </row>
    <row r="6" spans="1:13" s="4" customFormat="1" ht="18" customHeight="1" x14ac:dyDescent="0.15">
      <c r="A6" s="47" t="s">
        <v>0</v>
      </c>
      <c r="B6" s="48"/>
      <c r="C6" s="48"/>
      <c r="D6" s="49"/>
      <c r="E6" s="50" t="s">
        <v>18</v>
      </c>
      <c r="F6" s="51"/>
      <c r="G6" s="51"/>
      <c r="H6" s="52"/>
    </row>
    <row r="7" spans="1:13" s="4" customFormat="1" ht="18" customHeight="1" x14ac:dyDescent="0.15">
      <c r="A7" s="47" t="s">
        <v>1</v>
      </c>
      <c r="B7" s="48"/>
      <c r="C7" s="48"/>
      <c r="D7" s="49"/>
      <c r="E7" s="50" t="s">
        <v>19</v>
      </c>
      <c r="F7" s="51"/>
      <c r="G7" s="51"/>
      <c r="H7" s="52"/>
    </row>
    <row r="8" spans="1:13" s="4" customFormat="1" ht="18" customHeight="1" x14ac:dyDescent="0.15">
      <c r="A8" s="47" t="s">
        <v>21</v>
      </c>
      <c r="B8" s="48"/>
      <c r="C8" s="48"/>
      <c r="D8" s="49"/>
      <c r="E8" s="56" t="s">
        <v>22</v>
      </c>
      <c r="F8" s="57"/>
      <c r="G8" s="57"/>
      <c r="H8" s="58"/>
    </row>
    <row r="9" spans="1:13" s="4" customFormat="1" ht="18" customHeight="1" x14ac:dyDescent="0.15">
      <c r="A9" s="47" t="s">
        <v>2</v>
      </c>
      <c r="B9" s="48"/>
      <c r="C9" s="48"/>
      <c r="D9" s="49"/>
      <c r="E9" s="50" t="s">
        <v>17</v>
      </c>
      <c r="F9" s="51"/>
      <c r="G9" s="51"/>
      <c r="H9" s="52"/>
    </row>
    <row r="10" spans="1:13" s="4" customFormat="1" ht="18" customHeight="1" x14ac:dyDescent="0.15">
      <c r="A10" s="27" t="s">
        <v>37</v>
      </c>
      <c r="B10" s="28"/>
      <c r="C10" s="28"/>
      <c r="D10" s="29"/>
      <c r="E10" s="44" t="s">
        <v>38</v>
      </c>
      <c r="F10" s="45"/>
      <c r="G10" s="45"/>
      <c r="H10" s="46"/>
    </row>
    <row r="11" spans="1:13" s="4" customFormat="1" ht="18" customHeight="1" x14ac:dyDescent="0.15">
      <c r="A11" s="47" t="s">
        <v>24</v>
      </c>
      <c r="B11" s="48"/>
      <c r="C11" s="48"/>
      <c r="D11" s="49"/>
      <c r="E11" s="15">
        <f>IF(E16="","",MAX(A20:A50)-D51)</f>
        <v>27</v>
      </c>
      <c r="F11" s="59" t="s">
        <v>35</v>
      </c>
      <c r="G11" s="60"/>
      <c r="H11" s="60"/>
    </row>
    <row r="12" spans="1:13" s="4" customFormat="1" ht="18" customHeight="1" x14ac:dyDescent="0.15">
      <c r="A12" s="47" t="s">
        <v>25</v>
      </c>
      <c r="B12" s="48"/>
      <c r="C12" s="48"/>
      <c r="D12" s="49"/>
      <c r="E12" s="19">
        <f>IF(E16="","",C51)</f>
        <v>9</v>
      </c>
      <c r="F12" s="61"/>
      <c r="G12" s="62"/>
      <c r="H12" s="62"/>
    </row>
    <row r="13" spans="1:13" s="4" customFormat="1" ht="18" customHeight="1" x14ac:dyDescent="0.15">
      <c r="A13" s="47" t="s">
        <v>26</v>
      </c>
      <c r="B13" s="48"/>
      <c r="C13" s="48"/>
      <c r="D13" s="49"/>
      <c r="E13" s="16">
        <f>IF(E16="","",E12/E11)</f>
        <v>0.33333333333333331</v>
      </c>
      <c r="F13" s="63" t="s">
        <v>46</v>
      </c>
      <c r="G13" s="63"/>
      <c r="H13" s="20" t="str">
        <f>IF(E16="","",(IF(E13&gt;=(2/7),"○","×")))</f>
        <v>○</v>
      </c>
      <c r="I13" s="64" t="s">
        <v>41</v>
      </c>
      <c r="J13" s="65"/>
      <c r="K13" s="65"/>
      <c r="L13" s="65"/>
      <c r="M13" s="65"/>
    </row>
    <row r="14" spans="1:13" s="4" customFormat="1" ht="16.5" customHeight="1" x14ac:dyDescent="0.15">
      <c r="F14" s="14"/>
      <c r="G14" s="14"/>
      <c r="H14" s="14"/>
      <c r="I14" s="65"/>
      <c r="J14" s="65"/>
      <c r="K14" s="65"/>
      <c r="L14" s="65"/>
      <c r="M14" s="65"/>
    </row>
    <row r="15" spans="1:13" s="4" customFormat="1" ht="16.5" customHeight="1" x14ac:dyDescent="0.15">
      <c r="A15" s="5" t="s">
        <v>7</v>
      </c>
      <c r="I15" s="65"/>
      <c r="J15" s="65"/>
      <c r="K15" s="65"/>
      <c r="L15" s="65"/>
      <c r="M15" s="65"/>
    </row>
    <row r="16" spans="1:13" s="4" customFormat="1" ht="16.5" customHeight="1" thickBot="1" x14ac:dyDescent="0.2">
      <c r="A16" s="3" t="s">
        <v>8</v>
      </c>
      <c r="B16" s="23">
        <v>2025</v>
      </c>
      <c r="C16" s="6" t="s">
        <v>3</v>
      </c>
      <c r="D16" s="6"/>
      <c r="E16" s="23">
        <v>6</v>
      </c>
      <c r="F16" s="6" t="s">
        <v>4</v>
      </c>
      <c r="G16" s="12"/>
    </row>
    <row r="17" spans="1:8" s="4" customFormat="1" ht="16.5" customHeight="1" thickTop="1" x14ac:dyDescent="0.15"/>
    <row r="18" spans="1:8" s="4" customFormat="1" ht="16.5" customHeight="1" x14ac:dyDescent="0.15">
      <c r="A18" s="5" t="s">
        <v>33</v>
      </c>
    </row>
    <row r="19" spans="1:8" s="4" customFormat="1" ht="29.25" customHeight="1" x14ac:dyDescent="0.15">
      <c r="A19" s="1" t="s">
        <v>5</v>
      </c>
      <c r="B19" s="19" t="s">
        <v>9</v>
      </c>
      <c r="C19" s="18" t="s">
        <v>42</v>
      </c>
      <c r="D19" s="18" t="s">
        <v>43</v>
      </c>
      <c r="E19" s="33" t="s">
        <v>13</v>
      </c>
      <c r="F19" s="33"/>
      <c r="G19" s="33"/>
      <c r="H19" s="33"/>
    </row>
    <row r="20" spans="1:8" s="4" customFormat="1" ht="15" customHeight="1" x14ac:dyDescent="0.15">
      <c r="A20" s="1">
        <v>1</v>
      </c>
      <c r="B20" s="2" t="str">
        <f t="shared" ref="B20:B47" si="0">TEXT($B$16&amp;"/"&amp;$E$16&amp;"/"&amp;$A20,"aaa")</f>
        <v>日</v>
      </c>
      <c r="C20" s="11" t="s">
        <v>23</v>
      </c>
      <c r="D20" s="11"/>
      <c r="E20" s="39"/>
      <c r="F20" s="39"/>
      <c r="G20" s="39"/>
      <c r="H20" s="39"/>
    </row>
    <row r="21" spans="1:8" s="4" customFormat="1" ht="15" customHeight="1" x14ac:dyDescent="0.15">
      <c r="A21" s="1">
        <v>2</v>
      </c>
      <c r="B21" s="2" t="str">
        <f t="shared" si="0"/>
        <v>月</v>
      </c>
      <c r="C21" s="11"/>
      <c r="D21" s="11" t="s">
        <v>23</v>
      </c>
      <c r="E21" s="39"/>
      <c r="F21" s="39"/>
      <c r="G21" s="39"/>
      <c r="H21" s="39"/>
    </row>
    <row r="22" spans="1:8" s="4" customFormat="1" ht="15" customHeight="1" x14ac:dyDescent="0.15">
      <c r="A22" s="1">
        <v>3</v>
      </c>
      <c r="B22" s="2" t="str">
        <f t="shared" si="0"/>
        <v>火</v>
      </c>
      <c r="C22" s="11"/>
      <c r="D22" s="11" t="s">
        <v>23</v>
      </c>
      <c r="E22" s="39"/>
      <c r="F22" s="39"/>
      <c r="G22" s="39"/>
      <c r="H22" s="39"/>
    </row>
    <row r="23" spans="1:8" s="4" customFormat="1" ht="15" customHeight="1" x14ac:dyDescent="0.15">
      <c r="A23" s="1">
        <v>4</v>
      </c>
      <c r="B23" s="2" t="str">
        <f t="shared" si="0"/>
        <v>水</v>
      </c>
      <c r="C23" s="11"/>
      <c r="D23" s="11" t="s">
        <v>23</v>
      </c>
      <c r="E23" s="39"/>
      <c r="F23" s="39"/>
      <c r="G23" s="39"/>
      <c r="H23" s="39"/>
    </row>
    <row r="24" spans="1:8" s="4" customFormat="1" ht="15" customHeight="1" x14ac:dyDescent="0.15">
      <c r="A24" s="1">
        <v>5</v>
      </c>
      <c r="B24" s="2" t="str">
        <f t="shared" si="0"/>
        <v>木</v>
      </c>
      <c r="C24" s="11"/>
      <c r="D24" s="11"/>
      <c r="E24" s="39"/>
      <c r="F24" s="39"/>
      <c r="G24" s="39"/>
      <c r="H24" s="39"/>
    </row>
    <row r="25" spans="1:8" s="4" customFormat="1" ht="15" customHeight="1" x14ac:dyDescent="0.15">
      <c r="A25" s="1">
        <v>6</v>
      </c>
      <c r="B25" s="2" t="str">
        <f t="shared" si="0"/>
        <v>金</v>
      </c>
      <c r="C25" s="11"/>
      <c r="D25" s="11"/>
      <c r="E25" s="39"/>
      <c r="F25" s="39"/>
      <c r="G25" s="39"/>
      <c r="H25" s="39"/>
    </row>
    <row r="26" spans="1:8" s="4" customFormat="1" ht="15" customHeight="1" x14ac:dyDescent="0.15">
      <c r="A26" s="1">
        <v>7</v>
      </c>
      <c r="B26" s="2" t="str">
        <f t="shared" si="0"/>
        <v>土</v>
      </c>
      <c r="C26" s="11" t="s">
        <v>23</v>
      </c>
      <c r="D26" s="11"/>
      <c r="E26" s="39"/>
      <c r="F26" s="39"/>
      <c r="G26" s="39"/>
      <c r="H26" s="39"/>
    </row>
    <row r="27" spans="1:8" s="4" customFormat="1" ht="15" customHeight="1" x14ac:dyDescent="0.15">
      <c r="A27" s="1">
        <v>8</v>
      </c>
      <c r="B27" s="2" t="str">
        <f t="shared" si="0"/>
        <v>日</v>
      </c>
      <c r="C27" s="11" t="s">
        <v>23</v>
      </c>
      <c r="D27" s="11"/>
      <c r="E27" s="39"/>
      <c r="F27" s="39"/>
      <c r="G27" s="39"/>
      <c r="H27" s="39"/>
    </row>
    <row r="28" spans="1:8" s="4" customFormat="1" ht="15" customHeight="1" x14ac:dyDescent="0.15">
      <c r="A28" s="1">
        <v>9</v>
      </c>
      <c r="B28" s="2" t="str">
        <f t="shared" si="0"/>
        <v>月</v>
      </c>
      <c r="C28" s="11"/>
      <c r="D28" s="11"/>
      <c r="E28" s="39"/>
      <c r="F28" s="39"/>
      <c r="G28" s="39"/>
      <c r="H28" s="39"/>
    </row>
    <row r="29" spans="1:8" s="4" customFormat="1" ht="15" customHeight="1" x14ac:dyDescent="0.15">
      <c r="A29" s="1">
        <v>10</v>
      </c>
      <c r="B29" s="2" t="str">
        <f t="shared" si="0"/>
        <v>火</v>
      </c>
      <c r="C29" s="11"/>
      <c r="D29" s="11"/>
      <c r="E29" s="39"/>
      <c r="F29" s="39"/>
      <c r="G29" s="39"/>
      <c r="H29" s="39"/>
    </row>
    <row r="30" spans="1:8" s="4" customFormat="1" ht="15" customHeight="1" x14ac:dyDescent="0.15">
      <c r="A30" s="1">
        <v>11</v>
      </c>
      <c r="B30" s="2" t="str">
        <f t="shared" si="0"/>
        <v>水</v>
      </c>
      <c r="C30" s="11"/>
      <c r="D30" s="11"/>
      <c r="E30" s="39"/>
      <c r="F30" s="39"/>
      <c r="G30" s="39"/>
      <c r="H30" s="39"/>
    </row>
    <row r="31" spans="1:8" s="4" customFormat="1" ht="15" customHeight="1" x14ac:dyDescent="0.15">
      <c r="A31" s="1">
        <v>12</v>
      </c>
      <c r="B31" s="2" t="str">
        <f t="shared" si="0"/>
        <v>木</v>
      </c>
      <c r="C31" s="11"/>
      <c r="D31" s="11"/>
      <c r="E31" s="39"/>
      <c r="F31" s="39"/>
      <c r="G31" s="39"/>
      <c r="H31" s="39"/>
    </row>
    <row r="32" spans="1:8" s="4" customFormat="1" ht="15" customHeight="1" x14ac:dyDescent="0.15">
      <c r="A32" s="1">
        <v>13</v>
      </c>
      <c r="B32" s="2" t="str">
        <f t="shared" si="0"/>
        <v>金</v>
      </c>
      <c r="C32" s="11"/>
      <c r="D32" s="11"/>
      <c r="E32" s="39"/>
      <c r="F32" s="39"/>
      <c r="G32" s="39"/>
      <c r="H32" s="39"/>
    </row>
    <row r="33" spans="1:8" s="4" customFormat="1" ht="15" customHeight="1" x14ac:dyDescent="0.15">
      <c r="A33" s="1">
        <v>14</v>
      </c>
      <c r="B33" s="2" t="str">
        <f t="shared" si="0"/>
        <v>土</v>
      </c>
      <c r="C33" s="11" t="s">
        <v>23</v>
      </c>
      <c r="D33" s="11"/>
      <c r="E33" s="39"/>
      <c r="F33" s="39"/>
      <c r="G33" s="39"/>
      <c r="H33" s="39"/>
    </row>
    <row r="34" spans="1:8" s="4" customFormat="1" ht="15" customHeight="1" x14ac:dyDescent="0.15">
      <c r="A34" s="1">
        <v>15</v>
      </c>
      <c r="B34" s="2" t="str">
        <f t="shared" si="0"/>
        <v>日</v>
      </c>
      <c r="C34" s="11" t="s">
        <v>23</v>
      </c>
      <c r="D34" s="11"/>
      <c r="E34" s="39"/>
      <c r="F34" s="39"/>
      <c r="G34" s="39"/>
      <c r="H34" s="39"/>
    </row>
    <row r="35" spans="1:8" s="4" customFormat="1" ht="15" customHeight="1" x14ac:dyDescent="0.15">
      <c r="A35" s="1">
        <v>16</v>
      </c>
      <c r="B35" s="2" t="str">
        <f t="shared" si="0"/>
        <v>月</v>
      </c>
      <c r="C35" s="11"/>
      <c r="D35" s="11"/>
      <c r="E35" s="39"/>
      <c r="F35" s="39"/>
      <c r="G35" s="39"/>
      <c r="H35" s="39"/>
    </row>
    <row r="36" spans="1:8" s="4" customFormat="1" ht="15" customHeight="1" x14ac:dyDescent="0.15">
      <c r="A36" s="1">
        <v>17</v>
      </c>
      <c r="B36" s="2" t="str">
        <f t="shared" si="0"/>
        <v>火</v>
      </c>
      <c r="C36" s="11"/>
      <c r="D36" s="11"/>
      <c r="E36" s="39"/>
      <c r="F36" s="39"/>
      <c r="G36" s="39"/>
      <c r="H36" s="39"/>
    </row>
    <row r="37" spans="1:8" s="4" customFormat="1" ht="15" customHeight="1" x14ac:dyDescent="0.15">
      <c r="A37" s="1">
        <v>18</v>
      </c>
      <c r="B37" s="2" t="str">
        <f t="shared" si="0"/>
        <v>水</v>
      </c>
      <c r="C37" s="11"/>
      <c r="D37" s="11"/>
      <c r="E37" s="39"/>
      <c r="F37" s="39"/>
      <c r="G37" s="39"/>
      <c r="H37" s="39"/>
    </row>
    <row r="38" spans="1:8" s="4" customFormat="1" ht="15" customHeight="1" x14ac:dyDescent="0.15">
      <c r="A38" s="1">
        <v>19</v>
      </c>
      <c r="B38" s="2" t="str">
        <f t="shared" si="0"/>
        <v>木</v>
      </c>
      <c r="C38" s="11"/>
      <c r="D38" s="11"/>
      <c r="E38" s="39"/>
      <c r="F38" s="39"/>
      <c r="G38" s="39"/>
      <c r="H38" s="39"/>
    </row>
    <row r="39" spans="1:8" s="4" customFormat="1" ht="15" customHeight="1" x14ac:dyDescent="0.15">
      <c r="A39" s="1">
        <v>20</v>
      </c>
      <c r="B39" s="2" t="str">
        <f t="shared" si="0"/>
        <v>金</v>
      </c>
      <c r="C39" s="11"/>
      <c r="D39" s="11"/>
      <c r="E39" s="39"/>
      <c r="F39" s="39"/>
      <c r="G39" s="39"/>
      <c r="H39" s="39"/>
    </row>
    <row r="40" spans="1:8" s="4" customFormat="1" ht="15" customHeight="1" x14ac:dyDescent="0.15">
      <c r="A40" s="1">
        <v>21</v>
      </c>
      <c r="B40" s="2" t="str">
        <f t="shared" si="0"/>
        <v>土</v>
      </c>
      <c r="C40" s="11" t="s">
        <v>23</v>
      </c>
      <c r="D40" s="11"/>
      <c r="E40" s="39"/>
      <c r="F40" s="39"/>
      <c r="G40" s="39"/>
      <c r="H40" s="39"/>
    </row>
    <row r="41" spans="1:8" s="4" customFormat="1" ht="15" customHeight="1" x14ac:dyDescent="0.15">
      <c r="A41" s="1">
        <v>22</v>
      </c>
      <c r="B41" s="2" t="str">
        <f t="shared" si="0"/>
        <v>日</v>
      </c>
      <c r="C41" s="11" t="s">
        <v>23</v>
      </c>
      <c r="D41" s="11"/>
      <c r="E41" s="39"/>
      <c r="F41" s="39"/>
      <c r="G41" s="39"/>
      <c r="H41" s="39"/>
    </row>
    <row r="42" spans="1:8" s="4" customFormat="1" ht="15" customHeight="1" x14ac:dyDescent="0.15">
      <c r="A42" s="1">
        <v>23</v>
      </c>
      <c r="B42" s="2" t="str">
        <f t="shared" si="0"/>
        <v>月</v>
      </c>
      <c r="C42" s="11"/>
      <c r="D42" s="11"/>
      <c r="E42" s="39"/>
      <c r="F42" s="39"/>
      <c r="G42" s="39"/>
      <c r="H42" s="39"/>
    </row>
    <row r="43" spans="1:8" s="4" customFormat="1" ht="15" customHeight="1" x14ac:dyDescent="0.15">
      <c r="A43" s="1">
        <v>24</v>
      </c>
      <c r="B43" s="2" t="str">
        <f t="shared" si="0"/>
        <v>火</v>
      </c>
      <c r="C43" s="11"/>
      <c r="D43" s="11"/>
      <c r="E43" s="39"/>
      <c r="F43" s="39"/>
      <c r="G43" s="39"/>
      <c r="H43" s="39"/>
    </row>
    <row r="44" spans="1:8" s="4" customFormat="1" ht="15" customHeight="1" x14ac:dyDescent="0.15">
      <c r="A44" s="1">
        <v>25</v>
      </c>
      <c r="B44" s="2" t="str">
        <f t="shared" si="0"/>
        <v>水</v>
      </c>
      <c r="C44" s="11"/>
      <c r="D44" s="11"/>
      <c r="E44" s="39"/>
      <c r="F44" s="39"/>
      <c r="G44" s="39"/>
      <c r="H44" s="39"/>
    </row>
    <row r="45" spans="1:8" s="4" customFormat="1" ht="15" customHeight="1" x14ac:dyDescent="0.15">
      <c r="A45" s="1">
        <v>26</v>
      </c>
      <c r="B45" s="2" t="str">
        <f t="shared" si="0"/>
        <v>木</v>
      </c>
      <c r="C45" s="11"/>
      <c r="D45" s="11"/>
      <c r="E45" s="39"/>
      <c r="F45" s="39"/>
      <c r="G45" s="39"/>
      <c r="H45" s="39"/>
    </row>
    <row r="46" spans="1:8" s="4" customFormat="1" ht="15" customHeight="1" x14ac:dyDescent="0.15">
      <c r="A46" s="1">
        <v>27</v>
      </c>
      <c r="B46" s="2" t="str">
        <f t="shared" si="0"/>
        <v>金</v>
      </c>
      <c r="C46" s="11"/>
      <c r="D46" s="11"/>
      <c r="E46" s="39"/>
      <c r="F46" s="39"/>
      <c r="G46" s="39"/>
      <c r="H46" s="39"/>
    </row>
    <row r="47" spans="1:8" s="4" customFormat="1" ht="15" customHeight="1" x14ac:dyDescent="0.15">
      <c r="A47" s="1">
        <v>28</v>
      </c>
      <c r="B47" s="2" t="str">
        <f t="shared" si="0"/>
        <v>土</v>
      </c>
      <c r="C47" s="11" t="s">
        <v>23</v>
      </c>
      <c r="D47" s="11"/>
      <c r="E47" s="39"/>
      <c r="F47" s="39"/>
      <c r="G47" s="39"/>
      <c r="H47" s="39"/>
    </row>
    <row r="48" spans="1:8" s="4" customFormat="1" ht="15" customHeight="1" x14ac:dyDescent="0.15">
      <c r="A48" s="1">
        <f>IF(OR(E16=1,E16=3,E16=4,E16=5,E16=6,E16=7,E16=8,E16=9,E16=10,E16=11,E16=12,AND(E16=2,((B16/4)-INT(B16/4)=0))),29,"")</f>
        <v>29</v>
      </c>
      <c r="B48" s="2" t="str">
        <f>IF(OR(E16=1,E16=3,E16=4,E16=5,E16=6,E16=7,E16=8,E16=9,E16=10,E16=11,E16=12,AND(E16=2,((B16/4)-INT(B16/4)=0))),TEXT($B$16&amp;"/"&amp;$E$16&amp;"/"&amp;$A48,"aaa"),"")</f>
        <v>日</v>
      </c>
      <c r="C48" s="11" t="s">
        <v>23</v>
      </c>
      <c r="D48" s="11"/>
      <c r="E48" s="39"/>
      <c r="F48" s="39"/>
      <c r="G48" s="39"/>
      <c r="H48" s="39"/>
    </row>
    <row r="49" spans="1:8" s="4" customFormat="1" ht="15" customHeight="1" x14ac:dyDescent="0.15">
      <c r="A49" s="1">
        <f>IF(OR(E16=1,E16=3,E16=4,E16=5,E16=6,E16=7,E16=8,E16=9,E16=10,E16=11,E16=12),30,"")</f>
        <v>30</v>
      </c>
      <c r="B49" s="2" t="str">
        <f>IF(OR(E16=1,E16=3,E16=4,E16=5,E16=6,E16=7,E16=8,E16=9,E16=10,E16=11,E16=12),TEXT($B$16&amp;"/"&amp;$E$16&amp;"/"&amp;$A49,"aaa"),"")</f>
        <v>月</v>
      </c>
      <c r="C49" s="11"/>
      <c r="D49" s="11"/>
      <c r="E49" s="39"/>
      <c r="F49" s="39"/>
      <c r="G49" s="39"/>
      <c r="H49" s="39"/>
    </row>
    <row r="50" spans="1:8" s="4" customFormat="1" ht="15" customHeight="1" thickBot="1" x14ac:dyDescent="0.2">
      <c r="A50" s="9" t="str">
        <f>IF(OR(E16=1,E16=3,E16=5,E16=7,E16=8,E16=10,E16=12),31,"")</f>
        <v/>
      </c>
      <c r="B50" s="10" t="str">
        <f>IF(OR(E16=1,E16=3,E16=5,E16=7,E16=8,E16=10,E16=12),TEXT($B$16&amp;"/"&amp;$E$16&amp;"/"&amp;$A50,"aaa"),"")</f>
        <v/>
      </c>
      <c r="C50" s="17"/>
      <c r="D50" s="17"/>
      <c r="E50" s="40"/>
      <c r="F50" s="40"/>
      <c r="G50" s="40"/>
      <c r="H50" s="40"/>
    </row>
    <row r="51" spans="1:8" s="4" customFormat="1" ht="18" customHeight="1" thickTop="1" x14ac:dyDescent="0.15">
      <c r="A51" s="41" t="s">
        <v>20</v>
      </c>
      <c r="B51" s="42"/>
      <c r="C51" s="8">
        <f>COUNTA(C20:C50)</f>
        <v>9</v>
      </c>
      <c r="D51" s="8">
        <f>COUNTA(D20:D50)</f>
        <v>3</v>
      </c>
      <c r="E51" s="43"/>
      <c r="F51" s="43"/>
      <c r="G51" s="43"/>
      <c r="H51" s="43"/>
    </row>
    <row r="52" spans="1:8" s="4" customFormat="1" x14ac:dyDescent="0.15">
      <c r="A52" s="4" t="s">
        <v>10</v>
      </c>
      <c r="B52" s="7"/>
    </row>
    <row r="53" spans="1:8" s="4" customFormat="1" x14ac:dyDescent="0.15">
      <c r="A53" s="4" t="s">
        <v>44</v>
      </c>
    </row>
    <row r="54" spans="1:8" s="4" customFormat="1" x14ac:dyDescent="0.15">
      <c r="A54" s="4" t="s">
        <v>45</v>
      </c>
    </row>
  </sheetData>
  <mergeCells count="55">
    <mergeCell ref="A10:D10"/>
    <mergeCell ref="E10:H10"/>
    <mergeCell ref="E50:H50"/>
    <mergeCell ref="A51:B51"/>
    <mergeCell ref="E51:H51"/>
    <mergeCell ref="E48:H48"/>
    <mergeCell ref="E49:H49"/>
    <mergeCell ref="E37:H37"/>
    <mergeCell ref="E26:H26"/>
    <mergeCell ref="E27:H27"/>
    <mergeCell ref="E28:H28"/>
    <mergeCell ref="E29:H29"/>
    <mergeCell ref="E30:H30"/>
    <mergeCell ref="E31:H31"/>
    <mergeCell ref="E20:H20"/>
    <mergeCell ref="E21:H21"/>
    <mergeCell ref="I13:M15"/>
    <mergeCell ref="E44:H44"/>
    <mergeCell ref="E45:H45"/>
    <mergeCell ref="E46:H46"/>
    <mergeCell ref="E47:H47"/>
    <mergeCell ref="E38:H38"/>
    <mergeCell ref="E39:H39"/>
    <mergeCell ref="E40:H40"/>
    <mergeCell ref="E41:H41"/>
    <mergeCell ref="E42:H42"/>
    <mergeCell ref="E43:H43"/>
    <mergeCell ref="E32:H32"/>
    <mergeCell ref="E33:H33"/>
    <mergeCell ref="E34:H34"/>
    <mergeCell ref="E35:H35"/>
    <mergeCell ref="E36:H36"/>
    <mergeCell ref="E22:H22"/>
    <mergeCell ref="E23:H23"/>
    <mergeCell ref="E24:H24"/>
    <mergeCell ref="E25:H25"/>
    <mergeCell ref="A11:D11"/>
    <mergeCell ref="F11:H12"/>
    <mergeCell ref="A12:D12"/>
    <mergeCell ref="A13:D13"/>
    <mergeCell ref="F13:G13"/>
    <mergeCell ref="E19:H19"/>
    <mergeCell ref="A9:D9"/>
    <mergeCell ref="E9:H9"/>
    <mergeCell ref="A2:H2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</mergeCells>
  <phoneticPr fontId="1"/>
  <pageMargins left="0.78740157480314965" right="0.78740157480314965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FD96-C30A-4EAB-AE04-90822D9E70E2}">
  <dimension ref="A1:H55"/>
  <sheetViews>
    <sheetView workbookViewId="0">
      <selection activeCell="H13" sqref="H13"/>
    </sheetView>
  </sheetViews>
  <sheetFormatPr defaultRowHeight="13.5" x14ac:dyDescent="0.15"/>
  <cols>
    <col min="1" max="1" width="5.125" customWidth="1"/>
    <col min="2" max="2" width="6.375" customWidth="1"/>
    <col min="3" max="4" width="8.125" customWidth="1"/>
    <col min="5" max="5" width="15.875" customWidth="1"/>
    <col min="6" max="6" width="13" customWidth="1"/>
    <col min="7" max="7" width="15.875" customWidth="1"/>
    <col min="8" max="8" width="13" customWidth="1"/>
  </cols>
  <sheetData>
    <row r="1" spans="1:8" s="4" customFormat="1" x14ac:dyDescent="0.15">
      <c r="A1" s="4" t="s">
        <v>11</v>
      </c>
    </row>
    <row r="2" spans="1:8" s="4" customFormat="1" ht="17.25" x14ac:dyDescent="0.15">
      <c r="A2" s="26" t="s">
        <v>12</v>
      </c>
      <c r="B2" s="26"/>
      <c r="C2" s="26"/>
      <c r="D2" s="26"/>
      <c r="E2" s="26"/>
      <c r="F2" s="26"/>
      <c r="G2" s="26"/>
      <c r="H2" s="26"/>
    </row>
    <row r="3" spans="1:8" s="4" customFormat="1" ht="16.5" customHeight="1" x14ac:dyDescent="0.15"/>
    <row r="4" spans="1:8" s="4" customFormat="1" ht="18" customHeight="1" x14ac:dyDescent="0.15">
      <c r="A4" s="47" t="s">
        <v>6</v>
      </c>
      <c r="B4" s="48"/>
      <c r="C4" s="48"/>
      <c r="D4" s="49"/>
      <c r="E4" s="47"/>
      <c r="F4" s="48"/>
      <c r="G4" s="48"/>
      <c r="H4" s="49"/>
    </row>
    <row r="5" spans="1:8" s="4" customFormat="1" ht="18" customHeight="1" x14ac:dyDescent="0.15">
      <c r="A5" s="47" t="s">
        <v>15</v>
      </c>
      <c r="B5" s="48"/>
      <c r="C5" s="48"/>
      <c r="D5" s="49"/>
      <c r="E5" s="66"/>
      <c r="F5" s="67"/>
      <c r="G5" s="67"/>
      <c r="H5" s="68"/>
    </row>
    <row r="6" spans="1:8" s="4" customFormat="1" ht="18" customHeight="1" x14ac:dyDescent="0.15">
      <c r="A6" s="47" t="s">
        <v>0</v>
      </c>
      <c r="B6" s="48"/>
      <c r="C6" s="48"/>
      <c r="D6" s="49"/>
      <c r="E6" s="47"/>
      <c r="F6" s="48"/>
      <c r="G6" s="48"/>
      <c r="H6" s="49"/>
    </row>
    <row r="7" spans="1:8" s="4" customFormat="1" ht="18" customHeight="1" x14ac:dyDescent="0.15">
      <c r="A7" s="47" t="s">
        <v>1</v>
      </c>
      <c r="B7" s="48"/>
      <c r="C7" s="48"/>
      <c r="D7" s="49"/>
      <c r="E7" s="47"/>
      <c r="F7" s="48"/>
      <c r="G7" s="48"/>
      <c r="H7" s="49"/>
    </row>
    <row r="8" spans="1:8" s="4" customFormat="1" ht="18" customHeight="1" x14ac:dyDescent="0.15">
      <c r="A8" s="47" t="s">
        <v>21</v>
      </c>
      <c r="B8" s="48"/>
      <c r="C8" s="48"/>
      <c r="D8" s="49"/>
      <c r="E8" s="66"/>
      <c r="F8" s="67"/>
      <c r="G8" s="67"/>
      <c r="H8" s="68"/>
    </row>
    <row r="9" spans="1:8" s="4" customFormat="1" ht="18" customHeight="1" x14ac:dyDescent="0.15">
      <c r="A9" s="47" t="s">
        <v>2</v>
      </c>
      <c r="B9" s="48"/>
      <c r="C9" s="48"/>
      <c r="D9" s="49"/>
      <c r="E9" s="47"/>
      <c r="F9" s="48"/>
      <c r="G9" s="48"/>
      <c r="H9" s="49"/>
    </row>
    <row r="10" spans="1:8" s="4" customFormat="1" ht="18" customHeight="1" x14ac:dyDescent="0.15">
      <c r="A10" s="27" t="s">
        <v>37</v>
      </c>
      <c r="B10" s="28"/>
      <c r="C10" s="28"/>
      <c r="D10" s="29"/>
      <c r="E10" s="44" t="s">
        <v>40</v>
      </c>
      <c r="F10" s="45"/>
      <c r="G10" s="45"/>
      <c r="H10" s="46"/>
    </row>
    <row r="11" spans="1:8" s="4" customFormat="1" ht="18" customHeight="1" x14ac:dyDescent="0.15">
      <c r="A11" s="47" t="s">
        <v>24</v>
      </c>
      <c r="B11" s="48"/>
      <c r="C11" s="48"/>
      <c r="D11" s="49"/>
      <c r="E11" s="15" t="str">
        <f>IF(E16="","",MAX(A20:A50)-D51)</f>
        <v/>
      </c>
      <c r="F11" s="59" t="s">
        <v>32</v>
      </c>
      <c r="G11" s="60"/>
      <c r="H11" s="60"/>
    </row>
    <row r="12" spans="1:8" s="4" customFormat="1" ht="18" customHeight="1" x14ac:dyDescent="0.15">
      <c r="A12" s="47" t="s">
        <v>25</v>
      </c>
      <c r="B12" s="48"/>
      <c r="C12" s="48"/>
      <c r="D12" s="49"/>
      <c r="E12" s="25" t="str">
        <f>IF(E16="","",C51)</f>
        <v/>
      </c>
      <c r="F12" s="61"/>
      <c r="G12" s="62"/>
      <c r="H12" s="62"/>
    </row>
    <row r="13" spans="1:8" s="4" customFormat="1" ht="18" customHeight="1" x14ac:dyDescent="0.15">
      <c r="A13" s="47" t="s">
        <v>26</v>
      </c>
      <c r="B13" s="48"/>
      <c r="C13" s="48"/>
      <c r="D13" s="49"/>
      <c r="E13" s="16" t="str">
        <f>IF(E16="","",E12/E11)</f>
        <v/>
      </c>
      <c r="F13" s="63" t="s">
        <v>31</v>
      </c>
      <c r="G13" s="63"/>
      <c r="H13" s="13" t="str">
        <f>IF(E16="","",(IF(E13&gt;=(2/7),"○","×")))</f>
        <v/>
      </c>
    </row>
    <row r="14" spans="1:8" s="4" customFormat="1" ht="16.5" customHeight="1" x14ac:dyDescent="0.15">
      <c r="F14" s="14"/>
      <c r="G14" s="14"/>
      <c r="H14" s="14"/>
    </row>
    <row r="15" spans="1:8" s="4" customFormat="1" ht="16.5" customHeight="1" x14ac:dyDescent="0.15">
      <c r="A15" s="5" t="s">
        <v>7</v>
      </c>
    </row>
    <row r="16" spans="1:8" s="4" customFormat="1" ht="16.5" customHeight="1" thickBot="1" x14ac:dyDescent="0.2">
      <c r="A16" s="3" t="s">
        <v>8</v>
      </c>
      <c r="B16" s="24"/>
      <c r="C16" s="6" t="s">
        <v>3</v>
      </c>
      <c r="D16" s="6"/>
      <c r="E16" s="24"/>
      <c r="F16" s="6" t="s">
        <v>4</v>
      </c>
      <c r="G16" s="12"/>
    </row>
    <row r="17" spans="1:8" s="4" customFormat="1" ht="16.5" customHeight="1" thickTop="1" x14ac:dyDescent="0.15"/>
    <row r="18" spans="1:8" s="4" customFormat="1" ht="16.5" customHeight="1" x14ac:dyDescent="0.15">
      <c r="A18" s="5" t="s">
        <v>33</v>
      </c>
    </row>
    <row r="19" spans="1:8" s="4" customFormat="1" ht="29.25" customHeight="1" x14ac:dyDescent="0.15">
      <c r="A19" s="1" t="s">
        <v>5</v>
      </c>
      <c r="B19" s="13" t="s">
        <v>9</v>
      </c>
      <c r="C19" s="18" t="s">
        <v>27</v>
      </c>
      <c r="D19" s="18" t="s">
        <v>28</v>
      </c>
      <c r="E19" s="33" t="s">
        <v>13</v>
      </c>
      <c r="F19" s="33"/>
      <c r="G19" s="33"/>
      <c r="H19" s="33"/>
    </row>
    <row r="20" spans="1:8" s="4" customFormat="1" ht="15" customHeight="1" x14ac:dyDescent="0.15">
      <c r="A20" s="1">
        <v>1</v>
      </c>
      <c r="B20" s="2" t="str">
        <f t="shared" ref="B20:B47" si="0">TEXT($B$16&amp;"/"&amp;$E$16&amp;"/"&amp;$A20,"aaa")</f>
        <v>//1</v>
      </c>
      <c r="C20" s="1"/>
      <c r="D20" s="1"/>
      <c r="E20" s="39"/>
      <c r="F20" s="39"/>
      <c r="G20" s="39"/>
      <c r="H20" s="39"/>
    </row>
    <row r="21" spans="1:8" s="4" customFormat="1" ht="15" customHeight="1" x14ac:dyDescent="0.15">
      <c r="A21" s="1">
        <v>2</v>
      </c>
      <c r="B21" s="2" t="str">
        <f t="shared" si="0"/>
        <v>//2</v>
      </c>
      <c r="C21" s="1"/>
      <c r="D21" s="1"/>
      <c r="E21" s="39"/>
      <c r="F21" s="39"/>
      <c r="G21" s="39"/>
      <c r="H21" s="39"/>
    </row>
    <row r="22" spans="1:8" s="4" customFormat="1" ht="15" customHeight="1" x14ac:dyDescent="0.15">
      <c r="A22" s="1">
        <v>3</v>
      </c>
      <c r="B22" s="2" t="str">
        <f t="shared" si="0"/>
        <v>//3</v>
      </c>
      <c r="C22" s="1"/>
      <c r="D22" s="1"/>
      <c r="E22" s="39"/>
      <c r="F22" s="39"/>
      <c r="G22" s="39"/>
      <c r="H22" s="39"/>
    </row>
    <row r="23" spans="1:8" s="4" customFormat="1" ht="15" customHeight="1" x14ac:dyDescent="0.15">
      <c r="A23" s="1">
        <v>4</v>
      </c>
      <c r="B23" s="2" t="str">
        <f t="shared" si="0"/>
        <v>//4</v>
      </c>
      <c r="C23" s="1"/>
      <c r="D23" s="1"/>
      <c r="E23" s="39"/>
      <c r="F23" s="39"/>
      <c r="G23" s="39"/>
      <c r="H23" s="39"/>
    </row>
    <row r="24" spans="1:8" s="4" customFormat="1" ht="15" customHeight="1" x14ac:dyDescent="0.15">
      <c r="A24" s="1">
        <v>5</v>
      </c>
      <c r="B24" s="2" t="str">
        <f t="shared" si="0"/>
        <v>//5</v>
      </c>
      <c r="C24" s="1"/>
      <c r="D24" s="1"/>
      <c r="E24" s="39"/>
      <c r="F24" s="39"/>
      <c r="G24" s="39"/>
      <c r="H24" s="39"/>
    </row>
    <row r="25" spans="1:8" s="4" customFormat="1" ht="15" customHeight="1" x14ac:dyDescent="0.15">
      <c r="A25" s="1">
        <v>6</v>
      </c>
      <c r="B25" s="2" t="str">
        <f t="shared" si="0"/>
        <v>//6</v>
      </c>
      <c r="C25" s="1"/>
      <c r="D25" s="1"/>
      <c r="E25" s="39"/>
      <c r="F25" s="39"/>
      <c r="G25" s="39"/>
      <c r="H25" s="39"/>
    </row>
    <row r="26" spans="1:8" s="4" customFormat="1" ht="15" customHeight="1" x14ac:dyDescent="0.15">
      <c r="A26" s="1">
        <v>7</v>
      </c>
      <c r="B26" s="2" t="str">
        <f t="shared" si="0"/>
        <v>//7</v>
      </c>
      <c r="C26" s="1"/>
      <c r="D26" s="1"/>
      <c r="E26" s="39"/>
      <c r="F26" s="39"/>
      <c r="G26" s="39"/>
      <c r="H26" s="39"/>
    </row>
    <row r="27" spans="1:8" s="4" customFormat="1" ht="15" customHeight="1" x14ac:dyDescent="0.15">
      <c r="A27" s="1">
        <v>8</v>
      </c>
      <c r="B27" s="2" t="str">
        <f t="shared" si="0"/>
        <v>//8</v>
      </c>
      <c r="C27" s="1"/>
      <c r="D27" s="1"/>
      <c r="E27" s="39"/>
      <c r="F27" s="39"/>
      <c r="G27" s="39"/>
      <c r="H27" s="39"/>
    </row>
    <row r="28" spans="1:8" s="4" customFormat="1" ht="15" customHeight="1" x14ac:dyDescent="0.15">
      <c r="A28" s="1">
        <v>9</v>
      </c>
      <c r="B28" s="2" t="str">
        <f t="shared" si="0"/>
        <v>//9</v>
      </c>
      <c r="C28" s="1"/>
      <c r="D28" s="1"/>
      <c r="E28" s="39"/>
      <c r="F28" s="39"/>
      <c r="G28" s="39"/>
      <c r="H28" s="39"/>
    </row>
    <row r="29" spans="1:8" s="4" customFormat="1" ht="15" customHeight="1" x14ac:dyDescent="0.15">
      <c r="A29" s="1">
        <v>10</v>
      </c>
      <c r="B29" s="2" t="str">
        <f t="shared" si="0"/>
        <v>//10</v>
      </c>
      <c r="C29" s="1"/>
      <c r="D29" s="1"/>
      <c r="E29" s="39"/>
      <c r="F29" s="39"/>
      <c r="G29" s="39"/>
      <c r="H29" s="39"/>
    </row>
    <row r="30" spans="1:8" s="4" customFormat="1" ht="15" customHeight="1" x14ac:dyDescent="0.15">
      <c r="A30" s="1">
        <v>11</v>
      </c>
      <c r="B30" s="2" t="str">
        <f t="shared" si="0"/>
        <v>//11</v>
      </c>
      <c r="C30" s="1"/>
      <c r="D30" s="1"/>
      <c r="E30" s="39"/>
      <c r="F30" s="39"/>
      <c r="G30" s="39"/>
      <c r="H30" s="39"/>
    </row>
    <row r="31" spans="1:8" s="4" customFormat="1" ht="15" customHeight="1" x14ac:dyDescent="0.15">
      <c r="A31" s="1">
        <v>12</v>
      </c>
      <c r="B31" s="2" t="str">
        <f t="shared" si="0"/>
        <v>//12</v>
      </c>
      <c r="C31" s="1"/>
      <c r="D31" s="1"/>
      <c r="E31" s="39"/>
      <c r="F31" s="39"/>
      <c r="G31" s="39"/>
      <c r="H31" s="39"/>
    </row>
    <row r="32" spans="1:8" s="4" customFormat="1" ht="15" customHeight="1" x14ac:dyDescent="0.15">
      <c r="A32" s="1">
        <v>13</v>
      </c>
      <c r="B32" s="2" t="str">
        <f t="shared" si="0"/>
        <v>//13</v>
      </c>
      <c r="C32" s="1"/>
      <c r="D32" s="1"/>
      <c r="E32" s="39"/>
      <c r="F32" s="39"/>
      <c r="G32" s="39"/>
      <c r="H32" s="39"/>
    </row>
    <row r="33" spans="1:8" s="4" customFormat="1" ht="15" customHeight="1" x14ac:dyDescent="0.15">
      <c r="A33" s="1">
        <v>14</v>
      </c>
      <c r="B33" s="2" t="str">
        <f t="shared" si="0"/>
        <v>//14</v>
      </c>
      <c r="C33" s="1"/>
      <c r="D33" s="1"/>
      <c r="E33" s="39"/>
      <c r="F33" s="39"/>
      <c r="G33" s="39"/>
      <c r="H33" s="39"/>
    </row>
    <row r="34" spans="1:8" s="4" customFormat="1" ht="15" customHeight="1" x14ac:dyDescent="0.15">
      <c r="A34" s="1">
        <v>15</v>
      </c>
      <c r="B34" s="2" t="str">
        <f t="shared" si="0"/>
        <v>//15</v>
      </c>
      <c r="C34" s="1"/>
      <c r="D34" s="1"/>
      <c r="E34" s="39"/>
      <c r="F34" s="39"/>
      <c r="G34" s="39"/>
      <c r="H34" s="39"/>
    </row>
    <row r="35" spans="1:8" s="4" customFormat="1" ht="15" customHeight="1" x14ac:dyDescent="0.15">
      <c r="A35" s="1">
        <v>16</v>
      </c>
      <c r="B35" s="2" t="str">
        <f t="shared" si="0"/>
        <v>//16</v>
      </c>
      <c r="C35" s="1"/>
      <c r="D35" s="1"/>
      <c r="E35" s="39"/>
      <c r="F35" s="39"/>
      <c r="G35" s="39"/>
      <c r="H35" s="39"/>
    </row>
    <row r="36" spans="1:8" s="4" customFormat="1" ht="15" customHeight="1" x14ac:dyDescent="0.15">
      <c r="A36" s="1">
        <v>17</v>
      </c>
      <c r="B36" s="2" t="str">
        <f t="shared" si="0"/>
        <v>//17</v>
      </c>
      <c r="C36" s="1"/>
      <c r="D36" s="1"/>
      <c r="E36" s="39"/>
      <c r="F36" s="39"/>
      <c r="G36" s="39"/>
      <c r="H36" s="39"/>
    </row>
    <row r="37" spans="1:8" s="4" customFormat="1" ht="15" customHeight="1" x14ac:dyDescent="0.15">
      <c r="A37" s="1">
        <v>18</v>
      </c>
      <c r="B37" s="2" t="str">
        <f t="shared" si="0"/>
        <v>//18</v>
      </c>
      <c r="C37" s="1"/>
      <c r="D37" s="1"/>
      <c r="E37" s="39"/>
      <c r="F37" s="39"/>
      <c r="G37" s="39"/>
      <c r="H37" s="39"/>
    </row>
    <row r="38" spans="1:8" s="4" customFormat="1" ht="15" customHeight="1" x14ac:dyDescent="0.15">
      <c r="A38" s="1">
        <v>19</v>
      </c>
      <c r="B38" s="2" t="str">
        <f t="shared" si="0"/>
        <v>//19</v>
      </c>
      <c r="C38" s="1"/>
      <c r="D38" s="1"/>
      <c r="E38" s="39"/>
      <c r="F38" s="39"/>
      <c r="G38" s="39"/>
      <c r="H38" s="39"/>
    </row>
    <row r="39" spans="1:8" s="4" customFormat="1" ht="15" customHeight="1" x14ac:dyDescent="0.15">
      <c r="A39" s="1">
        <v>20</v>
      </c>
      <c r="B39" s="2" t="str">
        <f t="shared" si="0"/>
        <v>//20</v>
      </c>
      <c r="C39" s="1"/>
      <c r="D39" s="1"/>
      <c r="E39" s="39"/>
      <c r="F39" s="39"/>
      <c r="G39" s="39"/>
      <c r="H39" s="39"/>
    </row>
    <row r="40" spans="1:8" s="4" customFormat="1" ht="15" customHeight="1" x14ac:dyDescent="0.15">
      <c r="A40" s="1">
        <v>21</v>
      </c>
      <c r="B40" s="2" t="str">
        <f t="shared" si="0"/>
        <v>//21</v>
      </c>
      <c r="C40" s="1"/>
      <c r="D40" s="1"/>
      <c r="E40" s="39"/>
      <c r="F40" s="39"/>
      <c r="G40" s="39"/>
      <c r="H40" s="39"/>
    </row>
    <row r="41" spans="1:8" s="4" customFormat="1" ht="15" customHeight="1" x14ac:dyDescent="0.15">
      <c r="A41" s="1">
        <v>22</v>
      </c>
      <c r="B41" s="2" t="str">
        <f t="shared" si="0"/>
        <v>//22</v>
      </c>
      <c r="C41" s="1"/>
      <c r="D41" s="1"/>
      <c r="E41" s="39"/>
      <c r="F41" s="39"/>
      <c r="G41" s="39"/>
      <c r="H41" s="39"/>
    </row>
    <row r="42" spans="1:8" s="4" customFormat="1" ht="15" customHeight="1" x14ac:dyDescent="0.15">
      <c r="A42" s="1">
        <v>23</v>
      </c>
      <c r="B42" s="2" t="str">
        <f t="shared" si="0"/>
        <v>//23</v>
      </c>
      <c r="C42" s="1"/>
      <c r="D42" s="1"/>
      <c r="E42" s="39"/>
      <c r="F42" s="39"/>
      <c r="G42" s="39"/>
      <c r="H42" s="39"/>
    </row>
    <row r="43" spans="1:8" s="4" customFormat="1" ht="15" customHeight="1" x14ac:dyDescent="0.15">
      <c r="A43" s="1">
        <v>24</v>
      </c>
      <c r="B43" s="2" t="str">
        <f t="shared" si="0"/>
        <v>//24</v>
      </c>
      <c r="C43" s="1"/>
      <c r="D43" s="1"/>
      <c r="E43" s="39"/>
      <c r="F43" s="39"/>
      <c r="G43" s="39"/>
      <c r="H43" s="39"/>
    </row>
    <row r="44" spans="1:8" s="4" customFormat="1" ht="15" customHeight="1" x14ac:dyDescent="0.15">
      <c r="A44" s="1">
        <v>25</v>
      </c>
      <c r="B44" s="2" t="str">
        <f t="shared" si="0"/>
        <v>//25</v>
      </c>
      <c r="C44" s="1"/>
      <c r="D44" s="1"/>
      <c r="E44" s="39"/>
      <c r="F44" s="39"/>
      <c r="G44" s="39"/>
      <c r="H44" s="39"/>
    </row>
    <row r="45" spans="1:8" s="4" customFormat="1" ht="15" customHeight="1" x14ac:dyDescent="0.15">
      <c r="A45" s="1">
        <v>26</v>
      </c>
      <c r="B45" s="2" t="str">
        <f t="shared" si="0"/>
        <v>//26</v>
      </c>
      <c r="C45" s="1"/>
      <c r="D45" s="1"/>
      <c r="E45" s="39"/>
      <c r="F45" s="39"/>
      <c r="G45" s="39"/>
      <c r="H45" s="39"/>
    </row>
    <row r="46" spans="1:8" s="4" customFormat="1" ht="15" customHeight="1" x14ac:dyDescent="0.15">
      <c r="A46" s="1">
        <v>27</v>
      </c>
      <c r="B46" s="2" t="str">
        <f t="shared" si="0"/>
        <v>//27</v>
      </c>
      <c r="C46" s="1"/>
      <c r="D46" s="1"/>
      <c r="E46" s="39"/>
      <c r="F46" s="39"/>
      <c r="G46" s="39"/>
      <c r="H46" s="39"/>
    </row>
    <row r="47" spans="1:8" s="4" customFormat="1" ht="15" customHeight="1" x14ac:dyDescent="0.15">
      <c r="A47" s="1">
        <v>28</v>
      </c>
      <c r="B47" s="2" t="str">
        <f t="shared" si="0"/>
        <v>//28</v>
      </c>
      <c r="C47" s="1"/>
      <c r="D47" s="1"/>
      <c r="E47" s="39"/>
      <c r="F47" s="39"/>
      <c r="G47" s="39"/>
      <c r="H47" s="39"/>
    </row>
    <row r="48" spans="1:8" s="4" customFormat="1" ht="15" customHeight="1" x14ac:dyDescent="0.15">
      <c r="A48" s="1" t="str">
        <f>IF(OR(E16=1,E16=3,E16=4,E16=5,E16=6,E16=7,E16=8,E16=9,E16=10,E16=11,E16=12,AND(E16=2,((B16/4)-INT(B16/4)=0))),29,"")</f>
        <v/>
      </c>
      <c r="B48" s="2" t="str">
        <f>IF(OR(E16=1,E16=3,E16=4,E16=5,E16=6,E16=7,E16=8,E16=9,E16=10,E16=11,E16=12,AND(E16=2,((B16/4)-INT(B16/4)=0))),TEXT($B$16&amp;"/"&amp;$E$16&amp;"/"&amp;$A48,"aaa"),"")</f>
        <v/>
      </c>
      <c r="C48" s="1"/>
      <c r="D48" s="1"/>
      <c r="E48" s="39"/>
      <c r="F48" s="39"/>
      <c r="G48" s="39"/>
      <c r="H48" s="39"/>
    </row>
    <row r="49" spans="1:8" s="4" customFormat="1" ht="15" customHeight="1" x14ac:dyDescent="0.15">
      <c r="A49" s="1" t="str">
        <f>IF(OR(E16=1,E16=3,E16=4,E16=5,E16=6,E16=7,E16=8,E16=9,E16=10,E16=11,E16=12),30,"")</f>
        <v/>
      </c>
      <c r="B49" s="2" t="str">
        <f>IF(OR(E16=1,E16=3,E16=4,E16=5,E16=6,E16=7,E16=8,E16=9,E16=10,E16=11,E16=12),TEXT($B$16&amp;"/"&amp;$E$16&amp;"/"&amp;$A49,"aaa"),"")</f>
        <v/>
      </c>
      <c r="C49" s="1"/>
      <c r="D49" s="1"/>
      <c r="E49" s="39"/>
      <c r="F49" s="39"/>
      <c r="G49" s="39"/>
      <c r="H49" s="39"/>
    </row>
    <row r="50" spans="1:8" s="4" customFormat="1" ht="15" customHeight="1" thickBot="1" x14ac:dyDescent="0.2">
      <c r="A50" s="9" t="str">
        <f>IF(OR(E16=1,E16=3,E16=5,E16=7,E16=8,E16=10,E16=12),31,"")</f>
        <v/>
      </c>
      <c r="B50" s="10" t="str">
        <f>IF(OR(E16=1,E16=3,E16=5,E16=7,E16=8,E16=10,E16=12),TEXT($B$16&amp;"/"&amp;$E$16&amp;"/"&amp;$A50,"aaa"),"")</f>
        <v/>
      </c>
      <c r="C50" s="9"/>
      <c r="D50" s="9"/>
      <c r="E50" s="40"/>
      <c r="F50" s="40"/>
      <c r="G50" s="40"/>
      <c r="H50" s="40"/>
    </row>
    <row r="51" spans="1:8" s="4" customFormat="1" ht="18" customHeight="1" thickTop="1" x14ac:dyDescent="0.15">
      <c r="A51" s="41" t="s">
        <v>20</v>
      </c>
      <c r="B51" s="42"/>
      <c r="C51" s="8">
        <f>COUNTA(C20:C50)</f>
        <v>0</v>
      </c>
      <c r="D51" s="8">
        <f>COUNTA(D20:D50)</f>
        <v>0</v>
      </c>
      <c r="E51" s="43"/>
      <c r="F51" s="43"/>
      <c r="G51" s="43"/>
      <c r="H51" s="43"/>
    </row>
    <row r="52" spans="1:8" s="4" customFormat="1" x14ac:dyDescent="0.15">
      <c r="A52" s="4" t="s">
        <v>10</v>
      </c>
      <c r="B52" s="7"/>
    </row>
    <row r="53" spans="1:8" ht="31.5" customHeight="1" x14ac:dyDescent="0.15">
      <c r="A53" s="69" t="s">
        <v>36</v>
      </c>
      <c r="B53" s="69"/>
      <c r="C53" s="69"/>
      <c r="D53" s="69"/>
      <c r="E53" s="69"/>
      <c r="F53" s="69"/>
      <c r="G53" s="69"/>
      <c r="H53" s="69"/>
    </row>
    <row r="54" spans="1:8" s="4" customFormat="1" x14ac:dyDescent="0.15">
      <c r="A54" s="4" t="s">
        <v>29</v>
      </c>
    </row>
    <row r="55" spans="1:8" s="4" customFormat="1" x14ac:dyDescent="0.15">
      <c r="A55" s="4" t="s">
        <v>30</v>
      </c>
    </row>
  </sheetData>
  <mergeCells count="55">
    <mergeCell ref="A10:D10"/>
    <mergeCell ref="E10:H10"/>
    <mergeCell ref="A53:H53"/>
    <mergeCell ref="A7:D7"/>
    <mergeCell ref="A8:D8"/>
    <mergeCell ref="A11:D11"/>
    <mergeCell ref="A12:D12"/>
    <mergeCell ref="A13:D13"/>
    <mergeCell ref="E8:H8"/>
    <mergeCell ref="F13:G13"/>
    <mergeCell ref="F11:H12"/>
    <mergeCell ref="E38:H38"/>
    <mergeCell ref="E51:H51"/>
    <mergeCell ref="E40:H40"/>
    <mergeCell ref="E41:H41"/>
    <mergeCell ref="E42:H42"/>
    <mergeCell ref="E9:H9"/>
    <mergeCell ref="A4:D4"/>
    <mergeCell ref="A5:D5"/>
    <mergeCell ref="A9:D9"/>
    <mergeCell ref="A6:D6"/>
    <mergeCell ref="E4:H4"/>
    <mergeCell ref="E5:H5"/>
    <mergeCell ref="A2:H2"/>
    <mergeCell ref="E6:H6"/>
    <mergeCell ref="E7:H7"/>
    <mergeCell ref="E50:H50"/>
    <mergeCell ref="E33:H33"/>
    <mergeCell ref="E34:H34"/>
    <mergeCell ref="E35:H35"/>
    <mergeCell ref="E36:H36"/>
    <mergeCell ref="E37:H37"/>
    <mergeCell ref="E45:H45"/>
    <mergeCell ref="E46:H46"/>
    <mergeCell ref="E47:H47"/>
    <mergeCell ref="E48:H48"/>
    <mergeCell ref="E49:H49"/>
    <mergeCell ref="E43:H43"/>
    <mergeCell ref="E44:H44"/>
    <mergeCell ref="A51:B51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39:H39"/>
    <mergeCell ref="E28:H28"/>
    <mergeCell ref="E29:H29"/>
    <mergeCell ref="E30:H30"/>
    <mergeCell ref="E31:H31"/>
    <mergeCell ref="E32:H32"/>
  </mergeCells>
  <phoneticPr fontId="1"/>
  <pageMargins left="0.78740157480314965" right="0.78740157480314965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87AC-5BBA-4108-B7C6-A769DF180A99}">
  <dimension ref="A1:H55"/>
  <sheetViews>
    <sheetView workbookViewId="0">
      <selection activeCell="H13" sqref="H13"/>
    </sheetView>
  </sheetViews>
  <sheetFormatPr defaultRowHeight="13.5" x14ac:dyDescent="0.15"/>
  <cols>
    <col min="1" max="1" width="5.125" customWidth="1"/>
    <col min="2" max="2" width="6.375" customWidth="1"/>
    <col min="3" max="4" width="8.125" customWidth="1"/>
    <col min="5" max="5" width="15.875" customWidth="1"/>
    <col min="6" max="6" width="13" customWidth="1"/>
    <col min="7" max="7" width="15.875" customWidth="1"/>
    <col min="8" max="8" width="13" customWidth="1"/>
  </cols>
  <sheetData>
    <row r="1" spans="1:8" s="4" customFormat="1" x14ac:dyDescent="0.15">
      <c r="A1" s="4" t="s">
        <v>11</v>
      </c>
    </row>
    <row r="2" spans="1:8" s="4" customFormat="1" ht="17.25" x14ac:dyDescent="0.15">
      <c r="A2" s="26" t="s">
        <v>34</v>
      </c>
      <c r="B2" s="26"/>
      <c r="C2" s="26"/>
      <c r="D2" s="26"/>
      <c r="E2" s="26"/>
      <c r="F2" s="26"/>
      <c r="G2" s="26"/>
      <c r="H2" s="26"/>
    </row>
    <row r="3" spans="1:8" s="4" customFormat="1" ht="16.5" customHeight="1" x14ac:dyDescent="0.15"/>
    <row r="4" spans="1:8" s="4" customFormat="1" ht="18" customHeight="1" x14ac:dyDescent="0.15">
      <c r="A4" s="47" t="s">
        <v>6</v>
      </c>
      <c r="B4" s="48"/>
      <c r="C4" s="48"/>
      <c r="D4" s="49"/>
      <c r="E4" s="50" t="s">
        <v>14</v>
      </c>
      <c r="F4" s="51"/>
      <c r="G4" s="51"/>
      <c r="H4" s="52"/>
    </row>
    <row r="5" spans="1:8" s="4" customFormat="1" ht="18" customHeight="1" x14ac:dyDescent="0.15">
      <c r="A5" s="47" t="s">
        <v>15</v>
      </c>
      <c r="B5" s="48"/>
      <c r="C5" s="48"/>
      <c r="D5" s="49"/>
      <c r="E5" s="53" t="s">
        <v>16</v>
      </c>
      <c r="F5" s="54"/>
      <c r="G5" s="54"/>
      <c r="H5" s="55"/>
    </row>
    <row r="6" spans="1:8" s="4" customFormat="1" ht="18" customHeight="1" x14ac:dyDescent="0.15">
      <c r="A6" s="47" t="s">
        <v>0</v>
      </c>
      <c r="B6" s="48"/>
      <c r="C6" s="48"/>
      <c r="D6" s="49"/>
      <c r="E6" s="50" t="s">
        <v>18</v>
      </c>
      <c r="F6" s="51"/>
      <c r="G6" s="51"/>
      <c r="H6" s="52"/>
    </row>
    <row r="7" spans="1:8" s="4" customFormat="1" ht="18" customHeight="1" x14ac:dyDescent="0.15">
      <c r="A7" s="47" t="s">
        <v>1</v>
      </c>
      <c r="B7" s="48"/>
      <c r="C7" s="48"/>
      <c r="D7" s="49"/>
      <c r="E7" s="50" t="s">
        <v>19</v>
      </c>
      <c r="F7" s="51"/>
      <c r="G7" s="51"/>
      <c r="H7" s="52"/>
    </row>
    <row r="8" spans="1:8" s="4" customFormat="1" ht="18" customHeight="1" x14ac:dyDescent="0.15">
      <c r="A8" s="47" t="s">
        <v>21</v>
      </c>
      <c r="B8" s="48"/>
      <c r="C8" s="48"/>
      <c r="D8" s="49"/>
      <c r="E8" s="56" t="s">
        <v>22</v>
      </c>
      <c r="F8" s="57"/>
      <c r="G8" s="57"/>
      <c r="H8" s="58"/>
    </row>
    <row r="9" spans="1:8" s="4" customFormat="1" ht="18" customHeight="1" x14ac:dyDescent="0.15">
      <c r="A9" s="47" t="s">
        <v>2</v>
      </c>
      <c r="B9" s="48"/>
      <c r="C9" s="48"/>
      <c r="D9" s="49"/>
      <c r="E9" s="50" t="s">
        <v>17</v>
      </c>
      <c r="F9" s="51"/>
      <c r="G9" s="51"/>
      <c r="H9" s="52"/>
    </row>
    <row r="10" spans="1:8" s="4" customFormat="1" ht="18" customHeight="1" x14ac:dyDescent="0.15">
      <c r="A10" s="27" t="s">
        <v>37</v>
      </c>
      <c r="B10" s="28"/>
      <c r="C10" s="28"/>
      <c r="D10" s="29"/>
      <c r="E10" s="44" t="s">
        <v>40</v>
      </c>
      <c r="F10" s="45"/>
      <c r="G10" s="45"/>
      <c r="H10" s="46"/>
    </row>
    <row r="11" spans="1:8" s="4" customFormat="1" ht="18" customHeight="1" x14ac:dyDescent="0.15">
      <c r="A11" s="47" t="s">
        <v>24</v>
      </c>
      <c r="B11" s="48"/>
      <c r="C11" s="48"/>
      <c r="D11" s="49"/>
      <c r="E11" s="15">
        <f>IF(E16="","",MAX(A20:A50)-D51)</f>
        <v>27</v>
      </c>
      <c r="F11" s="59" t="s">
        <v>32</v>
      </c>
      <c r="G11" s="60"/>
      <c r="H11" s="60"/>
    </row>
    <row r="12" spans="1:8" s="4" customFormat="1" ht="18" customHeight="1" x14ac:dyDescent="0.15">
      <c r="A12" s="47" t="s">
        <v>25</v>
      </c>
      <c r="B12" s="48"/>
      <c r="C12" s="48"/>
      <c r="D12" s="49"/>
      <c r="E12" s="13">
        <f>IF(E16="","",C51)</f>
        <v>9</v>
      </c>
      <c r="F12" s="61"/>
      <c r="G12" s="62"/>
      <c r="H12" s="62"/>
    </row>
    <row r="13" spans="1:8" s="4" customFormat="1" ht="18" customHeight="1" x14ac:dyDescent="0.15">
      <c r="A13" s="47" t="s">
        <v>26</v>
      </c>
      <c r="B13" s="48"/>
      <c r="C13" s="48"/>
      <c r="D13" s="49"/>
      <c r="E13" s="16">
        <f>IF(E16="","",E12/E11)</f>
        <v>0.33333333333333331</v>
      </c>
      <c r="F13" s="63" t="s">
        <v>31</v>
      </c>
      <c r="G13" s="63"/>
      <c r="H13" s="13" t="str">
        <f>IF(E16="","",(IF(E13&gt;=(2/7),"○","×")))</f>
        <v>○</v>
      </c>
    </row>
    <row r="14" spans="1:8" s="4" customFormat="1" ht="16.5" customHeight="1" x14ac:dyDescent="0.15">
      <c r="F14" s="14"/>
      <c r="G14" s="14"/>
      <c r="H14" s="14"/>
    </row>
    <row r="15" spans="1:8" s="4" customFormat="1" ht="16.5" customHeight="1" x14ac:dyDescent="0.15">
      <c r="A15" s="5" t="s">
        <v>7</v>
      </c>
    </row>
    <row r="16" spans="1:8" s="4" customFormat="1" ht="16.5" customHeight="1" thickBot="1" x14ac:dyDescent="0.2">
      <c r="A16" s="3" t="s">
        <v>8</v>
      </c>
      <c r="B16" s="23">
        <v>2025</v>
      </c>
      <c r="C16" s="6" t="s">
        <v>3</v>
      </c>
      <c r="D16" s="6"/>
      <c r="E16" s="23">
        <v>6</v>
      </c>
      <c r="F16" s="6" t="s">
        <v>4</v>
      </c>
      <c r="G16" s="12"/>
    </row>
    <row r="17" spans="1:8" s="4" customFormat="1" ht="16.5" customHeight="1" thickTop="1" x14ac:dyDescent="0.15"/>
    <row r="18" spans="1:8" s="4" customFormat="1" ht="16.5" customHeight="1" x14ac:dyDescent="0.15">
      <c r="A18" s="5" t="s">
        <v>33</v>
      </c>
    </row>
    <row r="19" spans="1:8" s="4" customFormat="1" ht="29.25" customHeight="1" x14ac:dyDescent="0.15">
      <c r="A19" s="1" t="s">
        <v>5</v>
      </c>
      <c r="B19" s="13" t="s">
        <v>9</v>
      </c>
      <c r="C19" s="18" t="s">
        <v>27</v>
      </c>
      <c r="D19" s="18" t="s">
        <v>28</v>
      </c>
      <c r="E19" s="33" t="s">
        <v>13</v>
      </c>
      <c r="F19" s="33"/>
      <c r="G19" s="33"/>
      <c r="H19" s="33"/>
    </row>
    <row r="20" spans="1:8" s="4" customFormat="1" ht="15" customHeight="1" x14ac:dyDescent="0.15">
      <c r="A20" s="1">
        <v>1</v>
      </c>
      <c r="B20" s="2" t="str">
        <f t="shared" ref="B20:B47" si="0">TEXT($B$16&amp;"/"&amp;$E$16&amp;"/"&amp;$A20,"aaa")</f>
        <v>日</v>
      </c>
      <c r="C20" s="11" t="s">
        <v>23</v>
      </c>
      <c r="D20" s="11"/>
      <c r="E20" s="39"/>
      <c r="F20" s="39"/>
      <c r="G20" s="39"/>
      <c r="H20" s="39"/>
    </row>
    <row r="21" spans="1:8" s="4" customFormat="1" ht="15" customHeight="1" x14ac:dyDescent="0.15">
      <c r="A21" s="1">
        <v>2</v>
      </c>
      <c r="B21" s="2" t="str">
        <f t="shared" si="0"/>
        <v>月</v>
      </c>
      <c r="C21" s="11"/>
      <c r="D21" s="11" t="s">
        <v>23</v>
      </c>
      <c r="E21" s="39"/>
      <c r="F21" s="39"/>
      <c r="G21" s="39"/>
      <c r="H21" s="39"/>
    </row>
    <row r="22" spans="1:8" s="4" customFormat="1" ht="15" customHeight="1" x14ac:dyDescent="0.15">
      <c r="A22" s="1">
        <v>3</v>
      </c>
      <c r="B22" s="2" t="str">
        <f t="shared" si="0"/>
        <v>火</v>
      </c>
      <c r="C22" s="11"/>
      <c r="D22" s="11" t="s">
        <v>23</v>
      </c>
      <c r="E22" s="39"/>
      <c r="F22" s="39"/>
      <c r="G22" s="39"/>
      <c r="H22" s="39"/>
    </row>
    <row r="23" spans="1:8" s="4" customFormat="1" ht="15" customHeight="1" x14ac:dyDescent="0.15">
      <c r="A23" s="1">
        <v>4</v>
      </c>
      <c r="B23" s="2" t="str">
        <f t="shared" si="0"/>
        <v>水</v>
      </c>
      <c r="C23" s="11"/>
      <c r="D23" s="11" t="s">
        <v>23</v>
      </c>
      <c r="E23" s="39"/>
      <c r="F23" s="39"/>
      <c r="G23" s="39"/>
      <c r="H23" s="39"/>
    </row>
    <row r="24" spans="1:8" s="4" customFormat="1" ht="15" customHeight="1" x14ac:dyDescent="0.15">
      <c r="A24" s="1">
        <v>5</v>
      </c>
      <c r="B24" s="2" t="str">
        <f t="shared" si="0"/>
        <v>木</v>
      </c>
      <c r="C24" s="11"/>
      <c r="D24" s="11"/>
      <c r="E24" s="39"/>
      <c r="F24" s="39"/>
      <c r="G24" s="39"/>
      <c r="H24" s="39"/>
    </row>
    <row r="25" spans="1:8" s="4" customFormat="1" ht="15" customHeight="1" x14ac:dyDescent="0.15">
      <c r="A25" s="1">
        <v>6</v>
      </c>
      <c r="B25" s="2" t="str">
        <f t="shared" si="0"/>
        <v>金</v>
      </c>
      <c r="C25" s="11"/>
      <c r="D25" s="11"/>
      <c r="E25" s="39"/>
      <c r="F25" s="39"/>
      <c r="G25" s="39"/>
      <c r="H25" s="39"/>
    </row>
    <row r="26" spans="1:8" s="4" customFormat="1" ht="15" customHeight="1" x14ac:dyDescent="0.15">
      <c r="A26" s="1">
        <v>7</v>
      </c>
      <c r="B26" s="2" t="str">
        <f t="shared" si="0"/>
        <v>土</v>
      </c>
      <c r="C26" s="11" t="s">
        <v>23</v>
      </c>
      <c r="D26" s="11"/>
      <c r="E26" s="39"/>
      <c r="F26" s="39"/>
      <c r="G26" s="39"/>
      <c r="H26" s="39"/>
    </row>
    <row r="27" spans="1:8" s="4" customFormat="1" ht="15" customHeight="1" x14ac:dyDescent="0.15">
      <c r="A27" s="1">
        <v>8</v>
      </c>
      <c r="B27" s="2" t="str">
        <f t="shared" si="0"/>
        <v>日</v>
      </c>
      <c r="C27" s="11" t="s">
        <v>23</v>
      </c>
      <c r="D27" s="11"/>
      <c r="E27" s="39"/>
      <c r="F27" s="39"/>
      <c r="G27" s="39"/>
      <c r="H27" s="39"/>
    </row>
    <row r="28" spans="1:8" s="4" customFormat="1" ht="15" customHeight="1" x14ac:dyDescent="0.15">
      <c r="A28" s="1">
        <v>9</v>
      </c>
      <c r="B28" s="2" t="str">
        <f t="shared" si="0"/>
        <v>月</v>
      </c>
      <c r="C28" s="11"/>
      <c r="D28" s="11"/>
      <c r="E28" s="39"/>
      <c r="F28" s="39"/>
      <c r="G28" s="39"/>
      <c r="H28" s="39"/>
    </row>
    <row r="29" spans="1:8" s="4" customFormat="1" ht="15" customHeight="1" x14ac:dyDescent="0.15">
      <c r="A29" s="1">
        <v>10</v>
      </c>
      <c r="B29" s="2" t="str">
        <f t="shared" si="0"/>
        <v>火</v>
      </c>
      <c r="C29" s="11"/>
      <c r="D29" s="11"/>
      <c r="E29" s="39"/>
      <c r="F29" s="39"/>
      <c r="G29" s="39"/>
      <c r="H29" s="39"/>
    </row>
    <row r="30" spans="1:8" s="4" customFormat="1" ht="15" customHeight="1" x14ac:dyDescent="0.15">
      <c r="A30" s="1">
        <v>11</v>
      </c>
      <c r="B30" s="2" t="str">
        <f t="shared" si="0"/>
        <v>水</v>
      </c>
      <c r="C30" s="11"/>
      <c r="D30" s="11"/>
      <c r="E30" s="39"/>
      <c r="F30" s="39"/>
      <c r="G30" s="39"/>
      <c r="H30" s="39"/>
    </row>
    <row r="31" spans="1:8" s="4" customFormat="1" ht="15" customHeight="1" x14ac:dyDescent="0.15">
      <c r="A31" s="1">
        <v>12</v>
      </c>
      <c r="B31" s="2" t="str">
        <f t="shared" si="0"/>
        <v>木</v>
      </c>
      <c r="C31" s="11"/>
      <c r="D31" s="11"/>
      <c r="E31" s="39"/>
      <c r="F31" s="39"/>
      <c r="G31" s="39"/>
      <c r="H31" s="39"/>
    </row>
    <row r="32" spans="1:8" s="4" customFormat="1" ht="15" customHeight="1" x14ac:dyDescent="0.15">
      <c r="A32" s="1">
        <v>13</v>
      </c>
      <c r="B32" s="2" t="str">
        <f t="shared" si="0"/>
        <v>金</v>
      </c>
      <c r="C32" s="11"/>
      <c r="D32" s="11"/>
      <c r="E32" s="39"/>
      <c r="F32" s="39"/>
      <c r="G32" s="39"/>
      <c r="H32" s="39"/>
    </row>
    <row r="33" spans="1:8" s="4" customFormat="1" ht="15" customHeight="1" x14ac:dyDescent="0.15">
      <c r="A33" s="1">
        <v>14</v>
      </c>
      <c r="B33" s="2" t="str">
        <f t="shared" si="0"/>
        <v>土</v>
      </c>
      <c r="C33" s="11" t="s">
        <v>23</v>
      </c>
      <c r="D33" s="11"/>
      <c r="E33" s="39"/>
      <c r="F33" s="39"/>
      <c r="G33" s="39"/>
      <c r="H33" s="39"/>
    </row>
    <row r="34" spans="1:8" s="4" customFormat="1" ht="15" customHeight="1" x14ac:dyDescent="0.15">
      <c r="A34" s="1">
        <v>15</v>
      </c>
      <c r="B34" s="2" t="str">
        <f t="shared" si="0"/>
        <v>日</v>
      </c>
      <c r="C34" s="11" t="s">
        <v>23</v>
      </c>
      <c r="D34" s="11"/>
      <c r="E34" s="39"/>
      <c r="F34" s="39"/>
      <c r="G34" s="39"/>
      <c r="H34" s="39"/>
    </row>
    <row r="35" spans="1:8" s="4" customFormat="1" ht="15" customHeight="1" x14ac:dyDescent="0.15">
      <c r="A35" s="1">
        <v>16</v>
      </c>
      <c r="B35" s="2" t="str">
        <f t="shared" si="0"/>
        <v>月</v>
      </c>
      <c r="C35" s="11"/>
      <c r="D35" s="11"/>
      <c r="E35" s="39"/>
      <c r="F35" s="39"/>
      <c r="G35" s="39"/>
      <c r="H35" s="39"/>
    </row>
    <row r="36" spans="1:8" s="4" customFormat="1" ht="15" customHeight="1" x14ac:dyDescent="0.15">
      <c r="A36" s="1">
        <v>17</v>
      </c>
      <c r="B36" s="2" t="str">
        <f t="shared" si="0"/>
        <v>火</v>
      </c>
      <c r="C36" s="11"/>
      <c r="D36" s="11"/>
      <c r="E36" s="39"/>
      <c r="F36" s="39"/>
      <c r="G36" s="39"/>
      <c r="H36" s="39"/>
    </row>
    <row r="37" spans="1:8" s="4" customFormat="1" ht="15" customHeight="1" x14ac:dyDescent="0.15">
      <c r="A37" s="1">
        <v>18</v>
      </c>
      <c r="B37" s="2" t="str">
        <f t="shared" si="0"/>
        <v>水</v>
      </c>
      <c r="C37" s="11"/>
      <c r="D37" s="11"/>
      <c r="E37" s="39"/>
      <c r="F37" s="39"/>
      <c r="G37" s="39"/>
      <c r="H37" s="39"/>
    </row>
    <row r="38" spans="1:8" s="4" customFormat="1" ht="15" customHeight="1" x14ac:dyDescent="0.15">
      <c r="A38" s="1">
        <v>19</v>
      </c>
      <c r="B38" s="2" t="str">
        <f t="shared" si="0"/>
        <v>木</v>
      </c>
      <c r="C38" s="11"/>
      <c r="D38" s="11"/>
      <c r="E38" s="39"/>
      <c r="F38" s="39"/>
      <c r="G38" s="39"/>
      <c r="H38" s="39"/>
    </row>
    <row r="39" spans="1:8" s="4" customFormat="1" ht="15" customHeight="1" x14ac:dyDescent="0.15">
      <c r="A39" s="1">
        <v>20</v>
      </c>
      <c r="B39" s="2" t="str">
        <f t="shared" si="0"/>
        <v>金</v>
      </c>
      <c r="C39" s="11"/>
      <c r="D39" s="11"/>
      <c r="E39" s="39"/>
      <c r="F39" s="39"/>
      <c r="G39" s="39"/>
      <c r="H39" s="39"/>
    </row>
    <row r="40" spans="1:8" s="4" customFormat="1" ht="15" customHeight="1" x14ac:dyDescent="0.15">
      <c r="A40" s="1">
        <v>21</v>
      </c>
      <c r="B40" s="2" t="str">
        <f t="shared" si="0"/>
        <v>土</v>
      </c>
      <c r="C40" s="11" t="s">
        <v>23</v>
      </c>
      <c r="D40" s="11"/>
      <c r="E40" s="39"/>
      <c r="F40" s="39"/>
      <c r="G40" s="39"/>
      <c r="H40" s="39"/>
    </row>
    <row r="41" spans="1:8" s="4" customFormat="1" ht="15" customHeight="1" x14ac:dyDescent="0.15">
      <c r="A41" s="1">
        <v>22</v>
      </c>
      <c r="B41" s="2" t="str">
        <f t="shared" si="0"/>
        <v>日</v>
      </c>
      <c r="C41" s="11" t="s">
        <v>23</v>
      </c>
      <c r="D41" s="11"/>
      <c r="E41" s="39"/>
      <c r="F41" s="39"/>
      <c r="G41" s="39"/>
      <c r="H41" s="39"/>
    </row>
    <row r="42" spans="1:8" s="4" customFormat="1" ht="15" customHeight="1" x14ac:dyDescent="0.15">
      <c r="A42" s="1">
        <v>23</v>
      </c>
      <c r="B42" s="2" t="str">
        <f t="shared" si="0"/>
        <v>月</v>
      </c>
      <c r="C42" s="11"/>
      <c r="D42" s="11"/>
      <c r="E42" s="39"/>
      <c r="F42" s="39"/>
      <c r="G42" s="39"/>
      <c r="H42" s="39"/>
    </row>
    <row r="43" spans="1:8" s="4" customFormat="1" ht="15" customHeight="1" x14ac:dyDescent="0.15">
      <c r="A43" s="1">
        <v>24</v>
      </c>
      <c r="B43" s="2" t="str">
        <f t="shared" si="0"/>
        <v>火</v>
      </c>
      <c r="C43" s="11"/>
      <c r="D43" s="11"/>
      <c r="E43" s="39"/>
      <c r="F43" s="39"/>
      <c r="G43" s="39"/>
      <c r="H43" s="39"/>
    </row>
    <row r="44" spans="1:8" s="4" customFormat="1" ht="15" customHeight="1" x14ac:dyDescent="0.15">
      <c r="A44" s="1">
        <v>25</v>
      </c>
      <c r="B44" s="2" t="str">
        <f t="shared" si="0"/>
        <v>水</v>
      </c>
      <c r="C44" s="11"/>
      <c r="D44" s="11"/>
      <c r="E44" s="39"/>
      <c r="F44" s="39"/>
      <c r="G44" s="39"/>
      <c r="H44" s="39"/>
    </row>
    <row r="45" spans="1:8" s="4" customFormat="1" ht="15" customHeight="1" x14ac:dyDescent="0.15">
      <c r="A45" s="1">
        <v>26</v>
      </c>
      <c r="B45" s="2" t="str">
        <f t="shared" si="0"/>
        <v>木</v>
      </c>
      <c r="C45" s="11"/>
      <c r="D45" s="11"/>
      <c r="E45" s="39"/>
      <c r="F45" s="39"/>
      <c r="G45" s="39"/>
      <c r="H45" s="39"/>
    </row>
    <row r="46" spans="1:8" s="4" customFormat="1" ht="15" customHeight="1" x14ac:dyDescent="0.15">
      <c r="A46" s="1">
        <v>27</v>
      </c>
      <c r="B46" s="2" t="str">
        <f t="shared" si="0"/>
        <v>金</v>
      </c>
      <c r="C46" s="11"/>
      <c r="D46" s="11"/>
      <c r="E46" s="39"/>
      <c r="F46" s="39"/>
      <c r="G46" s="39"/>
      <c r="H46" s="39"/>
    </row>
    <row r="47" spans="1:8" s="4" customFormat="1" ht="15" customHeight="1" x14ac:dyDescent="0.15">
      <c r="A47" s="1">
        <v>28</v>
      </c>
      <c r="B47" s="2" t="str">
        <f t="shared" si="0"/>
        <v>土</v>
      </c>
      <c r="C47" s="11" t="s">
        <v>23</v>
      </c>
      <c r="D47" s="11"/>
      <c r="E47" s="39"/>
      <c r="F47" s="39"/>
      <c r="G47" s="39"/>
      <c r="H47" s="39"/>
    </row>
    <row r="48" spans="1:8" s="4" customFormat="1" ht="15" customHeight="1" x14ac:dyDescent="0.15">
      <c r="A48" s="1">
        <f>IF(OR(E16=1,E16=3,E16=4,E16=5,E16=6,E16=7,E16=8,E16=9,E16=10,E16=11,E16=12,AND(E16=2,((B16/4)-INT(B16/4)=0))),29,"")</f>
        <v>29</v>
      </c>
      <c r="B48" s="2" t="str">
        <f>IF(OR(E16=1,E16=3,E16=4,E16=5,E16=6,E16=7,E16=8,E16=9,E16=10,E16=11,E16=12,AND(E16=2,((B16/4)-INT(B16/4)=0))),TEXT($B$16&amp;"/"&amp;$E$16&amp;"/"&amp;$A48,"aaa"),"")</f>
        <v>日</v>
      </c>
      <c r="C48" s="11" t="s">
        <v>23</v>
      </c>
      <c r="D48" s="11"/>
      <c r="E48" s="39"/>
      <c r="F48" s="39"/>
      <c r="G48" s="39"/>
      <c r="H48" s="39"/>
    </row>
    <row r="49" spans="1:8" s="4" customFormat="1" ht="15" customHeight="1" x14ac:dyDescent="0.15">
      <c r="A49" s="1">
        <f>IF(OR(E16=1,E16=3,E16=4,E16=5,E16=6,E16=7,E16=8,E16=9,E16=10,E16=11,E16=12),30,"")</f>
        <v>30</v>
      </c>
      <c r="B49" s="2" t="str">
        <f>IF(OR(E16=1,E16=3,E16=4,E16=5,E16=6,E16=7,E16=8,E16=9,E16=10,E16=11,E16=12),TEXT($B$16&amp;"/"&amp;$E$16&amp;"/"&amp;$A49,"aaa"),"")</f>
        <v>月</v>
      </c>
      <c r="C49" s="11"/>
      <c r="D49" s="11"/>
      <c r="E49" s="39"/>
      <c r="F49" s="39"/>
      <c r="G49" s="39"/>
      <c r="H49" s="39"/>
    </row>
    <row r="50" spans="1:8" s="4" customFormat="1" ht="15" customHeight="1" thickBot="1" x14ac:dyDescent="0.2">
      <c r="A50" s="9" t="str">
        <f>IF(OR(E16=1,E16=3,E16=5,E16=7,E16=8,E16=10,E16=12),31,"")</f>
        <v/>
      </c>
      <c r="B50" s="10" t="str">
        <f>IF(OR(E16=1,E16=3,E16=5,E16=7,E16=8,E16=10,E16=12),TEXT($B$16&amp;"/"&amp;$E$16&amp;"/"&amp;$A50,"aaa"),"")</f>
        <v/>
      </c>
      <c r="C50" s="17"/>
      <c r="D50" s="17"/>
      <c r="E50" s="40"/>
      <c r="F50" s="40"/>
      <c r="G50" s="40"/>
      <c r="H50" s="40"/>
    </row>
    <row r="51" spans="1:8" s="4" customFormat="1" ht="18" customHeight="1" thickTop="1" x14ac:dyDescent="0.15">
      <c r="A51" s="41" t="s">
        <v>20</v>
      </c>
      <c r="B51" s="42"/>
      <c r="C51" s="8">
        <f>COUNTA(C20:C50)</f>
        <v>9</v>
      </c>
      <c r="D51" s="8">
        <f>COUNTA(D20:D50)</f>
        <v>3</v>
      </c>
      <c r="E51" s="43"/>
      <c r="F51" s="43"/>
      <c r="G51" s="43"/>
      <c r="H51" s="43"/>
    </row>
    <row r="52" spans="1:8" s="4" customFormat="1" x14ac:dyDescent="0.15">
      <c r="A52" s="4" t="s">
        <v>10</v>
      </c>
      <c r="B52" s="7"/>
    </row>
    <row r="53" spans="1:8" ht="31.5" customHeight="1" x14ac:dyDescent="0.15">
      <c r="A53" s="69" t="s">
        <v>36</v>
      </c>
      <c r="B53" s="69"/>
      <c r="C53" s="69"/>
      <c r="D53" s="69"/>
      <c r="E53" s="69"/>
      <c r="F53" s="69"/>
      <c r="G53" s="69"/>
      <c r="H53" s="69"/>
    </row>
    <row r="54" spans="1:8" s="4" customFormat="1" x14ac:dyDescent="0.15">
      <c r="A54" s="4" t="s">
        <v>29</v>
      </c>
    </row>
    <row r="55" spans="1:8" s="4" customFormat="1" x14ac:dyDescent="0.15">
      <c r="A55" s="4" t="s">
        <v>30</v>
      </c>
    </row>
  </sheetData>
  <mergeCells count="55">
    <mergeCell ref="E50:H50"/>
    <mergeCell ref="A51:B51"/>
    <mergeCell ref="E51:H51"/>
    <mergeCell ref="A53:H53"/>
    <mergeCell ref="E44:H44"/>
    <mergeCell ref="E45:H45"/>
    <mergeCell ref="E46:H46"/>
    <mergeCell ref="E47:H47"/>
    <mergeCell ref="E48:H48"/>
    <mergeCell ref="E49:H49"/>
    <mergeCell ref="E43:H43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31:H31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19:H19"/>
    <mergeCell ref="A6:D6"/>
    <mergeCell ref="E6:H6"/>
    <mergeCell ref="A7:D7"/>
    <mergeCell ref="E7:H7"/>
    <mergeCell ref="A8:D8"/>
    <mergeCell ref="E8:H8"/>
    <mergeCell ref="A11:D11"/>
    <mergeCell ref="F11:H12"/>
    <mergeCell ref="A12:D12"/>
    <mergeCell ref="A13:D13"/>
    <mergeCell ref="F13:G13"/>
    <mergeCell ref="A10:D10"/>
    <mergeCell ref="E10:H10"/>
    <mergeCell ref="A9:D9"/>
    <mergeCell ref="E9:H9"/>
    <mergeCell ref="A2:H2"/>
    <mergeCell ref="A4:D4"/>
    <mergeCell ref="E4:H4"/>
    <mergeCell ref="A5:D5"/>
    <mergeCell ref="E5:H5"/>
  </mergeCells>
  <phoneticPr fontId="1"/>
  <pageMargins left="0.78740157480314965" right="0.78740157480314965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様式(完全達成分)</vt:lpstr>
      <vt:lpstr>記載例(完全達成分)</vt:lpstr>
      <vt:lpstr>様式(月単位達成分)</vt:lpstr>
      <vt:lpstr>記載例(月単位達成分)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文彦</dc:creator>
  <cp:lastModifiedBy>加藤　文彦</cp:lastModifiedBy>
  <cp:lastPrinted>2025-06-04T05:29:10Z</cp:lastPrinted>
  <dcterms:created xsi:type="dcterms:W3CDTF">2025-05-15T01:40:08Z</dcterms:created>
  <dcterms:modified xsi:type="dcterms:W3CDTF">2025-08-18T04:05:55Z</dcterms:modified>
</cp:coreProperties>
</file>