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7" activeTab="0"/>
  </bookViews>
  <sheets>
    <sheet name="4月30日 " sheetId="1" r:id="rId1"/>
    <sheet name="5月31日 " sheetId="2" r:id="rId2"/>
    <sheet name="6月30日  " sheetId="3" r:id="rId3"/>
    <sheet name="7月31日 " sheetId="4" r:id="rId4"/>
    <sheet name="8月31日  " sheetId="5" r:id="rId5"/>
    <sheet name="9月30日" sheetId="6" r:id="rId6"/>
    <sheet name="10月31日 " sheetId="7" r:id="rId7"/>
    <sheet name="11月30日" sheetId="8" r:id="rId8"/>
    <sheet name="12月31日 " sheetId="9" r:id="rId9"/>
    <sheet name="1月31日 " sheetId="10" r:id="rId10"/>
    <sheet name="2月28日 " sheetId="11" r:id="rId11"/>
    <sheet name="3月31日" sheetId="12" r:id="rId12"/>
  </sheets>
  <definedNames/>
  <calcPr fullCalcOnLoad="1"/>
</workbook>
</file>

<file path=xl/sharedStrings.xml><?xml version="1.0" encoding="utf-8"?>
<sst xmlns="http://schemas.openxmlformats.org/spreadsheetml/2006/main" count="1596" uniqueCount="71">
  <si>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</si>
  <si>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</si>
  <si>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</si>
  <si>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</si>
  <si>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</si>
  <si>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</si>
  <si>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</si>
  <si>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</si>
  <si>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（旧１市６町毎の状況）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</si>
  <si>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</si>
  <si>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</si>
  <si>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</si>
  <si>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</si>
  <si>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</si>
  <si>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</si>
  <si>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</si>
  <si>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</si>
  <si>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</si>
  <si>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</si>
  <si>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</si>
  <si>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</si>
  <si>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</si>
  <si>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</si>
  <si>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</si>
  <si>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</si>
  <si>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</si>
  <si>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</si>
  <si>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</si>
  <si>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</si>
  <si>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</si>
  <si>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</si>
  <si>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</si>
  <si>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</si>
  <si>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</si>
  <si>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</si>
  <si>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</si>
  <si>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</si>
  <si>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</si>
  <si>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</si>
  <si>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</si>
  <si>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</si>
  <si>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</si>
  <si>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</si>
  <si>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</si>
  <si>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※世帯数は、日本人と同居の世帯も含むものである。</t>
  </si>
  <si>
    <t>（地域別の状況）</t>
  </si>
  <si>
    <t>※世帯数は、日本人と同居の世帯を含むものである。</t>
  </si>
  <si>
    <t>上記のうち 外国人の人口・世帯数（平成29年6月３０日現在）</t>
  </si>
  <si>
    <t>住民基本台帳人口・世帯数（平成30年4月30日現在、外国人を含む）</t>
  </si>
  <si>
    <t>上記のうち 外国人の人口・世帯数（平成30年4月30日現在）</t>
  </si>
  <si>
    <t>上記のうち 外国人の人口・世帯数（平成30年5月31日現在）</t>
  </si>
  <si>
    <t>住民基本台帳人口・世帯数（平成30年5月31日現在、外国人を含む）</t>
  </si>
  <si>
    <t>住民基本台帳人口・世帯数（平成30年6月30日現在、外国人を含む）</t>
  </si>
  <si>
    <t>住民基本台帳人口・世帯数（平成30年7月31日現在、外国人を含む）</t>
  </si>
  <si>
    <t>上記のうち 外国人の人口・世帯数（平成30年7月31日現在）</t>
  </si>
  <si>
    <t>上記のうち 外国人の人口・世帯数（平成30年8月31日現在）</t>
  </si>
  <si>
    <t>住民基本台帳人口・世帯数（平成30年8月31日現在、外国人を含む）</t>
  </si>
  <si>
    <t>住民基本台帳人口・世帯数（平成30年9月30日現在、外国人を含む）</t>
  </si>
  <si>
    <t>上記のうち 外国人の人口・世帯数（平成30年9月30日現在）</t>
  </si>
  <si>
    <t>住民基本台帳人口・世帯数（平成30年10月31日現在、外国人を含む）</t>
  </si>
  <si>
    <t>上記のうち 外国人の人口・世帯数（平成30年10月31日現在）</t>
  </si>
  <si>
    <t>住民基本台帳人口・世帯数（平成30年11月30日現在、外国人を含む）</t>
  </si>
  <si>
    <t>上記のうち 外国人の人口・世帯数（平成30年11月30日現在）</t>
  </si>
  <si>
    <t>住民基本台帳人口・世帯数（平成30年12月31日現在、外国人を含む）</t>
  </si>
  <si>
    <t>上記のうち 外国人の人口・世帯数（平成30年12月31日現在）</t>
  </si>
  <si>
    <t>住民基本台帳人口・世帯数（平成31年1月31日現在、外国人を含む）</t>
  </si>
  <si>
    <t>上記のうち 外国人の人口・世帯数（平成31年1月31日現在）</t>
  </si>
  <si>
    <t>上記のうち 外国人の人口・世帯数（平成31年2月28日現在）</t>
  </si>
  <si>
    <t>住民基本台帳人口・世帯数（平成31年2月28日現在、外国人を含む）</t>
  </si>
  <si>
    <t>住民基本台帳人口・世帯数（平成31年3月31日現在、外国人を含む）</t>
  </si>
  <si>
    <t>上記のうち 外国人の人口・世帯数（平成31年3月31日現在）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</si>
</sst>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177" fontId="5" fillId="0" borderId="19" xfId="49" applyNumberFormat="1" applyFont="1" applyBorder="1" applyAlignment="1">
      <alignment horizontal="right" vertical="center"/>
    </xf>
    <xf numFmtId="177" fontId="5" fillId="0" borderId="13" xfId="49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5" fillId="0" borderId="26" xfId="49" applyNumberFormat="1" applyFont="1" applyBorder="1" applyAlignment="1">
      <alignment horizontal="right" vertical="center"/>
    </xf>
    <xf numFmtId="177" fontId="5" fillId="0" borderId="17" xfId="49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22" xfId="49" applyNumberFormat="1" applyFont="1" applyBorder="1" applyAlignment="1">
      <alignment horizontal="right" vertical="center"/>
    </xf>
    <xf numFmtId="38" fontId="5" fillId="0" borderId="13" xfId="49" applyFont="1" applyBorder="1" applyAlignment="1" applyProtection="1">
      <alignment vertical="center"/>
      <protection locked="0"/>
    </xf>
    <xf numFmtId="38" fontId="5" fillId="0" borderId="17" xfId="49" applyFont="1" applyBorder="1" applyAlignment="1" applyProtection="1">
      <alignment vertical="center"/>
      <protection locked="0"/>
    </xf>
    <xf numFmtId="38" fontId="5" fillId="0" borderId="16" xfId="49" applyFont="1" applyBorder="1" applyAlignment="1" applyProtection="1">
      <alignment vertical="center"/>
      <protection locked="0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23" xfId="49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21" xfId="49" applyNumberFormat="1" applyFont="1" applyBorder="1" applyAlignment="1">
      <alignment vertical="center"/>
    </xf>
    <xf numFmtId="179" fontId="5" fillId="0" borderId="15" xfId="49" applyNumberFormat="1" applyFont="1" applyBorder="1" applyAlignment="1">
      <alignment horizontal="center" vertical="center"/>
    </xf>
    <xf numFmtId="177" fontId="5" fillId="0" borderId="24" xfId="49" applyNumberFormat="1" applyFont="1" applyBorder="1" applyAlignment="1">
      <alignment vertical="center"/>
    </xf>
    <xf numFmtId="177" fontId="5" fillId="0" borderId="16" xfId="49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15698</v>
      </c>
      <c r="C7" s="9">
        <v>17054</v>
      </c>
      <c r="D7" s="9">
        <v>18861</v>
      </c>
      <c r="E7" s="10">
        <f>SUM(C7:D7)</f>
        <v>35915</v>
      </c>
      <c r="F7" s="8">
        <v>10316</v>
      </c>
      <c r="G7" s="9">
        <v>6230</v>
      </c>
      <c r="H7" s="9">
        <v>8840</v>
      </c>
      <c r="I7" s="9">
        <f>G7+H7</f>
        <v>15070</v>
      </c>
      <c r="J7" s="11">
        <f>ROUND(I7/E7,3)</f>
        <v>0.42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8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7938</v>
      </c>
      <c r="C13" s="15">
        <v>8672</v>
      </c>
      <c r="D13" s="15">
        <v>9402</v>
      </c>
      <c r="E13" s="16">
        <f aca="true" t="shared" si="0" ref="E13:E19">SUM(C13:D13)</f>
        <v>18074</v>
      </c>
      <c r="F13" s="17">
        <v>4549</v>
      </c>
      <c r="G13" s="15">
        <v>2750</v>
      </c>
      <c r="H13" s="15">
        <v>3900</v>
      </c>
      <c r="I13" s="15">
        <f>G13+H13</f>
        <v>6650</v>
      </c>
      <c r="J13" s="18">
        <f aca="true" t="shared" si="1" ref="J13:J20">ROUND(I13/E13,3)</f>
        <v>0.368</v>
      </c>
    </row>
    <row r="14" spans="1:10" ht="14.25">
      <c r="A14" s="13" t="s">
        <v>10</v>
      </c>
      <c r="B14" s="14">
        <v>1448</v>
      </c>
      <c r="C14" s="15">
        <v>1632</v>
      </c>
      <c r="D14" s="15">
        <v>1822</v>
      </c>
      <c r="E14" s="16">
        <f t="shared" si="0"/>
        <v>3454</v>
      </c>
      <c r="F14" s="17">
        <v>1137</v>
      </c>
      <c r="G14" s="15">
        <v>714</v>
      </c>
      <c r="H14" s="15">
        <v>1004</v>
      </c>
      <c r="I14" s="15">
        <f aca="true" t="shared" si="2" ref="I14:I19">G14+H14</f>
        <v>1718</v>
      </c>
      <c r="J14" s="18">
        <f t="shared" si="1"/>
        <v>0.497</v>
      </c>
    </row>
    <row r="15" spans="1:10" ht="14.25">
      <c r="A15" s="13" t="s">
        <v>11</v>
      </c>
      <c r="B15" s="14">
        <v>3586</v>
      </c>
      <c r="C15" s="15">
        <v>3671</v>
      </c>
      <c r="D15" s="15">
        <v>4164</v>
      </c>
      <c r="E15" s="16">
        <f t="shared" si="0"/>
        <v>7835</v>
      </c>
      <c r="F15" s="17">
        <v>2499</v>
      </c>
      <c r="G15" s="15">
        <v>1470</v>
      </c>
      <c r="H15" s="15">
        <v>2104</v>
      </c>
      <c r="I15" s="15">
        <f t="shared" si="2"/>
        <v>3574</v>
      </c>
      <c r="J15" s="18">
        <f t="shared" si="1"/>
        <v>0.456</v>
      </c>
    </row>
    <row r="16" spans="1:10" ht="14.25">
      <c r="A16" s="13" t="s">
        <v>12</v>
      </c>
      <c r="B16" s="14">
        <v>804</v>
      </c>
      <c r="C16" s="15">
        <v>991</v>
      </c>
      <c r="D16" s="15">
        <v>1020</v>
      </c>
      <c r="E16" s="16">
        <f t="shared" si="0"/>
        <v>2011</v>
      </c>
      <c r="F16" s="17">
        <v>644</v>
      </c>
      <c r="G16" s="15">
        <v>397</v>
      </c>
      <c r="H16" s="15">
        <v>545</v>
      </c>
      <c r="I16" s="15">
        <f t="shared" si="2"/>
        <v>942</v>
      </c>
      <c r="J16" s="18">
        <f t="shared" si="1"/>
        <v>0.468</v>
      </c>
    </row>
    <row r="17" spans="1:10" ht="14.25">
      <c r="A17" s="13" t="s">
        <v>13</v>
      </c>
      <c r="B17" s="14">
        <v>677</v>
      </c>
      <c r="C17" s="15">
        <v>844</v>
      </c>
      <c r="D17" s="15">
        <v>943</v>
      </c>
      <c r="E17" s="16">
        <f t="shared" si="0"/>
        <v>1787</v>
      </c>
      <c r="F17" s="17">
        <v>558</v>
      </c>
      <c r="G17" s="15">
        <v>374</v>
      </c>
      <c r="H17" s="15">
        <v>489</v>
      </c>
      <c r="I17" s="15">
        <f t="shared" si="2"/>
        <v>863</v>
      </c>
      <c r="J17" s="18">
        <f t="shared" si="1"/>
        <v>0.483</v>
      </c>
    </row>
    <row r="18" spans="1:10" ht="14.25">
      <c r="A18" s="13" t="s">
        <v>14</v>
      </c>
      <c r="B18" s="14">
        <v>619</v>
      </c>
      <c r="C18" s="15">
        <v>627</v>
      </c>
      <c r="D18" s="15">
        <v>756</v>
      </c>
      <c r="E18" s="16">
        <f t="shared" si="0"/>
        <v>1383</v>
      </c>
      <c r="F18" s="17">
        <v>488</v>
      </c>
      <c r="G18" s="15">
        <v>290</v>
      </c>
      <c r="H18" s="15">
        <v>427</v>
      </c>
      <c r="I18" s="15">
        <f t="shared" si="2"/>
        <v>717</v>
      </c>
      <c r="J18" s="18">
        <f t="shared" si="1"/>
        <v>0.518</v>
      </c>
    </row>
    <row r="19" spans="1:10" ht="14.25">
      <c r="A19" s="13" t="s">
        <v>15</v>
      </c>
      <c r="B19" s="14">
        <v>626</v>
      </c>
      <c r="C19" s="15">
        <v>617</v>
      </c>
      <c r="D19" s="15">
        <v>754</v>
      </c>
      <c r="E19" s="16">
        <f t="shared" si="0"/>
        <v>1371</v>
      </c>
      <c r="F19" s="17">
        <v>441</v>
      </c>
      <c r="G19" s="15">
        <v>235</v>
      </c>
      <c r="H19" s="15">
        <v>371</v>
      </c>
      <c r="I19" s="15">
        <f t="shared" si="2"/>
        <v>606</v>
      </c>
      <c r="J19" s="18">
        <f t="shared" si="1"/>
        <v>0.442</v>
      </c>
    </row>
    <row r="20" spans="1:10" ht="15" thickBot="1">
      <c r="A20" s="19" t="s">
        <v>16</v>
      </c>
      <c r="B20" s="20">
        <f aca="true" t="shared" si="3" ref="B20:H20">SUM(B13:B19)</f>
        <v>15698</v>
      </c>
      <c r="C20" s="20">
        <f t="shared" si="3"/>
        <v>17054</v>
      </c>
      <c r="D20" s="20">
        <f t="shared" si="3"/>
        <v>18861</v>
      </c>
      <c r="E20" s="20">
        <f t="shared" si="3"/>
        <v>35915</v>
      </c>
      <c r="F20" s="35">
        <f t="shared" si="3"/>
        <v>10316</v>
      </c>
      <c r="G20" s="20">
        <f t="shared" si="3"/>
        <v>6230</v>
      </c>
      <c r="H20" s="20">
        <f t="shared" si="3"/>
        <v>8840</v>
      </c>
      <c r="I20" s="21">
        <f>SUM(G20:H20)</f>
        <v>15070</v>
      </c>
      <c r="J20" s="22">
        <f t="shared" si="1"/>
        <v>0.42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561</v>
      </c>
      <c r="D25" s="15">
        <v>576</v>
      </c>
      <c r="E25" s="16">
        <f aca="true" t="shared" si="4" ref="E25:E36">C25+D25</f>
        <v>1137</v>
      </c>
      <c r="F25" s="81" t="s">
        <v>20</v>
      </c>
      <c r="G25" s="83"/>
      <c r="H25" s="15">
        <v>1322</v>
      </c>
      <c r="I25" s="15">
        <v>1314</v>
      </c>
      <c r="J25" s="16">
        <f aca="true" t="shared" si="5" ref="J25:J35">H25+I25</f>
        <v>2636</v>
      </c>
    </row>
    <row r="26" spans="1:10" ht="14.25">
      <c r="A26" s="81" t="s">
        <v>21</v>
      </c>
      <c r="B26" s="82"/>
      <c r="C26" s="15">
        <v>639</v>
      </c>
      <c r="D26" s="15">
        <v>618</v>
      </c>
      <c r="E26" s="16">
        <f t="shared" si="4"/>
        <v>1257</v>
      </c>
      <c r="F26" s="81" t="s">
        <v>22</v>
      </c>
      <c r="G26" s="83"/>
      <c r="H26" s="15">
        <v>1724</v>
      </c>
      <c r="I26" s="15">
        <v>1614</v>
      </c>
      <c r="J26" s="16">
        <f t="shared" si="5"/>
        <v>3338</v>
      </c>
    </row>
    <row r="27" spans="1:10" ht="14.25">
      <c r="A27" s="81" t="s">
        <v>23</v>
      </c>
      <c r="B27" s="82"/>
      <c r="C27" s="15">
        <v>754</v>
      </c>
      <c r="D27" s="15">
        <v>657</v>
      </c>
      <c r="E27" s="16">
        <f t="shared" si="4"/>
        <v>1411</v>
      </c>
      <c r="F27" s="81" t="s">
        <v>24</v>
      </c>
      <c r="G27" s="83"/>
      <c r="H27" s="15">
        <v>1299</v>
      </c>
      <c r="I27" s="15">
        <v>1442</v>
      </c>
      <c r="J27" s="16">
        <f t="shared" si="5"/>
        <v>2741</v>
      </c>
    </row>
    <row r="28" spans="1:10" ht="14.25">
      <c r="A28" s="81" t="s">
        <v>25</v>
      </c>
      <c r="B28" s="82"/>
      <c r="C28" s="15">
        <v>722</v>
      </c>
      <c r="D28" s="15">
        <v>688</v>
      </c>
      <c r="E28" s="16">
        <f t="shared" si="4"/>
        <v>1410</v>
      </c>
      <c r="F28" s="81" t="s">
        <v>26</v>
      </c>
      <c r="G28" s="83"/>
      <c r="H28" s="15">
        <v>975</v>
      </c>
      <c r="I28" s="15">
        <v>1379</v>
      </c>
      <c r="J28" s="16">
        <f t="shared" si="5"/>
        <v>2354</v>
      </c>
    </row>
    <row r="29" spans="1:10" ht="14.25">
      <c r="A29" s="81" t="s">
        <v>27</v>
      </c>
      <c r="B29" s="82"/>
      <c r="C29" s="15">
        <v>709</v>
      </c>
      <c r="D29" s="15">
        <v>574</v>
      </c>
      <c r="E29" s="16">
        <f t="shared" si="4"/>
        <v>1283</v>
      </c>
      <c r="F29" s="81" t="s">
        <v>28</v>
      </c>
      <c r="G29" s="83"/>
      <c r="H29" s="15">
        <v>1012</v>
      </c>
      <c r="I29" s="15">
        <v>1681</v>
      </c>
      <c r="J29" s="16">
        <f t="shared" si="5"/>
        <v>2693</v>
      </c>
    </row>
    <row r="30" spans="1:10" ht="14.25">
      <c r="A30" s="81" t="s">
        <v>29</v>
      </c>
      <c r="B30" s="82"/>
      <c r="C30" s="15">
        <v>675</v>
      </c>
      <c r="D30" s="15">
        <v>553</v>
      </c>
      <c r="E30" s="16">
        <f t="shared" si="4"/>
        <v>1228</v>
      </c>
      <c r="F30" s="81" t="s">
        <v>30</v>
      </c>
      <c r="G30" s="83"/>
      <c r="H30" s="15">
        <v>778</v>
      </c>
      <c r="I30" s="15">
        <v>1498</v>
      </c>
      <c r="J30" s="16">
        <f t="shared" si="5"/>
        <v>2276</v>
      </c>
    </row>
    <row r="31" spans="1:10" ht="14.25">
      <c r="A31" s="81" t="s">
        <v>31</v>
      </c>
      <c r="B31" s="82"/>
      <c r="C31" s="15">
        <v>747</v>
      </c>
      <c r="D31" s="15">
        <v>620</v>
      </c>
      <c r="E31" s="16">
        <f t="shared" si="4"/>
        <v>1367</v>
      </c>
      <c r="F31" s="81" t="s">
        <v>32</v>
      </c>
      <c r="G31" s="83"/>
      <c r="H31" s="15">
        <v>363</v>
      </c>
      <c r="I31" s="15">
        <v>874</v>
      </c>
      <c r="J31" s="16">
        <f t="shared" si="5"/>
        <v>1237</v>
      </c>
    </row>
    <row r="32" spans="1:10" ht="14.25">
      <c r="A32" s="81" t="s">
        <v>33</v>
      </c>
      <c r="B32" s="82"/>
      <c r="C32" s="15">
        <v>873</v>
      </c>
      <c r="D32" s="15">
        <v>779</v>
      </c>
      <c r="E32" s="16">
        <f t="shared" si="4"/>
        <v>1652</v>
      </c>
      <c r="F32" s="81" t="s">
        <v>34</v>
      </c>
      <c r="G32" s="83"/>
      <c r="H32" s="15">
        <v>68</v>
      </c>
      <c r="I32" s="15">
        <v>302</v>
      </c>
      <c r="J32" s="16">
        <f t="shared" si="5"/>
        <v>370</v>
      </c>
    </row>
    <row r="33" spans="1:10" ht="14.25">
      <c r="A33" s="81" t="s">
        <v>35</v>
      </c>
      <c r="B33" s="82"/>
      <c r="C33" s="15">
        <v>979</v>
      </c>
      <c r="D33" s="15">
        <v>902</v>
      </c>
      <c r="E33" s="16">
        <f t="shared" si="4"/>
        <v>1881</v>
      </c>
      <c r="F33" s="81" t="s">
        <v>36</v>
      </c>
      <c r="G33" s="83"/>
      <c r="H33" s="15">
        <v>11</v>
      </c>
      <c r="I33" s="15">
        <v>47</v>
      </c>
      <c r="J33" s="16">
        <f t="shared" si="5"/>
        <v>58</v>
      </c>
    </row>
    <row r="34" spans="1:10" ht="14.25">
      <c r="A34" s="81" t="s">
        <v>37</v>
      </c>
      <c r="B34" s="82"/>
      <c r="C34" s="15">
        <v>960</v>
      </c>
      <c r="D34" s="15">
        <v>864</v>
      </c>
      <c r="E34" s="16">
        <f t="shared" si="4"/>
        <v>1824</v>
      </c>
      <c r="F34" s="81" t="s">
        <v>38</v>
      </c>
      <c r="G34" s="83"/>
      <c r="H34" s="15">
        <v>0</v>
      </c>
      <c r="I34" s="15">
        <v>3</v>
      </c>
      <c r="J34" s="16">
        <f t="shared" si="5"/>
        <v>3</v>
      </c>
    </row>
    <row r="35" spans="1:10" ht="14.25">
      <c r="A35" s="81" t="s">
        <v>39</v>
      </c>
      <c r="B35" s="82"/>
      <c r="C35" s="15">
        <v>828</v>
      </c>
      <c r="D35" s="15">
        <v>774</v>
      </c>
      <c r="E35" s="16">
        <f t="shared" si="4"/>
        <v>1602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1055</v>
      </c>
      <c r="D36" s="9">
        <v>1102</v>
      </c>
      <c r="E36" s="10">
        <f t="shared" si="4"/>
        <v>2157</v>
      </c>
      <c r="F36" s="86" t="s">
        <v>42</v>
      </c>
      <c r="G36" s="87"/>
      <c r="H36" s="9">
        <f>C25+C26+C27+C28+C29+C30+C31+C32+C33+C34+C35+C36+H25+H26+H27+H28+H29+H30+H31+H32+H33+H34+H35</f>
        <v>17054</v>
      </c>
      <c r="I36" s="9">
        <f>D25+D26+D27+D28+D29+D30+D31+D32+D33+D34+D35+D36+I25+I26+I27+I28+I29+I30+I31+I32+I33+I34+I35</f>
        <v>18861</v>
      </c>
      <c r="J36" s="10">
        <f>E25+E26+E27+E28+E29+E30+E31+E32+E33+E34+E35+E36+J25+J26+J27+J28+J29+J30+J31+J32+J33+J34+J35</f>
        <v>35915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49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6"/>
      <c r="B42" s="68" t="s">
        <v>43</v>
      </c>
      <c r="C42" s="70" t="s">
        <v>4</v>
      </c>
      <c r="D42" s="70"/>
      <c r="E42" s="71"/>
      <c r="F42" s="72" t="s">
        <v>5</v>
      </c>
      <c r="G42" s="73"/>
      <c r="H42" s="73"/>
      <c r="I42" s="73"/>
      <c r="J42" s="74"/>
    </row>
    <row r="43" spans="1:10" ht="14.25">
      <c r="A43" s="67"/>
      <c r="B43" s="6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329</v>
      </c>
      <c r="C44" s="9">
        <v>139</v>
      </c>
      <c r="D44" s="9">
        <v>233</v>
      </c>
      <c r="E44" s="10">
        <f>SUM(C44:D44)</f>
        <v>372</v>
      </c>
      <c r="F44" s="8">
        <v>18</v>
      </c>
      <c r="G44" s="9">
        <v>12</v>
      </c>
      <c r="H44" s="9">
        <v>14</v>
      </c>
      <c r="I44" s="9">
        <f>G44+H44</f>
        <v>26</v>
      </c>
      <c r="J44" s="11">
        <f>ROUND(I44/E44,3)</f>
        <v>0.07</v>
      </c>
    </row>
    <row r="47" spans="1:10" ht="15" thickBot="1">
      <c r="A47" s="75" t="s">
        <v>8</v>
      </c>
      <c r="B47" s="75"/>
      <c r="C47" s="76"/>
      <c r="D47" s="1"/>
      <c r="E47" s="1"/>
      <c r="F47" s="1"/>
      <c r="G47" s="1"/>
      <c r="H47" s="1"/>
      <c r="I47" s="1"/>
      <c r="J47" s="1"/>
    </row>
    <row r="48" spans="1:10" ht="14.25">
      <c r="A48" s="77"/>
      <c r="B48" s="68" t="s">
        <v>43</v>
      </c>
      <c r="C48" s="70" t="s">
        <v>4</v>
      </c>
      <c r="D48" s="70"/>
      <c r="E48" s="71"/>
      <c r="F48" s="79" t="s">
        <v>5</v>
      </c>
      <c r="G48" s="73"/>
      <c r="H48" s="73"/>
      <c r="I48" s="73"/>
      <c r="J48" s="74"/>
    </row>
    <row r="49" spans="1:10" ht="14.25">
      <c r="A49" s="78"/>
      <c r="B49" s="6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51">
        <v>224</v>
      </c>
      <c r="C50" s="52">
        <v>90</v>
      </c>
      <c r="D50" s="52">
        <v>161</v>
      </c>
      <c r="E50" s="29">
        <f aca="true" t="shared" si="6" ref="E50:E56">SUM(C50:D50)</f>
        <v>251</v>
      </c>
      <c r="F50" s="30">
        <v>12</v>
      </c>
      <c r="G50" s="31">
        <v>7</v>
      </c>
      <c r="H50" s="31">
        <v>9</v>
      </c>
      <c r="I50" s="31">
        <f aca="true" t="shared" si="7" ref="I50:I56">SUM(G50:H50)</f>
        <v>16</v>
      </c>
      <c r="J50" s="18">
        <f aca="true" t="shared" si="8" ref="J50:J57">ROUND(I50/E50,3)</f>
        <v>0.064</v>
      </c>
    </row>
    <row r="51" spans="1:10" ht="14.25">
      <c r="A51" s="13" t="s">
        <v>10</v>
      </c>
      <c r="B51" s="51">
        <v>22</v>
      </c>
      <c r="C51" s="52">
        <v>9</v>
      </c>
      <c r="D51" s="60">
        <v>14</v>
      </c>
      <c r="E51" s="29">
        <f t="shared" si="6"/>
        <v>23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t="shared" si="8"/>
        <v>0.043</v>
      </c>
    </row>
    <row r="52" spans="1:10" ht="14.25">
      <c r="A52" s="13" t="s">
        <v>11</v>
      </c>
      <c r="B52" s="51">
        <v>59</v>
      </c>
      <c r="C52" s="52">
        <v>31</v>
      </c>
      <c r="D52" s="52">
        <v>40</v>
      </c>
      <c r="E52" s="29">
        <f t="shared" si="6"/>
        <v>71</v>
      </c>
      <c r="F52" s="30">
        <v>4</v>
      </c>
      <c r="G52" s="31">
        <v>4</v>
      </c>
      <c r="H52" s="31">
        <v>4</v>
      </c>
      <c r="I52" s="31">
        <f t="shared" si="7"/>
        <v>8</v>
      </c>
      <c r="J52" s="18">
        <f t="shared" si="8"/>
        <v>0.113</v>
      </c>
    </row>
    <row r="53" spans="1:10" ht="14.25">
      <c r="A53" s="13" t="s">
        <v>12</v>
      </c>
      <c r="B53" s="51">
        <v>9</v>
      </c>
      <c r="C53" s="52">
        <v>2</v>
      </c>
      <c r="D53" s="52">
        <v>7</v>
      </c>
      <c r="E53" s="29">
        <f t="shared" si="6"/>
        <v>9</v>
      </c>
      <c r="F53" s="30">
        <v>1</v>
      </c>
      <c r="G53" s="31">
        <v>1</v>
      </c>
      <c r="H53" s="31">
        <v>0</v>
      </c>
      <c r="I53" s="31">
        <f t="shared" si="7"/>
        <v>1</v>
      </c>
      <c r="J53" s="18">
        <f t="shared" si="8"/>
        <v>0.111</v>
      </c>
    </row>
    <row r="54" spans="1:10" ht="14.25">
      <c r="A54" s="13" t="s">
        <v>13</v>
      </c>
      <c r="B54" s="51">
        <v>3</v>
      </c>
      <c r="C54" s="52">
        <v>3</v>
      </c>
      <c r="D54" s="52">
        <v>1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51">
        <v>4</v>
      </c>
      <c r="C55" s="52">
        <v>2</v>
      </c>
      <c r="D55" s="52">
        <v>2</v>
      </c>
      <c r="E55" s="29">
        <f t="shared" si="6"/>
        <v>4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51">
        <v>8</v>
      </c>
      <c r="C56" s="52">
        <v>2</v>
      </c>
      <c r="D56" s="52">
        <v>8</v>
      </c>
      <c r="E56" s="29">
        <f t="shared" si="6"/>
        <v>10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53">
        <f aca="true" t="shared" si="9" ref="B57:I57">SUM(B50:B56)</f>
        <v>329</v>
      </c>
      <c r="C57" s="54">
        <f t="shared" si="9"/>
        <v>139</v>
      </c>
      <c r="D57" s="54">
        <f t="shared" si="9"/>
        <v>233</v>
      </c>
      <c r="E57" s="32">
        <f t="shared" si="9"/>
        <v>372</v>
      </c>
      <c r="F57" s="33">
        <f t="shared" si="9"/>
        <v>18</v>
      </c>
      <c r="G57" s="32">
        <f t="shared" si="9"/>
        <v>12</v>
      </c>
      <c r="H57" s="32">
        <f t="shared" si="9"/>
        <v>14</v>
      </c>
      <c r="I57" s="32">
        <f t="shared" si="9"/>
        <v>26</v>
      </c>
      <c r="J57" s="11">
        <f t="shared" si="8"/>
        <v>0.07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5" t="s">
        <v>17</v>
      </c>
      <c r="B60" s="75"/>
      <c r="C60" s="1"/>
      <c r="D60" s="1"/>
      <c r="E60" s="1"/>
      <c r="F60" s="1"/>
      <c r="G60" s="1"/>
      <c r="H60" s="1"/>
      <c r="I60" s="1"/>
      <c r="J60" s="1"/>
    </row>
    <row r="61" spans="1:10" ht="14.25">
      <c r="A61" s="79" t="s">
        <v>18</v>
      </c>
      <c r="B61" s="80"/>
      <c r="C61" s="2" t="s">
        <v>0</v>
      </c>
      <c r="D61" s="2" t="s">
        <v>1</v>
      </c>
      <c r="E61" s="3" t="s">
        <v>2</v>
      </c>
      <c r="F61" s="79" t="s">
        <v>18</v>
      </c>
      <c r="G61" s="80"/>
      <c r="H61" s="2" t="s">
        <v>0</v>
      </c>
      <c r="I61" s="2" t="s">
        <v>1</v>
      </c>
      <c r="J61" s="3" t="s">
        <v>2</v>
      </c>
    </row>
    <row r="62" spans="1:10" ht="14.25">
      <c r="A62" s="81" t="s">
        <v>19</v>
      </c>
      <c r="B62" s="82"/>
      <c r="C62" s="15">
        <v>0</v>
      </c>
      <c r="D62" s="15">
        <v>3</v>
      </c>
      <c r="E62" s="16">
        <f aca="true" t="shared" si="10" ref="E62:E73">SUM(C62+D62)</f>
        <v>3</v>
      </c>
      <c r="F62" s="81" t="s">
        <v>20</v>
      </c>
      <c r="G62" s="83"/>
      <c r="H62" s="15">
        <v>3</v>
      </c>
      <c r="I62" s="15">
        <v>2</v>
      </c>
      <c r="J62" s="16">
        <f aca="true" t="shared" si="11" ref="J62:J73">SUM(H62+I62)</f>
        <v>5</v>
      </c>
    </row>
    <row r="63" spans="1:10" ht="14.25">
      <c r="A63" s="81" t="s">
        <v>21</v>
      </c>
      <c r="B63" s="82"/>
      <c r="C63" s="15">
        <v>0</v>
      </c>
      <c r="D63" s="15">
        <v>2</v>
      </c>
      <c r="E63" s="16">
        <f t="shared" si="10"/>
        <v>2</v>
      </c>
      <c r="F63" s="81" t="s">
        <v>22</v>
      </c>
      <c r="G63" s="83"/>
      <c r="H63" s="15">
        <v>1</v>
      </c>
      <c r="I63" s="15">
        <v>7</v>
      </c>
      <c r="J63" s="16">
        <f t="shared" si="11"/>
        <v>8</v>
      </c>
    </row>
    <row r="64" spans="1:10" ht="14.25">
      <c r="A64" s="81" t="s">
        <v>23</v>
      </c>
      <c r="B64" s="82"/>
      <c r="C64" s="15">
        <v>3</v>
      </c>
      <c r="D64" s="15">
        <v>0</v>
      </c>
      <c r="E64" s="16">
        <f t="shared" si="10"/>
        <v>3</v>
      </c>
      <c r="F64" s="81" t="s">
        <v>24</v>
      </c>
      <c r="G64" s="83"/>
      <c r="H64" s="15">
        <v>5</v>
      </c>
      <c r="I64" s="15">
        <v>2</v>
      </c>
      <c r="J64" s="16">
        <f t="shared" si="11"/>
        <v>7</v>
      </c>
    </row>
    <row r="65" spans="1:10" ht="14.25">
      <c r="A65" s="81" t="s">
        <v>25</v>
      </c>
      <c r="B65" s="82"/>
      <c r="C65" s="15">
        <v>4</v>
      </c>
      <c r="D65" s="15">
        <v>20</v>
      </c>
      <c r="E65" s="16">
        <f t="shared" si="10"/>
        <v>24</v>
      </c>
      <c r="F65" s="81" t="s">
        <v>26</v>
      </c>
      <c r="G65" s="83"/>
      <c r="H65" s="15">
        <v>4</v>
      </c>
      <c r="I65" s="15">
        <v>1</v>
      </c>
      <c r="J65" s="16">
        <f t="shared" si="11"/>
        <v>5</v>
      </c>
    </row>
    <row r="66" spans="1:10" ht="14.25">
      <c r="A66" s="81" t="s">
        <v>27</v>
      </c>
      <c r="B66" s="82"/>
      <c r="C66" s="15">
        <v>49</v>
      </c>
      <c r="D66" s="15">
        <v>42</v>
      </c>
      <c r="E66" s="16">
        <f t="shared" si="10"/>
        <v>91</v>
      </c>
      <c r="F66" s="81" t="s">
        <v>28</v>
      </c>
      <c r="G66" s="83"/>
      <c r="H66" s="15">
        <v>1</v>
      </c>
      <c r="I66" s="15">
        <v>1</v>
      </c>
      <c r="J66" s="16">
        <f t="shared" si="11"/>
        <v>2</v>
      </c>
    </row>
    <row r="67" spans="1:10" ht="14.25">
      <c r="A67" s="81" t="s">
        <v>29</v>
      </c>
      <c r="B67" s="82"/>
      <c r="C67" s="15">
        <v>32</v>
      </c>
      <c r="D67" s="15">
        <v>29</v>
      </c>
      <c r="E67" s="16">
        <f t="shared" si="10"/>
        <v>61</v>
      </c>
      <c r="F67" s="81" t="s">
        <v>30</v>
      </c>
      <c r="G67" s="83"/>
      <c r="H67" s="15">
        <v>0</v>
      </c>
      <c r="I67" s="15">
        <v>3</v>
      </c>
      <c r="J67" s="16">
        <f t="shared" si="11"/>
        <v>3</v>
      </c>
    </row>
    <row r="68" spans="1:10" ht="14.25">
      <c r="A68" s="81" t="s">
        <v>31</v>
      </c>
      <c r="B68" s="82"/>
      <c r="C68" s="15">
        <v>18</v>
      </c>
      <c r="D68" s="15">
        <v>26</v>
      </c>
      <c r="E68" s="16">
        <f t="shared" si="10"/>
        <v>44</v>
      </c>
      <c r="F68" s="81" t="s">
        <v>32</v>
      </c>
      <c r="G68" s="83"/>
      <c r="H68" s="15">
        <v>1</v>
      </c>
      <c r="I68" s="15">
        <v>0</v>
      </c>
      <c r="J68" s="16">
        <f t="shared" si="11"/>
        <v>1</v>
      </c>
    </row>
    <row r="69" spans="1:10" ht="14.25">
      <c r="A69" s="81" t="s">
        <v>33</v>
      </c>
      <c r="B69" s="82"/>
      <c r="C69" s="15">
        <v>7</v>
      </c>
      <c r="D69" s="15">
        <v>28</v>
      </c>
      <c r="E69" s="16">
        <f t="shared" si="10"/>
        <v>35</v>
      </c>
      <c r="F69" s="81" t="s">
        <v>34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35</v>
      </c>
      <c r="B70" s="82"/>
      <c r="C70" s="15">
        <v>5</v>
      </c>
      <c r="D70" s="15">
        <v>26</v>
      </c>
      <c r="E70" s="16">
        <f t="shared" si="10"/>
        <v>31</v>
      </c>
      <c r="F70" s="81" t="s">
        <v>36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37</v>
      </c>
      <c r="B71" s="82"/>
      <c r="C71" s="15">
        <v>3</v>
      </c>
      <c r="D71" s="15">
        <v>21</v>
      </c>
      <c r="E71" s="16">
        <f t="shared" si="10"/>
        <v>24</v>
      </c>
      <c r="F71" s="81" t="s">
        <v>38</v>
      </c>
      <c r="G71" s="83"/>
      <c r="H71" s="15">
        <v>0</v>
      </c>
      <c r="I71" s="15">
        <v>0</v>
      </c>
      <c r="J71" s="16">
        <f t="shared" si="11"/>
        <v>0</v>
      </c>
    </row>
    <row r="72" spans="1:10" ht="14.25">
      <c r="A72" s="81" t="s">
        <v>39</v>
      </c>
      <c r="B72" s="82"/>
      <c r="C72" s="15">
        <v>1</v>
      </c>
      <c r="D72" s="15">
        <v>12</v>
      </c>
      <c r="E72" s="16">
        <f t="shared" si="10"/>
        <v>13</v>
      </c>
      <c r="F72" s="81" t="s">
        <v>40</v>
      </c>
      <c r="G72" s="83"/>
      <c r="H72" s="15">
        <v>0</v>
      </c>
      <c r="I72" s="15">
        <v>0</v>
      </c>
      <c r="J72" s="16">
        <f t="shared" si="11"/>
        <v>0</v>
      </c>
    </row>
    <row r="73" spans="1:10" ht="15" thickBot="1">
      <c r="A73" s="84" t="s">
        <v>41</v>
      </c>
      <c r="B73" s="85"/>
      <c r="C73" s="9">
        <v>2</v>
      </c>
      <c r="D73" s="9">
        <v>8</v>
      </c>
      <c r="E73" s="10">
        <f t="shared" si="10"/>
        <v>10</v>
      </c>
      <c r="F73" s="86" t="s">
        <v>42</v>
      </c>
      <c r="G73" s="87"/>
      <c r="H73" s="34">
        <f>SUM((SUM(C62:C73)+(SUM(H62:H72))))</f>
        <v>139</v>
      </c>
      <c r="I73" s="9">
        <f>SUM((SUM(D62:D73)+(SUM(I62:I72))))</f>
        <v>233</v>
      </c>
      <c r="J73" s="10">
        <f t="shared" si="11"/>
        <v>372</v>
      </c>
    </row>
  </sheetData>
  <sheetProtection/>
  <mergeCells count="75">
    <mergeCell ref="A73:B73"/>
    <mergeCell ref="F73:G73"/>
    <mergeCell ref="A70:B70"/>
    <mergeCell ref="F70:G70"/>
    <mergeCell ref="A71:B71"/>
    <mergeCell ref="F71:G71"/>
    <mergeCell ref="A72:B72"/>
    <mergeCell ref="F72:G72"/>
    <mergeCell ref="A67:B67"/>
    <mergeCell ref="F67:G67"/>
    <mergeCell ref="A68:B68"/>
    <mergeCell ref="F68:G68"/>
    <mergeCell ref="A69:B69"/>
    <mergeCell ref="F69:G69"/>
    <mergeCell ref="A64:B64"/>
    <mergeCell ref="F64:G64"/>
    <mergeCell ref="A65:B65"/>
    <mergeCell ref="F65:G65"/>
    <mergeCell ref="A66:B66"/>
    <mergeCell ref="F66:G66"/>
    <mergeCell ref="A61:B61"/>
    <mergeCell ref="F61:G61"/>
    <mergeCell ref="A62:B62"/>
    <mergeCell ref="F62:G62"/>
    <mergeCell ref="A63:B63"/>
    <mergeCell ref="F63:G63"/>
    <mergeCell ref="A47:C47"/>
    <mergeCell ref="A48:A49"/>
    <mergeCell ref="B48:B49"/>
    <mergeCell ref="C48:E48"/>
    <mergeCell ref="F48:J48"/>
    <mergeCell ref="A60:B60"/>
    <mergeCell ref="A37:B37"/>
    <mergeCell ref="A39:J39"/>
    <mergeCell ref="A42:A43"/>
    <mergeCell ref="B42:B43"/>
    <mergeCell ref="C42:E42"/>
    <mergeCell ref="F42:J42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23">
      <selection activeCell="G58" sqref="G58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15584</v>
      </c>
      <c r="C7" s="9">
        <v>16883</v>
      </c>
      <c r="D7" s="9">
        <v>18613</v>
      </c>
      <c r="E7" s="10">
        <f>SUM(C7:D7)</f>
        <v>35496</v>
      </c>
      <c r="F7" s="8">
        <v>10220</v>
      </c>
      <c r="G7" s="9">
        <v>6205</v>
      </c>
      <c r="H7" s="9">
        <v>8766</v>
      </c>
      <c r="I7" s="9">
        <f>SUM(G7:H7)</f>
        <v>14971</v>
      </c>
      <c r="J7" s="11">
        <f>ROUND(I7/E7,3)</f>
        <v>0.422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7919</v>
      </c>
      <c r="C13" s="15">
        <v>8654</v>
      </c>
      <c r="D13" s="15">
        <v>9337</v>
      </c>
      <c r="E13" s="16">
        <f aca="true" t="shared" si="0" ref="E13:E19">SUM(C13:D13)</f>
        <v>17991</v>
      </c>
      <c r="F13" s="17">
        <v>4518</v>
      </c>
      <c r="G13" s="15">
        <v>2744</v>
      </c>
      <c r="H13" s="15">
        <v>3891</v>
      </c>
      <c r="I13" s="15">
        <f aca="true" t="shared" si="1" ref="I13:I19">SUM(G13:H13)</f>
        <v>6635</v>
      </c>
      <c r="J13" s="18">
        <f aca="true" t="shared" si="2" ref="J13:J20">ROUND(I13/E13,3)</f>
        <v>0.369</v>
      </c>
    </row>
    <row r="14" spans="1:10" ht="14.25">
      <c r="A14" s="13" t="s">
        <v>10</v>
      </c>
      <c r="B14" s="14">
        <v>1437</v>
      </c>
      <c r="C14" s="15">
        <v>1604</v>
      </c>
      <c r="D14" s="15">
        <v>1787</v>
      </c>
      <c r="E14" s="16">
        <f t="shared" si="0"/>
        <v>3391</v>
      </c>
      <c r="F14" s="17">
        <v>1118</v>
      </c>
      <c r="G14" s="15">
        <v>705</v>
      </c>
      <c r="H14" s="15">
        <v>989</v>
      </c>
      <c r="I14" s="15">
        <f t="shared" si="1"/>
        <v>1694</v>
      </c>
      <c r="J14" s="18">
        <f t="shared" si="2"/>
        <v>0.5</v>
      </c>
    </row>
    <row r="15" spans="1:10" ht="14.25">
      <c r="A15" s="13" t="s">
        <v>11</v>
      </c>
      <c r="B15" s="14">
        <v>3521</v>
      </c>
      <c r="C15" s="15">
        <v>3596</v>
      </c>
      <c r="D15" s="15">
        <v>4081</v>
      </c>
      <c r="E15" s="16">
        <f t="shared" si="0"/>
        <v>7677</v>
      </c>
      <c r="F15" s="17">
        <v>2464</v>
      </c>
      <c r="G15" s="15">
        <v>1463</v>
      </c>
      <c r="H15" s="15">
        <v>2079</v>
      </c>
      <c r="I15" s="15">
        <f t="shared" si="1"/>
        <v>3542</v>
      </c>
      <c r="J15" s="18">
        <f t="shared" si="2"/>
        <v>0.461</v>
      </c>
    </row>
    <row r="16" spans="1:10" ht="14.25">
      <c r="A16" s="13" t="s">
        <v>12</v>
      </c>
      <c r="B16" s="14">
        <v>805</v>
      </c>
      <c r="C16" s="15">
        <v>975</v>
      </c>
      <c r="D16" s="15">
        <v>1005</v>
      </c>
      <c r="E16" s="16">
        <f>SUM(C16:D16)</f>
        <v>1980</v>
      </c>
      <c r="F16" s="17">
        <v>644</v>
      </c>
      <c r="G16" s="15">
        <v>398</v>
      </c>
      <c r="H16" s="15">
        <v>542</v>
      </c>
      <c r="I16" s="15">
        <f t="shared" si="1"/>
        <v>940</v>
      </c>
      <c r="J16" s="18">
        <f t="shared" si="2"/>
        <v>0.475</v>
      </c>
    </row>
    <row r="17" spans="1:10" ht="14.25">
      <c r="A17" s="13" t="s">
        <v>13</v>
      </c>
      <c r="B17" s="14">
        <v>674</v>
      </c>
      <c r="C17" s="15">
        <v>832</v>
      </c>
      <c r="D17" s="15">
        <v>927</v>
      </c>
      <c r="E17" s="16">
        <f t="shared" si="0"/>
        <v>1759</v>
      </c>
      <c r="F17" s="17">
        <v>556</v>
      </c>
      <c r="G17" s="15">
        <v>370</v>
      </c>
      <c r="H17" s="15">
        <v>480</v>
      </c>
      <c r="I17" s="15">
        <f t="shared" si="1"/>
        <v>850</v>
      </c>
      <c r="J17" s="18">
        <f t="shared" si="2"/>
        <v>0.483</v>
      </c>
    </row>
    <row r="18" spans="1:10" ht="14.25">
      <c r="A18" s="13" t="s">
        <v>14</v>
      </c>
      <c r="B18" s="14">
        <v>608</v>
      </c>
      <c r="C18" s="15">
        <v>618</v>
      </c>
      <c r="D18" s="15">
        <v>731</v>
      </c>
      <c r="E18" s="16">
        <f t="shared" si="0"/>
        <v>1349</v>
      </c>
      <c r="F18" s="17">
        <v>483</v>
      </c>
      <c r="G18" s="15">
        <v>291</v>
      </c>
      <c r="H18" s="15">
        <v>419</v>
      </c>
      <c r="I18" s="15">
        <f t="shared" si="1"/>
        <v>710</v>
      </c>
      <c r="J18" s="18">
        <f t="shared" si="2"/>
        <v>0.526</v>
      </c>
    </row>
    <row r="19" spans="1:10" ht="14.25">
      <c r="A19" s="13" t="s">
        <v>15</v>
      </c>
      <c r="B19" s="14">
        <v>620</v>
      </c>
      <c r="C19" s="15">
        <v>604</v>
      </c>
      <c r="D19" s="15">
        <v>745</v>
      </c>
      <c r="E19" s="16">
        <f t="shared" si="0"/>
        <v>1349</v>
      </c>
      <c r="F19" s="17">
        <v>437</v>
      </c>
      <c r="G19" s="15">
        <v>234</v>
      </c>
      <c r="H19" s="15">
        <v>366</v>
      </c>
      <c r="I19" s="15">
        <f t="shared" si="1"/>
        <v>600</v>
      </c>
      <c r="J19" s="18">
        <f t="shared" si="2"/>
        <v>0.445</v>
      </c>
    </row>
    <row r="20" spans="1:10" ht="15" thickBot="1">
      <c r="A20" s="7" t="s">
        <v>16</v>
      </c>
      <c r="B20" s="42">
        <f aca="true" t="shared" si="3" ref="B20:H20">SUM(B13:B19)</f>
        <v>15584</v>
      </c>
      <c r="C20" s="20">
        <f t="shared" si="3"/>
        <v>16883</v>
      </c>
      <c r="D20" s="20">
        <f t="shared" si="3"/>
        <v>18613</v>
      </c>
      <c r="E20" s="20">
        <f t="shared" si="3"/>
        <v>35496</v>
      </c>
      <c r="F20" s="35">
        <f t="shared" si="3"/>
        <v>10220</v>
      </c>
      <c r="G20" s="20">
        <f t="shared" si="3"/>
        <v>6205</v>
      </c>
      <c r="H20" s="20">
        <f t="shared" si="3"/>
        <v>8766</v>
      </c>
      <c r="I20" s="21">
        <f>SUM(I13:I19)</f>
        <v>14971</v>
      </c>
      <c r="J20" s="22">
        <f t="shared" si="2"/>
        <v>0.422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517</v>
      </c>
      <c r="D25" s="15">
        <v>554</v>
      </c>
      <c r="E25" s="16">
        <f aca="true" t="shared" si="4" ref="E25:E36">C25+D25</f>
        <v>1071</v>
      </c>
      <c r="F25" s="81" t="s">
        <v>20</v>
      </c>
      <c r="G25" s="83"/>
      <c r="H25" s="15">
        <v>1295</v>
      </c>
      <c r="I25" s="15">
        <v>1282</v>
      </c>
      <c r="J25" s="16">
        <f aca="true" t="shared" si="5" ref="J25:J35">H25+I25</f>
        <v>2577</v>
      </c>
    </row>
    <row r="26" spans="1:10" ht="14.25">
      <c r="A26" s="81" t="s">
        <v>21</v>
      </c>
      <c r="B26" s="82"/>
      <c r="C26" s="15">
        <v>658</v>
      </c>
      <c r="D26" s="15">
        <v>606</v>
      </c>
      <c r="E26" s="16">
        <f t="shared" si="4"/>
        <v>1264</v>
      </c>
      <c r="F26" s="81" t="s">
        <v>22</v>
      </c>
      <c r="G26" s="83"/>
      <c r="H26" s="15">
        <v>1623</v>
      </c>
      <c r="I26" s="15">
        <v>1580</v>
      </c>
      <c r="J26" s="16">
        <f t="shared" si="5"/>
        <v>3203</v>
      </c>
    </row>
    <row r="27" spans="1:10" ht="14.25">
      <c r="A27" s="81" t="s">
        <v>23</v>
      </c>
      <c r="B27" s="82"/>
      <c r="C27" s="15">
        <v>739</v>
      </c>
      <c r="D27" s="15">
        <v>650</v>
      </c>
      <c r="E27" s="16">
        <f t="shared" si="4"/>
        <v>1389</v>
      </c>
      <c r="F27" s="81" t="s">
        <v>24</v>
      </c>
      <c r="G27" s="83"/>
      <c r="H27" s="15">
        <v>1384</v>
      </c>
      <c r="I27" s="15">
        <v>1497</v>
      </c>
      <c r="J27" s="16">
        <f t="shared" si="5"/>
        <v>2881</v>
      </c>
    </row>
    <row r="28" spans="1:10" ht="14.25">
      <c r="A28" s="81" t="s">
        <v>25</v>
      </c>
      <c r="B28" s="82"/>
      <c r="C28" s="15">
        <v>721</v>
      </c>
      <c r="D28" s="15">
        <v>677</v>
      </c>
      <c r="E28" s="16">
        <f t="shared" si="4"/>
        <v>1398</v>
      </c>
      <c r="F28" s="81" t="s">
        <v>26</v>
      </c>
      <c r="G28" s="83"/>
      <c r="H28" s="15">
        <v>998</v>
      </c>
      <c r="I28" s="15">
        <v>1357</v>
      </c>
      <c r="J28" s="16">
        <f t="shared" si="5"/>
        <v>2355</v>
      </c>
    </row>
    <row r="29" spans="1:10" ht="14.25">
      <c r="A29" s="81" t="s">
        <v>27</v>
      </c>
      <c r="B29" s="82"/>
      <c r="C29" s="15">
        <v>735</v>
      </c>
      <c r="D29" s="15">
        <v>604</v>
      </c>
      <c r="E29" s="16">
        <f t="shared" si="4"/>
        <v>1339</v>
      </c>
      <c r="F29" s="81" t="s">
        <v>28</v>
      </c>
      <c r="G29" s="83"/>
      <c r="H29" s="15">
        <v>965</v>
      </c>
      <c r="I29" s="15">
        <v>1584</v>
      </c>
      <c r="J29" s="16">
        <f t="shared" si="5"/>
        <v>2549</v>
      </c>
    </row>
    <row r="30" spans="1:10" ht="14.25">
      <c r="A30" s="81" t="s">
        <v>29</v>
      </c>
      <c r="B30" s="82"/>
      <c r="C30" s="15">
        <v>640</v>
      </c>
      <c r="D30" s="15">
        <v>539</v>
      </c>
      <c r="E30" s="16">
        <f t="shared" si="4"/>
        <v>1179</v>
      </c>
      <c r="F30" s="81" t="s">
        <v>30</v>
      </c>
      <c r="G30" s="83"/>
      <c r="H30" s="15">
        <v>775</v>
      </c>
      <c r="I30" s="15">
        <v>1471</v>
      </c>
      <c r="J30" s="16">
        <f t="shared" si="5"/>
        <v>2246</v>
      </c>
    </row>
    <row r="31" spans="1:10" ht="14.25">
      <c r="A31" s="81" t="s">
        <v>31</v>
      </c>
      <c r="B31" s="82"/>
      <c r="C31" s="15">
        <v>745</v>
      </c>
      <c r="D31" s="15">
        <v>609</v>
      </c>
      <c r="E31" s="16">
        <f t="shared" si="4"/>
        <v>1354</v>
      </c>
      <c r="F31" s="81" t="s">
        <v>32</v>
      </c>
      <c r="G31" s="83"/>
      <c r="H31" s="15">
        <v>379</v>
      </c>
      <c r="I31" s="15">
        <v>918</v>
      </c>
      <c r="J31" s="16">
        <f t="shared" si="5"/>
        <v>1297</v>
      </c>
    </row>
    <row r="32" spans="1:10" ht="14.25">
      <c r="A32" s="81" t="s">
        <v>33</v>
      </c>
      <c r="B32" s="82"/>
      <c r="C32" s="15">
        <v>849</v>
      </c>
      <c r="D32" s="15">
        <v>764</v>
      </c>
      <c r="E32" s="16">
        <f t="shared" si="4"/>
        <v>1613</v>
      </c>
      <c r="F32" s="81" t="s">
        <v>34</v>
      </c>
      <c r="G32" s="83"/>
      <c r="H32" s="15">
        <v>72</v>
      </c>
      <c r="I32" s="15">
        <v>307</v>
      </c>
      <c r="J32" s="16">
        <f t="shared" si="5"/>
        <v>379</v>
      </c>
    </row>
    <row r="33" spans="1:10" ht="14.25">
      <c r="A33" s="81" t="s">
        <v>35</v>
      </c>
      <c r="B33" s="82"/>
      <c r="C33" s="15">
        <v>941</v>
      </c>
      <c r="D33" s="15">
        <v>885</v>
      </c>
      <c r="E33" s="16">
        <f t="shared" si="4"/>
        <v>1826</v>
      </c>
      <c r="F33" s="81" t="s">
        <v>36</v>
      </c>
      <c r="G33" s="83"/>
      <c r="H33" s="15">
        <v>9</v>
      </c>
      <c r="I33" s="15">
        <v>46</v>
      </c>
      <c r="J33" s="16">
        <f t="shared" si="5"/>
        <v>55</v>
      </c>
    </row>
    <row r="34" spans="1:10" ht="14.25">
      <c r="A34" s="81" t="s">
        <v>37</v>
      </c>
      <c r="B34" s="82"/>
      <c r="C34" s="15">
        <v>966</v>
      </c>
      <c r="D34" s="15">
        <v>861</v>
      </c>
      <c r="E34" s="16">
        <f t="shared" si="4"/>
        <v>1827</v>
      </c>
      <c r="F34" s="81" t="s">
        <v>38</v>
      </c>
      <c r="G34" s="83"/>
      <c r="H34" s="15">
        <v>0</v>
      </c>
      <c r="I34" s="15">
        <v>6</v>
      </c>
      <c r="J34" s="16">
        <f t="shared" si="5"/>
        <v>6</v>
      </c>
    </row>
    <row r="35" spans="1:10" ht="14.25">
      <c r="A35" s="81" t="s">
        <v>39</v>
      </c>
      <c r="B35" s="82"/>
      <c r="C35" s="15">
        <v>853</v>
      </c>
      <c r="D35" s="15">
        <v>787</v>
      </c>
      <c r="E35" s="16">
        <f t="shared" si="4"/>
        <v>1640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1019</v>
      </c>
      <c r="D36" s="9">
        <v>1029</v>
      </c>
      <c r="E36" s="10">
        <f t="shared" si="4"/>
        <v>2048</v>
      </c>
      <c r="F36" s="86" t="s">
        <v>42</v>
      </c>
      <c r="G36" s="87"/>
      <c r="H36" s="9">
        <f>C25+C26+C27+C28+C29+C30+C31+C32+C33+C34+C35+C36+H25+H26+H27+H28+H29+H30+H31+H32+H33+H34+H35</f>
        <v>16883</v>
      </c>
      <c r="I36" s="9">
        <f>D25+D26+D27+D28+D29+D30+D31+D32+D33+D34+D35+D36+I25+I26+I27+I28+I29+I30+I31+I32+I33+I34+I35</f>
        <v>18613</v>
      </c>
      <c r="J36" s="10">
        <f>E25+E26+E27+E28+E29+E30+E31+E32+E33+E34+E35+E36+J25+J26+J27+J28+J29+J30+J31+J32+J33+J34+J35</f>
        <v>35496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66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348</v>
      </c>
      <c r="C43" s="9">
        <v>162</v>
      </c>
      <c r="D43" s="9">
        <v>227</v>
      </c>
      <c r="E43" s="10">
        <f>SUM(C43:D43)</f>
        <v>389</v>
      </c>
      <c r="F43" s="8">
        <v>17</v>
      </c>
      <c r="G43" s="9">
        <v>11</v>
      </c>
      <c r="H43" s="9">
        <v>14</v>
      </c>
      <c r="I43" s="9">
        <f>SUM(G43:H43)</f>
        <v>25</v>
      </c>
      <c r="J43" s="11">
        <f>ROUND(I43/E43,3)</f>
        <v>0.064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1">
        <v>239</v>
      </c>
      <c r="C49" s="52">
        <v>110</v>
      </c>
      <c r="D49" s="52">
        <v>155</v>
      </c>
      <c r="E49" s="29">
        <f aca="true" t="shared" si="6" ref="E49:E55">SUM(C49:D49)</f>
        <v>265</v>
      </c>
      <c r="F49" s="30">
        <v>12</v>
      </c>
      <c r="G49" s="31">
        <v>7</v>
      </c>
      <c r="H49" s="31">
        <v>9</v>
      </c>
      <c r="I49" s="31">
        <f>SUM(G49:H49)</f>
        <v>16</v>
      </c>
      <c r="J49" s="18">
        <f aca="true" t="shared" si="7" ref="J49:J56">ROUND(I49/E49,3)</f>
        <v>0.06</v>
      </c>
    </row>
    <row r="50" spans="1:10" ht="14.25">
      <c r="A50" s="13" t="s">
        <v>10</v>
      </c>
      <c r="B50" s="51">
        <v>23</v>
      </c>
      <c r="C50" s="52">
        <v>9</v>
      </c>
      <c r="D50" s="55">
        <v>15</v>
      </c>
      <c r="E50" s="29">
        <f t="shared" si="6"/>
        <v>24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0.042</v>
      </c>
    </row>
    <row r="51" spans="1:10" ht="14.25">
      <c r="A51" s="13" t="s">
        <v>11</v>
      </c>
      <c r="B51" s="51">
        <v>62</v>
      </c>
      <c r="C51" s="52">
        <v>34</v>
      </c>
      <c r="D51" s="52">
        <v>39</v>
      </c>
      <c r="E51" s="29">
        <f t="shared" si="6"/>
        <v>73</v>
      </c>
      <c r="F51" s="30">
        <v>4</v>
      </c>
      <c r="G51" s="31">
        <v>4</v>
      </c>
      <c r="H51" s="31">
        <v>4</v>
      </c>
      <c r="I51" s="31">
        <f t="shared" si="8"/>
        <v>8</v>
      </c>
      <c r="J51" s="18">
        <f t="shared" si="7"/>
        <v>0.11</v>
      </c>
    </row>
    <row r="52" spans="1:10" ht="14.25">
      <c r="A52" s="13" t="s">
        <v>12</v>
      </c>
      <c r="B52" s="51">
        <v>7</v>
      </c>
      <c r="C52" s="52">
        <v>0</v>
      </c>
      <c r="D52" s="52">
        <v>7</v>
      </c>
      <c r="E52" s="29">
        <f t="shared" si="6"/>
        <v>7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51">
        <v>5</v>
      </c>
      <c r="C53" s="52">
        <v>5</v>
      </c>
      <c r="D53" s="52">
        <v>1</v>
      </c>
      <c r="E53" s="29">
        <f>SUM(C53:D53)</f>
        <v>6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51">
        <v>4</v>
      </c>
      <c r="C54" s="52">
        <v>2</v>
      </c>
      <c r="D54" s="52">
        <v>2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51">
        <v>8</v>
      </c>
      <c r="C55" s="52">
        <v>2</v>
      </c>
      <c r="D55" s="52">
        <v>8</v>
      </c>
      <c r="E55" s="29">
        <f t="shared" si="6"/>
        <v>10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53">
        <f aca="true" t="shared" si="9" ref="B56:G56">SUM(B49:B55)</f>
        <v>348</v>
      </c>
      <c r="C56" s="54">
        <f t="shared" si="9"/>
        <v>162</v>
      </c>
      <c r="D56" s="54">
        <f t="shared" si="9"/>
        <v>227</v>
      </c>
      <c r="E56" s="32">
        <f t="shared" si="9"/>
        <v>389</v>
      </c>
      <c r="F56" s="33">
        <f t="shared" si="9"/>
        <v>17</v>
      </c>
      <c r="G56" s="32">
        <f t="shared" si="9"/>
        <v>11</v>
      </c>
      <c r="H56" s="32">
        <f>SUM(H49:H55)</f>
        <v>14</v>
      </c>
      <c r="I56" s="32">
        <f>SUM(I49:I55)</f>
        <v>25</v>
      </c>
      <c r="J56" s="11">
        <f t="shared" si="7"/>
        <v>0.064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0</v>
      </c>
      <c r="D61" s="15">
        <v>3</v>
      </c>
      <c r="E61" s="16">
        <f aca="true" t="shared" si="10" ref="E61:E72">SUM(C61+D61)</f>
        <v>3</v>
      </c>
      <c r="F61" s="81" t="s">
        <v>20</v>
      </c>
      <c r="G61" s="83"/>
      <c r="H61" s="45">
        <v>3</v>
      </c>
      <c r="I61" s="45">
        <v>2</v>
      </c>
      <c r="J61" s="16">
        <f aca="true" t="shared" si="11" ref="J61:J72">SUM(H61+I61)</f>
        <v>5</v>
      </c>
    </row>
    <row r="62" spans="1:10" ht="14.25">
      <c r="A62" s="81" t="s">
        <v>21</v>
      </c>
      <c r="B62" s="82"/>
      <c r="C62" s="15">
        <v>1</v>
      </c>
      <c r="D62" s="15">
        <v>2</v>
      </c>
      <c r="E62" s="16">
        <f t="shared" si="10"/>
        <v>3</v>
      </c>
      <c r="F62" s="81" t="s">
        <v>22</v>
      </c>
      <c r="G62" s="83"/>
      <c r="H62" s="45">
        <v>1</v>
      </c>
      <c r="I62" s="45">
        <v>6</v>
      </c>
      <c r="J62" s="16">
        <f t="shared" si="11"/>
        <v>7</v>
      </c>
    </row>
    <row r="63" spans="1:10" ht="14.25">
      <c r="A63" s="81" t="s">
        <v>23</v>
      </c>
      <c r="B63" s="82"/>
      <c r="C63" s="15">
        <v>2</v>
      </c>
      <c r="D63" s="15">
        <v>0</v>
      </c>
      <c r="E63" s="16">
        <f t="shared" si="10"/>
        <v>2</v>
      </c>
      <c r="F63" s="81" t="s">
        <v>24</v>
      </c>
      <c r="G63" s="83"/>
      <c r="H63" s="45">
        <v>5</v>
      </c>
      <c r="I63" s="45">
        <v>2</v>
      </c>
      <c r="J63" s="16">
        <f t="shared" si="11"/>
        <v>7</v>
      </c>
    </row>
    <row r="64" spans="1:10" ht="14.25">
      <c r="A64" s="81" t="s">
        <v>25</v>
      </c>
      <c r="B64" s="82"/>
      <c r="C64" s="15">
        <v>7</v>
      </c>
      <c r="D64" s="15">
        <v>7</v>
      </c>
      <c r="E64" s="16">
        <f t="shared" si="10"/>
        <v>14</v>
      </c>
      <c r="F64" s="81" t="s">
        <v>26</v>
      </c>
      <c r="G64" s="83"/>
      <c r="H64" s="45">
        <v>4</v>
      </c>
      <c r="I64" s="45">
        <v>2</v>
      </c>
      <c r="J64" s="16">
        <f t="shared" si="11"/>
        <v>6</v>
      </c>
    </row>
    <row r="65" spans="1:10" ht="14.25">
      <c r="A65" s="81" t="s">
        <v>27</v>
      </c>
      <c r="B65" s="82"/>
      <c r="C65" s="15">
        <v>49</v>
      </c>
      <c r="D65" s="15">
        <v>54</v>
      </c>
      <c r="E65" s="16">
        <f t="shared" si="10"/>
        <v>103</v>
      </c>
      <c r="F65" s="81" t="s">
        <v>28</v>
      </c>
      <c r="G65" s="83"/>
      <c r="H65" s="45">
        <v>1</v>
      </c>
      <c r="I65" s="45">
        <v>1</v>
      </c>
      <c r="J65" s="16">
        <f t="shared" si="11"/>
        <v>2</v>
      </c>
    </row>
    <row r="66" spans="1:10" ht="14.25">
      <c r="A66" s="81" t="s">
        <v>29</v>
      </c>
      <c r="B66" s="82"/>
      <c r="C66" s="15">
        <v>53</v>
      </c>
      <c r="D66" s="15">
        <v>26</v>
      </c>
      <c r="E66" s="16">
        <f t="shared" si="10"/>
        <v>79</v>
      </c>
      <c r="F66" s="81" t="s">
        <v>30</v>
      </c>
      <c r="G66" s="83"/>
      <c r="H66" s="45">
        <v>0</v>
      </c>
      <c r="I66" s="45">
        <v>3</v>
      </c>
      <c r="J66" s="16">
        <f t="shared" si="11"/>
        <v>3</v>
      </c>
    </row>
    <row r="67" spans="1:10" ht="14.25">
      <c r="A67" s="81" t="s">
        <v>31</v>
      </c>
      <c r="B67" s="82"/>
      <c r="C67" s="15">
        <v>18</v>
      </c>
      <c r="D67" s="15">
        <v>28</v>
      </c>
      <c r="E67" s="16">
        <f t="shared" si="10"/>
        <v>46</v>
      </c>
      <c r="F67" s="81" t="s">
        <v>32</v>
      </c>
      <c r="G67" s="83"/>
      <c r="H67" s="45">
        <v>0</v>
      </c>
      <c r="I67" s="4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9</v>
      </c>
      <c r="D68" s="15">
        <v>23</v>
      </c>
      <c r="E68" s="16">
        <f t="shared" si="10"/>
        <v>32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4</v>
      </c>
      <c r="D69" s="15">
        <v>21</v>
      </c>
      <c r="E69" s="16">
        <f t="shared" si="10"/>
        <v>25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1</v>
      </c>
      <c r="D70" s="15">
        <v>23</v>
      </c>
      <c r="E70" s="16">
        <f t="shared" si="10"/>
        <v>24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2</v>
      </c>
      <c r="D71" s="15">
        <v>15</v>
      </c>
      <c r="E71" s="16">
        <f t="shared" si="10"/>
        <v>17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2</v>
      </c>
      <c r="D72" s="9">
        <v>9</v>
      </c>
      <c r="E72" s="10">
        <f t="shared" si="10"/>
        <v>11</v>
      </c>
      <c r="F72" s="86" t="s">
        <v>42</v>
      </c>
      <c r="G72" s="87"/>
      <c r="H72" s="34">
        <f>SUM((SUM(C61:C72)+(SUM(H61:H71))))</f>
        <v>162</v>
      </c>
      <c r="I72" s="9">
        <f>SUM((SUM(D61:D72)+(SUM(I61:I71))))</f>
        <v>227</v>
      </c>
      <c r="J72" s="10">
        <f t="shared" si="11"/>
        <v>389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H68" sqref="H68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15539</v>
      </c>
      <c r="C7" s="9">
        <v>16855</v>
      </c>
      <c r="D7" s="9">
        <v>18561</v>
      </c>
      <c r="E7" s="10">
        <f>SUM(C7:D7)</f>
        <v>35416</v>
      </c>
      <c r="F7" s="8">
        <v>10215</v>
      </c>
      <c r="G7" s="9">
        <v>6208</v>
      </c>
      <c r="H7" s="9">
        <v>8750</v>
      </c>
      <c r="I7" s="10">
        <f>SUM(G7:H7)</f>
        <v>14958</v>
      </c>
      <c r="J7" s="11">
        <f>ROUND(I7/E7,3)</f>
        <v>0.422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7899</v>
      </c>
      <c r="C13" s="15">
        <v>8644</v>
      </c>
      <c r="D13" s="15">
        <v>9316</v>
      </c>
      <c r="E13" s="16">
        <f>SUM(C13:D13)</f>
        <v>17960</v>
      </c>
      <c r="F13" s="14">
        <v>4517</v>
      </c>
      <c r="G13" s="15">
        <v>2746</v>
      </c>
      <c r="H13" s="15">
        <v>3882</v>
      </c>
      <c r="I13" s="16">
        <f>SUM(G13:H13)</f>
        <v>6628</v>
      </c>
      <c r="J13" s="18">
        <f aca="true" t="shared" si="0" ref="J13:J20">ROUND(I13/E13,3)</f>
        <v>0.369</v>
      </c>
    </row>
    <row r="14" spans="1:10" ht="14.25">
      <c r="A14" s="13" t="s">
        <v>10</v>
      </c>
      <c r="B14" s="14">
        <v>1433</v>
      </c>
      <c r="C14" s="15">
        <v>1598</v>
      </c>
      <c r="D14" s="15">
        <v>1790</v>
      </c>
      <c r="E14" s="16">
        <f aca="true" t="shared" si="1" ref="E14:E19">SUM(C14:D14)</f>
        <v>3388</v>
      </c>
      <c r="F14" s="14">
        <v>1116</v>
      </c>
      <c r="G14" s="15">
        <v>702</v>
      </c>
      <c r="H14" s="15">
        <v>990</v>
      </c>
      <c r="I14" s="16">
        <f aca="true" t="shared" si="2" ref="I14:I19">SUM(G14:H14)</f>
        <v>1692</v>
      </c>
      <c r="J14" s="18">
        <f t="shared" si="0"/>
        <v>0.499</v>
      </c>
    </row>
    <row r="15" spans="1:10" ht="14.25">
      <c r="A15" s="13" t="s">
        <v>11</v>
      </c>
      <c r="B15" s="14">
        <v>3507</v>
      </c>
      <c r="C15" s="15">
        <v>3591</v>
      </c>
      <c r="D15" s="15">
        <v>4063</v>
      </c>
      <c r="E15" s="16">
        <f t="shared" si="1"/>
        <v>7654</v>
      </c>
      <c r="F15" s="14">
        <v>2466</v>
      </c>
      <c r="G15" s="15">
        <v>1470</v>
      </c>
      <c r="H15" s="15">
        <v>2070</v>
      </c>
      <c r="I15" s="16">
        <f t="shared" si="2"/>
        <v>3540</v>
      </c>
      <c r="J15" s="18">
        <f t="shared" si="0"/>
        <v>0.463</v>
      </c>
    </row>
    <row r="16" spans="1:10" ht="14.25">
      <c r="A16" s="13" t="s">
        <v>12</v>
      </c>
      <c r="B16" s="14">
        <v>800</v>
      </c>
      <c r="C16" s="15">
        <v>971</v>
      </c>
      <c r="D16" s="15">
        <v>995</v>
      </c>
      <c r="E16" s="16">
        <f t="shared" si="1"/>
        <v>1966</v>
      </c>
      <c r="F16" s="14">
        <v>639</v>
      </c>
      <c r="G16" s="15">
        <v>397</v>
      </c>
      <c r="H16" s="15">
        <v>537</v>
      </c>
      <c r="I16" s="16">
        <f t="shared" si="2"/>
        <v>934</v>
      </c>
      <c r="J16" s="18">
        <f t="shared" si="0"/>
        <v>0.475</v>
      </c>
    </row>
    <row r="17" spans="1:10" ht="14.25">
      <c r="A17" s="13" t="s">
        <v>13</v>
      </c>
      <c r="B17" s="14">
        <v>672</v>
      </c>
      <c r="C17" s="15">
        <v>830</v>
      </c>
      <c r="D17" s="15">
        <v>926</v>
      </c>
      <c r="E17" s="16">
        <f t="shared" si="1"/>
        <v>1756</v>
      </c>
      <c r="F17" s="14">
        <v>556</v>
      </c>
      <c r="G17" s="15">
        <v>371</v>
      </c>
      <c r="H17" s="15">
        <v>480</v>
      </c>
      <c r="I17" s="16">
        <f>SUM(G17:H17)</f>
        <v>851</v>
      </c>
      <c r="J17" s="18">
        <f t="shared" si="0"/>
        <v>0.485</v>
      </c>
    </row>
    <row r="18" spans="1:10" ht="14.25">
      <c r="A18" s="13" t="s">
        <v>14</v>
      </c>
      <c r="B18" s="14">
        <v>607</v>
      </c>
      <c r="C18" s="15">
        <v>617</v>
      </c>
      <c r="D18" s="15">
        <v>730</v>
      </c>
      <c r="E18" s="16">
        <f t="shared" si="1"/>
        <v>1347</v>
      </c>
      <c r="F18" s="14">
        <v>483</v>
      </c>
      <c r="G18" s="15">
        <v>289</v>
      </c>
      <c r="H18" s="15">
        <v>422</v>
      </c>
      <c r="I18" s="16">
        <f>SUM(G18:H18)</f>
        <v>711</v>
      </c>
      <c r="J18" s="18">
        <f t="shared" si="0"/>
        <v>0.528</v>
      </c>
    </row>
    <row r="19" spans="1:10" ht="14.25">
      <c r="A19" s="13" t="s">
        <v>15</v>
      </c>
      <c r="B19" s="14">
        <v>621</v>
      </c>
      <c r="C19" s="15">
        <v>604</v>
      </c>
      <c r="D19" s="15">
        <v>741</v>
      </c>
      <c r="E19" s="16">
        <f t="shared" si="1"/>
        <v>1345</v>
      </c>
      <c r="F19" s="14">
        <v>438</v>
      </c>
      <c r="G19" s="15">
        <v>233</v>
      </c>
      <c r="H19" s="15">
        <v>369</v>
      </c>
      <c r="I19" s="16">
        <f t="shared" si="2"/>
        <v>602</v>
      </c>
      <c r="J19" s="18">
        <f t="shared" si="0"/>
        <v>0.448</v>
      </c>
    </row>
    <row r="20" spans="1:10" ht="15" thickBot="1">
      <c r="A20" s="7" t="s">
        <v>16</v>
      </c>
      <c r="B20" s="35">
        <f>SUM(B13:B19)</f>
        <v>15539</v>
      </c>
      <c r="C20" s="9">
        <f>SUM(C13:C19)</f>
        <v>16855</v>
      </c>
      <c r="D20" s="42">
        <f>SUM(D13:D19)</f>
        <v>18561</v>
      </c>
      <c r="E20" s="10">
        <f>SUM(C20:D20)</f>
        <v>35416</v>
      </c>
      <c r="F20" s="42">
        <f>SUM(F13:F19)</f>
        <v>10215</v>
      </c>
      <c r="G20" s="21">
        <f>SUM(G13:G19)</f>
        <v>6208</v>
      </c>
      <c r="H20" s="42">
        <f>SUM(H13:H19)</f>
        <v>8750</v>
      </c>
      <c r="I20" s="16">
        <f>SUM(G20:H20)</f>
        <v>14958</v>
      </c>
      <c r="J20" s="22">
        <f t="shared" si="0"/>
        <v>0.422</v>
      </c>
    </row>
    <row r="21" spans="1:10" ht="14.25">
      <c r="A21" s="23"/>
      <c r="B21" s="24"/>
      <c r="C21" s="24"/>
      <c r="D21" s="24"/>
      <c r="E21" s="24"/>
      <c r="F21" s="24"/>
      <c r="G21" s="25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518</v>
      </c>
      <c r="D25" s="15">
        <v>559</v>
      </c>
      <c r="E25" s="16">
        <f aca="true" t="shared" si="3" ref="E25:E36">C25+D25</f>
        <v>1077</v>
      </c>
      <c r="F25" s="81" t="s">
        <v>20</v>
      </c>
      <c r="G25" s="83"/>
      <c r="H25" s="15">
        <v>1287</v>
      </c>
      <c r="I25" s="15">
        <v>1290</v>
      </c>
      <c r="J25" s="16">
        <f aca="true" t="shared" si="4" ref="J25:J35">H25+I25</f>
        <v>2577</v>
      </c>
    </row>
    <row r="26" spans="1:10" ht="14.25">
      <c r="A26" s="81" t="s">
        <v>21</v>
      </c>
      <c r="B26" s="82"/>
      <c r="C26" s="15">
        <v>657</v>
      </c>
      <c r="D26" s="15">
        <v>603</v>
      </c>
      <c r="E26" s="16">
        <f t="shared" si="3"/>
        <v>1260</v>
      </c>
      <c r="F26" s="81" t="s">
        <v>22</v>
      </c>
      <c r="G26" s="83"/>
      <c r="H26" s="15">
        <v>1616</v>
      </c>
      <c r="I26" s="15">
        <v>1577</v>
      </c>
      <c r="J26" s="16">
        <f t="shared" si="4"/>
        <v>3193</v>
      </c>
    </row>
    <row r="27" spans="1:10" ht="14.25">
      <c r="A27" s="81" t="s">
        <v>23</v>
      </c>
      <c r="B27" s="82"/>
      <c r="C27" s="15">
        <v>734</v>
      </c>
      <c r="D27" s="15">
        <v>644</v>
      </c>
      <c r="E27" s="16">
        <f t="shared" si="3"/>
        <v>1378</v>
      </c>
      <c r="F27" s="81" t="s">
        <v>24</v>
      </c>
      <c r="G27" s="83"/>
      <c r="H27" s="15">
        <v>1395</v>
      </c>
      <c r="I27" s="15">
        <v>1492</v>
      </c>
      <c r="J27" s="16">
        <f t="shared" si="4"/>
        <v>2887</v>
      </c>
    </row>
    <row r="28" spans="1:10" ht="14.25">
      <c r="A28" s="81" t="s">
        <v>25</v>
      </c>
      <c r="B28" s="82"/>
      <c r="C28" s="15">
        <v>725</v>
      </c>
      <c r="D28" s="15">
        <v>670</v>
      </c>
      <c r="E28" s="16">
        <f t="shared" si="3"/>
        <v>1395</v>
      </c>
      <c r="F28" s="81" t="s">
        <v>26</v>
      </c>
      <c r="G28" s="83"/>
      <c r="H28" s="15">
        <v>991</v>
      </c>
      <c r="I28" s="15">
        <v>1352</v>
      </c>
      <c r="J28" s="16">
        <f t="shared" si="4"/>
        <v>2343</v>
      </c>
    </row>
    <row r="29" spans="1:10" ht="14.25">
      <c r="A29" s="81" t="s">
        <v>27</v>
      </c>
      <c r="B29" s="82"/>
      <c r="C29" s="15">
        <v>726</v>
      </c>
      <c r="D29" s="15">
        <v>599</v>
      </c>
      <c r="E29" s="16">
        <f t="shared" si="3"/>
        <v>1325</v>
      </c>
      <c r="F29" s="81" t="s">
        <v>28</v>
      </c>
      <c r="G29" s="83"/>
      <c r="H29" s="15">
        <v>957</v>
      </c>
      <c r="I29" s="15">
        <v>1585</v>
      </c>
      <c r="J29" s="16">
        <f t="shared" si="4"/>
        <v>2542</v>
      </c>
    </row>
    <row r="30" spans="1:10" ht="14.25">
      <c r="A30" s="81" t="s">
        <v>29</v>
      </c>
      <c r="B30" s="82"/>
      <c r="C30" s="15">
        <v>639</v>
      </c>
      <c r="D30" s="15">
        <v>536</v>
      </c>
      <c r="E30" s="16">
        <f t="shared" si="3"/>
        <v>1175</v>
      </c>
      <c r="F30" s="81" t="s">
        <v>30</v>
      </c>
      <c r="G30" s="83"/>
      <c r="H30" s="15">
        <v>789</v>
      </c>
      <c r="I30" s="15">
        <v>1464</v>
      </c>
      <c r="J30" s="16">
        <f t="shared" si="4"/>
        <v>2253</v>
      </c>
    </row>
    <row r="31" spans="1:10" ht="14.25">
      <c r="A31" s="81" t="s">
        <v>31</v>
      </c>
      <c r="B31" s="82"/>
      <c r="C31" s="15">
        <v>739</v>
      </c>
      <c r="D31" s="15">
        <v>612</v>
      </c>
      <c r="E31" s="16">
        <f t="shared" si="3"/>
        <v>1351</v>
      </c>
      <c r="F31" s="81" t="s">
        <v>32</v>
      </c>
      <c r="G31" s="83"/>
      <c r="H31" s="15">
        <v>376</v>
      </c>
      <c r="I31" s="15">
        <v>913</v>
      </c>
      <c r="J31" s="16">
        <f t="shared" si="4"/>
        <v>1289</v>
      </c>
    </row>
    <row r="32" spans="1:10" ht="14.25">
      <c r="A32" s="81" t="s">
        <v>33</v>
      </c>
      <c r="B32" s="82"/>
      <c r="C32" s="15">
        <v>847</v>
      </c>
      <c r="D32" s="15">
        <v>756</v>
      </c>
      <c r="E32" s="16">
        <f t="shared" si="3"/>
        <v>1603</v>
      </c>
      <c r="F32" s="81" t="s">
        <v>34</v>
      </c>
      <c r="G32" s="83"/>
      <c r="H32" s="15">
        <v>74</v>
      </c>
      <c r="I32" s="15">
        <v>315</v>
      </c>
      <c r="J32" s="16">
        <f t="shared" si="4"/>
        <v>389</v>
      </c>
    </row>
    <row r="33" spans="1:10" ht="14.25">
      <c r="A33" s="81" t="s">
        <v>35</v>
      </c>
      <c r="B33" s="82"/>
      <c r="C33" s="15">
        <v>945</v>
      </c>
      <c r="D33" s="15">
        <v>887</v>
      </c>
      <c r="E33" s="16">
        <f t="shared" si="3"/>
        <v>1832</v>
      </c>
      <c r="F33" s="81" t="s">
        <v>36</v>
      </c>
      <c r="G33" s="83"/>
      <c r="H33" s="15">
        <v>10</v>
      </c>
      <c r="I33" s="15">
        <v>46</v>
      </c>
      <c r="J33" s="16">
        <f t="shared" si="4"/>
        <v>56</v>
      </c>
    </row>
    <row r="34" spans="1:10" ht="14.25">
      <c r="A34" s="81" t="s">
        <v>37</v>
      </c>
      <c r="B34" s="82"/>
      <c r="C34" s="15">
        <v>961</v>
      </c>
      <c r="D34" s="15">
        <v>852</v>
      </c>
      <c r="E34" s="16">
        <f t="shared" si="3"/>
        <v>1813</v>
      </c>
      <c r="F34" s="81" t="s">
        <v>38</v>
      </c>
      <c r="G34" s="83"/>
      <c r="H34" s="15">
        <v>0</v>
      </c>
      <c r="I34" s="15">
        <v>6</v>
      </c>
      <c r="J34" s="16">
        <f t="shared" si="4"/>
        <v>6</v>
      </c>
    </row>
    <row r="35" spans="1:10" ht="14.25">
      <c r="A35" s="81" t="s">
        <v>39</v>
      </c>
      <c r="B35" s="82"/>
      <c r="C35" s="15">
        <v>854</v>
      </c>
      <c r="D35" s="15">
        <v>788</v>
      </c>
      <c r="E35" s="16">
        <f t="shared" si="3"/>
        <v>1642</v>
      </c>
      <c r="F35" s="81" t="s">
        <v>40</v>
      </c>
      <c r="G35" s="83"/>
      <c r="H35" s="15">
        <v>0</v>
      </c>
      <c r="I35" s="15">
        <v>0</v>
      </c>
      <c r="J35" s="16">
        <f t="shared" si="4"/>
        <v>0</v>
      </c>
    </row>
    <row r="36" spans="1:10" ht="15" thickBot="1">
      <c r="A36" s="84" t="s">
        <v>41</v>
      </c>
      <c r="B36" s="85"/>
      <c r="C36" s="9">
        <v>1015</v>
      </c>
      <c r="D36" s="9">
        <v>1015</v>
      </c>
      <c r="E36" s="10">
        <f t="shared" si="3"/>
        <v>2030</v>
      </c>
      <c r="F36" s="86" t="s">
        <v>42</v>
      </c>
      <c r="G36" s="87"/>
      <c r="H36" s="9">
        <f>C25+C26+C27+C28+C29+C30+C31+C32+C33+C34+C35+C36+H25+H26+H27+H28+H29+H30+H31+H32+H33+H34+H35</f>
        <v>16855</v>
      </c>
      <c r="I36" s="9">
        <f>D25+D26+D27+D28+D29+D30+D31+D32+D33+D34+D35+D36+I25+I26+I27+I28+I29+I30+I31+I32+I33+I34+I35</f>
        <v>18561</v>
      </c>
      <c r="J36" s="10">
        <f>E25+E26+E27+E28+E29+E30+E31+E32+E33+E34+E35+E36+J25+J26+J27+J28+J29+J30+J31+J32+J33+J34+J35</f>
        <v>35416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67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343</v>
      </c>
      <c r="C43" s="9">
        <v>162</v>
      </c>
      <c r="D43" s="9">
        <v>222</v>
      </c>
      <c r="E43" s="10">
        <f>SUM(C43:D43)</f>
        <v>384</v>
      </c>
      <c r="F43" s="8">
        <v>17</v>
      </c>
      <c r="G43" s="9">
        <v>11</v>
      </c>
      <c r="H43" s="9">
        <v>14</v>
      </c>
      <c r="I43" s="10">
        <f>SUM(G43:H43)</f>
        <v>25</v>
      </c>
      <c r="J43" s="11">
        <f>ROUND(I43/E43,3)</f>
        <v>0.065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1">
        <v>237</v>
      </c>
      <c r="C49" s="52">
        <v>113</v>
      </c>
      <c r="D49" s="52">
        <v>150</v>
      </c>
      <c r="E49" s="29">
        <f>SUM(C49:D49)</f>
        <v>263</v>
      </c>
      <c r="F49" s="51">
        <v>12</v>
      </c>
      <c r="G49" s="52">
        <v>7</v>
      </c>
      <c r="H49" s="52">
        <v>9</v>
      </c>
      <c r="I49" s="29">
        <f>SUM(G49:H49)</f>
        <v>16</v>
      </c>
      <c r="J49" s="18">
        <f aca="true" t="shared" si="5" ref="J49:J56">ROUND(I49/E49,3)</f>
        <v>0.061</v>
      </c>
    </row>
    <row r="50" spans="1:10" ht="14.25">
      <c r="A50" s="13" t="s">
        <v>10</v>
      </c>
      <c r="B50" s="51">
        <v>23</v>
      </c>
      <c r="C50" s="52">
        <v>9</v>
      </c>
      <c r="D50" s="55">
        <v>15</v>
      </c>
      <c r="E50" s="29">
        <f aca="true" t="shared" si="6" ref="E50:E56">SUM(C50:D50)</f>
        <v>24</v>
      </c>
      <c r="F50" s="51">
        <v>1</v>
      </c>
      <c r="G50" s="52">
        <v>0</v>
      </c>
      <c r="H50" s="55">
        <v>1</v>
      </c>
      <c r="I50" s="29">
        <f aca="true" t="shared" si="7" ref="I50:I56">SUM(G50:H50)</f>
        <v>1</v>
      </c>
      <c r="J50" s="18">
        <f t="shared" si="5"/>
        <v>0.042</v>
      </c>
    </row>
    <row r="51" spans="1:10" ht="14.25">
      <c r="A51" s="13" t="s">
        <v>11</v>
      </c>
      <c r="B51" s="51">
        <v>59</v>
      </c>
      <c r="C51" s="52">
        <v>32</v>
      </c>
      <c r="D51" s="52">
        <v>38</v>
      </c>
      <c r="E51" s="29">
        <f t="shared" si="6"/>
        <v>70</v>
      </c>
      <c r="F51" s="51">
        <v>4</v>
      </c>
      <c r="G51" s="52">
        <v>4</v>
      </c>
      <c r="H51" s="52">
        <v>4</v>
      </c>
      <c r="I51" s="29">
        <f t="shared" si="7"/>
        <v>8</v>
      </c>
      <c r="J51" s="18">
        <f t="shared" si="5"/>
        <v>0.114</v>
      </c>
    </row>
    <row r="52" spans="1:10" ht="14.25">
      <c r="A52" s="13" t="s">
        <v>12</v>
      </c>
      <c r="B52" s="51">
        <v>7</v>
      </c>
      <c r="C52" s="52">
        <v>0</v>
      </c>
      <c r="D52" s="52">
        <v>7</v>
      </c>
      <c r="E52" s="29">
        <f t="shared" si="6"/>
        <v>7</v>
      </c>
      <c r="F52" s="51">
        <v>0</v>
      </c>
      <c r="G52" s="52">
        <v>0</v>
      </c>
      <c r="H52" s="52">
        <v>0</v>
      </c>
      <c r="I52" s="29">
        <f t="shared" si="7"/>
        <v>0</v>
      </c>
      <c r="J52" s="18">
        <f t="shared" si="5"/>
        <v>0</v>
      </c>
    </row>
    <row r="53" spans="1:10" ht="14.25">
      <c r="A53" s="13" t="s">
        <v>13</v>
      </c>
      <c r="B53" s="51">
        <v>4</v>
      </c>
      <c r="C53" s="52">
        <v>4</v>
      </c>
      <c r="D53" s="52">
        <v>1</v>
      </c>
      <c r="E53" s="29">
        <f t="shared" si="6"/>
        <v>5</v>
      </c>
      <c r="F53" s="51">
        <v>0</v>
      </c>
      <c r="G53" s="52">
        <v>0</v>
      </c>
      <c r="H53" s="52">
        <v>0</v>
      </c>
      <c r="I53" s="29">
        <f t="shared" si="7"/>
        <v>0</v>
      </c>
      <c r="J53" s="18">
        <f t="shared" si="5"/>
        <v>0</v>
      </c>
    </row>
    <row r="54" spans="1:10" ht="14.25">
      <c r="A54" s="13" t="s">
        <v>14</v>
      </c>
      <c r="B54" s="51">
        <v>4</v>
      </c>
      <c r="C54" s="52">
        <v>2</v>
      </c>
      <c r="D54" s="52">
        <v>2</v>
      </c>
      <c r="E54" s="29">
        <f t="shared" si="6"/>
        <v>4</v>
      </c>
      <c r="F54" s="51">
        <v>0</v>
      </c>
      <c r="G54" s="52">
        <v>0</v>
      </c>
      <c r="H54" s="52">
        <v>0</v>
      </c>
      <c r="I54" s="29">
        <f t="shared" si="7"/>
        <v>0</v>
      </c>
      <c r="J54" s="18">
        <f t="shared" si="5"/>
        <v>0</v>
      </c>
    </row>
    <row r="55" spans="1:10" ht="14.25">
      <c r="A55" s="13" t="s">
        <v>15</v>
      </c>
      <c r="B55" s="51">
        <v>9</v>
      </c>
      <c r="C55" s="52">
        <v>2</v>
      </c>
      <c r="D55" s="52">
        <v>9</v>
      </c>
      <c r="E55" s="29">
        <f t="shared" si="6"/>
        <v>11</v>
      </c>
      <c r="F55" s="51">
        <v>0</v>
      </c>
      <c r="G55" s="52">
        <v>0</v>
      </c>
      <c r="H55" s="52">
        <v>0</v>
      </c>
      <c r="I55" s="29">
        <f t="shared" si="7"/>
        <v>0</v>
      </c>
      <c r="J55" s="18">
        <f t="shared" si="5"/>
        <v>0</v>
      </c>
    </row>
    <row r="56" spans="1:10" ht="15" thickBot="1">
      <c r="A56" s="19" t="s">
        <v>16</v>
      </c>
      <c r="B56" s="61">
        <f>SUM(B49:B55)</f>
        <v>343</v>
      </c>
      <c r="C56" s="54">
        <f>SUM(C49:C55)</f>
        <v>162</v>
      </c>
      <c r="D56" s="64">
        <f>SUM(D49:D55)</f>
        <v>222</v>
      </c>
      <c r="E56" s="63">
        <f t="shared" si="6"/>
        <v>384</v>
      </c>
      <c r="F56" s="61">
        <f>SUM(F49:F55)</f>
        <v>17</v>
      </c>
      <c r="G56" s="54">
        <f>SUM(G49:G55)</f>
        <v>11</v>
      </c>
      <c r="H56" s="54">
        <f>SUM(H49:H55)</f>
        <v>14</v>
      </c>
      <c r="I56" s="32">
        <f t="shared" si="7"/>
        <v>25</v>
      </c>
      <c r="J56" s="62">
        <f t="shared" si="5"/>
        <v>0.065</v>
      </c>
    </row>
    <row r="57" spans="1:10" ht="14.25">
      <c r="A57" s="23"/>
      <c r="B57" s="24" t="s">
        <v>46</v>
      </c>
      <c r="C57" s="24"/>
      <c r="D57" s="24"/>
      <c r="E57" s="25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0</v>
      </c>
      <c r="D61" s="15">
        <v>3</v>
      </c>
      <c r="E61" s="16">
        <f aca="true" t="shared" si="8" ref="E61:E72">SUM(C61+D61)</f>
        <v>3</v>
      </c>
      <c r="F61" s="81" t="s">
        <v>20</v>
      </c>
      <c r="G61" s="83"/>
      <c r="H61" s="15">
        <v>4</v>
      </c>
      <c r="I61" s="15">
        <v>2</v>
      </c>
      <c r="J61" s="16">
        <f aca="true" t="shared" si="9" ref="J61:J72">SUM(H61+I61)</f>
        <v>6</v>
      </c>
    </row>
    <row r="62" spans="1:10" ht="14.25">
      <c r="A62" s="81" t="s">
        <v>21</v>
      </c>
      <c r="B62" s="82"/>
      <c r="C62" s="15">
        <v>1</v>
      </c>
      <c r="D62" s="15">
        <v>2</v>
      </c>
      <c r="E62" s="16">
        <f t="shared" si="8"/>
        <v>3</v>
      </c>
      <c r="F62" s="81" t="s">
        <v>22</v>
      </c>
      <c r="G62" s="83"/>
      <c r="H62" s="15">
        <v>1</v>
      </c>
      <c r="I62" s="15">
        <v>6</v>
      </c>
      <c r="J62" s="16">
        <f t="shared" si="9"/>
        <v>7</v>
      </c>
    </row>
    <row r="63" spans="1:10" ht="14.25">
      <c r="A63" s="81" t="s">
        <v>23</v>
      </c>
      <c r="B63" s="82"/>
      <c r="C63" s="15">
        <v>2</v>
      </c>
      <c r="D63" s="15">
        <v>0</v>
      </c>
      <c r="E63" s="16">
        <f t="shared" si="8"/>
        <v>2</v>
      </c>
      <c r="F63" s="81" t="s">
        <v>24</v>
      </c>
      <c r="G63" s="83"/>
      <c r="H63" s="15">
        <v>5</v>
      </c>
      <c r="I63" s="15">
        <v>2</v>
      </c>
      <c r="J63" s="16">
        <f t="shared" si="9"/>
        <v>7</v>
      </c>
    </row>
    <row r="64" spans="1:10" ht="14.25">
      <c r="A64" s="81" t="s">
        <v>25</v>
      </c>
      <c r="B64" s="82"/>
      <c r="C64" s="15">
        <v>8</v>
      </c>
      <c r="D64" s="15">
        <v>6</v>
      </c>
      <c r="E64" s="16">
        <f t="shared" si="8"/>
        <v>14</v>
      </c>
      <c r="F64" s="81" t="s">
        <v>26</v>
      </c>
      <c r="G64" s="83"/>
      <c r="H64" s="15">
        <v>3</v>
      </c>
      <c r="I64" s="15">
        <v>2</v>
      </c>
      <c r="J64" s="16">
        <f t="shared" si="9"/>
        <v>5</v>
      </c>
    </row>
    <row r="65" spans="1:10" ht="14.25">
      <c r="A65" s="81" t="s">
        <v>27</v>
      </c>
      <c r="B65" s="82"/>
      <c r="C65" s="15">
        <v>47</v>
      </c>
      <c r="D65" s="15">
        <v>51</v>
      </c>
      <c r="E65" s="16">
        <f t="shared" si="8"/>
        <v>98</v>
      </c>
      <c r="F65" s="81" t="s">
        <v>28</v>
      </c>
      <c r="G65" s="83"/>
      <c r="H65" s="15">
        <v>2</v>
      </c>
      <c r="I65" s="15">
        <v>1</v>
      </c>
      <c r="J65" s="16">
        <f t="shared" si="9"/>
        <v>3</v>
      </c>
    </row>
    <row r="66" spans="1:10" ht="14.25">
      <c r="A66" s="81" t="s">
        <v>29</v>
      </c>
      <c r="B66" s="82"/>
      <c r="C66" s="15">
        <v>57</v>
      </c>
      <c r="D66" s="15">
        <v>26</v>
      </c>
      <c r="E66" s="16">
        <f t="shared" si="8"/>
        <v>83</v>
      </c>
      <c r="F66" s="81" t="s">
        <v>30</v>
      </c>
      <c r="G66" s="83"/>
      <c r="H66" s="15">
        <v>0</v>
      </c>
      <c r="I66" s="15">
        <v>3</v>
      </c>
      <c r="J66" s="16">
        <f t="shared" si="9"/>
        <v>3</v>
      </c>
    </row>
    <row r="67" spans="1:10" ht="14.25">
      <c r="A67" s="81" t="s">
        <v>31</v>
      </c>
      <c r="B67" s="82"/>
      <c r="C67" s="15">
        <v>15</v>
      </c>
      <c r="D67" s="15">
        <v>26</v>
      </c>
      <c r="E67" s="16">
        <f t="shared" si="8"/>
        <v>41</v>
      </c>
      <c r="F67" s="81" t="s">
        <v>32</v>
      </c>
      <c r="G67" s="83"/>
      <c r="H67" s="15">
        <v>0</v>
      </c>
      <c r="I67" s="15">
        <v>0</v>
      </c>
      <c r="J67" s="16">
        <f t="shared" si="9"/>
        <v>0</v>
      </c>
    </row>
    <row r="68" spans="1:10" ht="14.25">
      <c r="A68" s="81" t="s">
        <v>33</v>
      </c>
      <c r="B68" s="82"/>
      <c r="C68" s="15">
        <v>9</v>
      </c>
      <c r="D68" s="15">
        <v>23</v>
      </c>
      <c r="E68" s="16">
        <f t="shared" si="8"/>
        <v>32</v>
      </c>
      <c r="F68" s="81" t="s">
        <v>34</v>
      </c>
      <c r="G68" s="83"/>
      <c r="H68" s="15">
        <v>0</v>
      </c>
      <c r="I68" s="15">
        <v>0</v>
      </c>
      <c r="J68" s="16">
        <f t="shared" si="9"/>
        <v>0</v>
      </c>
    </row>
    <row r="69" spans="1:10" ht="14.25">
      <c r="A69" s="81" t="s">
        <v>35</v>
      </c>
      <c r="B69" s="82"/>
      <c r="C69" s="15">
        <v>4</v>
      </c>
      <c r="D69" s="15">
        <v>22</v>
      </c>
      <c r="E69" s="16">
        <f t="shared" si="8"/>
        <v>26</v>
      </c>
      <c r="F69" s="81" t="s">
        <v>36</v>
      </c>
      <c r="G69" s="83"/>
      <c r="H69" s="15">
        <v>0</v>
      </c>
      <c r="I69" s="15">
        <v>0</v>
      </c>
      <c r="J69" s="16">
        <f t="shared" si="9"/>
        <v>0</v>
      </c>
    </row>
    <row r="70" spans="1:10" ht="14.25">
      <c r="A70" s="81" t="s">
        <v>37</v>
      </c>
      <c r="B70" s="82"/>
      <c r="C70" s="15">
        <v>1</v>
      </c>
      <c r="D70" s="15">
        <v>23</v>
      </c>
      <c r="E70" s="16">
        <f t="shared" si="8"/>
        <v>24</v>
      </c>
      <c r="F70" s="81" t="s">
        <v>38</v>
      </c>
      <c r="G70" s="83"/>
      <c r="H70" s="15">
        <v>0</v>
      </c>
      <c r="I70" s="15">
        <v>0</v>
      </c>
      <c r="J70" s="16">
        <f t="shared" si="9"/>
        <v>0</v>
      </c>
    </row>
    <row r="71" spans="1:10" ht="14.25">
      <c r="A71" s="81" t="s">
        <v>39</v>
      </c>
      <c r="B71" s="82"/>
      <c r="C71" s="15">
        <v>2</v>
      </c>
      <c r="D71" s="15">
        <v>15</v>
      </c>
      <c r="E71" s="16">
        <f t="shared" si="8"/>
        <v>17</v>
      </c>
      <c r="F71" s="81" t="s">
        <v>40</v>
      </c>
      <c r="G71" s="83"/>
      <c r="H71" s="15">
        <v>0</v>
      </c>
      <c r="I71" s="15">
        <v>0</v>
      </c>
      <c r="J71" s="16">
        <f t="shared" si="9"/>
        <v>0</v>
      </c>
    </row>
    <row r="72" spans="1:10" ht="15" thickBot="1">
      <c r="A72" s="84" t="s">
        <v>41</v>
      </c>
      <c r="B72" s="85"/>
      <c r="C72" s="9">
        <v>1</v>
      </c>
      <c r="D72" s="9">
        <v>9</v>
      </c>
      <c r="E72" s="10">
        <f t="shared" si="8"/>
        <v>10</v>
      </c>
      <c r="F72" s="86" t="s">
        <v>42</v>
      </c>
      <c r="G72" s="87"/>
      <c r="H72" s="34">
        <f>SUM((SUM(C61:C72)+(SUM(H61:H71))))</f>
        <v>162</v>
      </c>
      <c r="I72" s="9">
        <f>SUM((SUM(D61:D72)+(SUM(I61:I71))))</f>
        <v>222</v>
      </c>
      <c r="J72" s="10">
        <f t="shared" si="9"/>
        <v>384</v>
      </c>
    </row>
  </sheetData>
  <sheetProtection/>
  <mergeCells count="75">
    <mergeCell ref="A59:B59"/>
    <mergeCell ref="F60:G60"/>
    <mergeCell ref="A46:C46"/>
    <mergeCell ref="A47:A48"/>
    <mergeCell ref="B47:B48"/>
    <mergeCell ref="C47:E47"/>
    <mergeCell ref="A60:B60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K9" sqref="K9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15520</v>
      </c>
      <c r="C7" s="9">
        <v>16751</v>
      </c>
      <c r="D7" s="9">
        <v>18490</v>
      </c>
      <c r="E7" s="10">
        <f>SUM(C7:D7)</f>
        <v>35241</v>
      </c>
      <c r="F7" s="8">
        <v>10208</v>
      </c>
      <c r="G7" s="9">
        <v>6213</v>
      </c>
      <c r="H7" s="9">
        <v>8733</v>
      </c>
      <c r="I7" s="9">
        <f>SUM(G7:H7)</f>
        <v>14946</v>
      </c>
      <c r="J7" s="11">
        <f>ROUND(I7/E7,3)</f>
        <v>0.424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7890</v>
      </c>
      <c r="C13" s="15">
        <v>8580</v>
      </c>
      <c r="D13" s="15">
        <v>9304</v>
      </c>
      <c r="E13" s="16">
        <f aca="true" t="shared" si="0" ref="E13:E19">SUM(C13:D13)</f>
        <v>17884</v>
      </c>
      <c r="F13" s="17">
        <v>4519</v>
      </c>
      <c r="G13" s="15">
        <v>2750</v>
      </c>
      <c r="H13" s="15">
        <v>3879</v>
      </c>
      <c r="I13" s="15">
        <f>SUM(G13:H13)</f>
        <v>6629</v>
      </c>
      <c r="J13" s="18">
        <f aca="true" t="shared" si="1" ref="J13:J20">ROUND(I13/E13,3)</f>
        <v>0.371</v>
      </c>
    </row>
    <row r="14" spans="1:10" ht="14.25">
      <c r="A14" s="13" t="s">
        <v>10</v>
      </c>
      <c r="B14" s="14">
        <v>1431</v>
      </c>
      <c r="C14" s="15">
        <v>1597</v>
      </c>
      <c r="D14" s="15">
        <v>1785</v>
      </c>
      <c r="E14" s="16">
        <f t="shared" si="0"/>
        <v>3382</v>
      </c>
      <c r="F14" s="17">
        <v>1112</v>
      </c>
      <c r="G14" s="15">
        <v>699</v>
      </c>
      <c r="H14" s="15">
        <v>988</v>
      </c>
      <c r="I14" s="15">
        <f aca="true" t="shared" si="2" ref="I14:I19">SUM(G14:H14)</f>
        <v>1687</v>
      </c>
      <c r="J14" s="18">
        <f t="shared" si="1"/>
        <v>0.499</v>
      </c>
    </row>
    <row r="15" spans="1:10" ht="14.25">
      <c r="A15" s="13" t="s">
        <v>11</v>
      </c>
      <c r="B15" s="14">
        <v>3501</v>
      </c>
      <c r="C15" s="15">
        <v>3576</v>
      </c>
      <c r="D15" s="15">
        <v>4033</v>
      </c>
      <c r="E15" s="16">
        <f t="shared" si="0"/>
        <v>7609</v>
      </c>
      <c r="F15" s="17">
        <v>2461</v>
      </c>
      <c r="G15" s="15">
        <v>1475</v>
      </c>
      <c r="H15" s="15">
        <v>2062</v>
      </c>
      <c r="I15" s="15">
        <f t="shared" si="2"/>
        <v>3537</v>
      </c>
      <c r="J15" s="18">
        <f t="shared" si="1"/>
        <v>0.465</v>
      </c>
    </row>
    <row r="16" spans="1:10" ht="14.25">
      <c r="A16" s="13" t="s">
        <v>12</v>
      </c>
      <c r="B16" s="14">
        <v>801</v>
      </c>
      <c r="C16" s="15">
        <v>972</v>
      </c>
      <c r="D16" s="15">
        <v>992</v>
      </c>
      <c r="E16" s="16">
        <f t="shared" si="0"/>
        <v>1964</v>
      </c>
      <c r="F16" s="17">
        <v>639</v>
      </c>
      <c r="G16" s="15">
        <v>397</v>
      </c>
      <c r="H16" s="15">
        <v>538</v>
      </c>
      <c r="I16" s="15">
        <f t="shared" si="2"/>
        <v>935</v>
      </c>
      <c r="J16" s="18">
        <f t="shared" si="1"/>
        <v>0.476</v>
      </c>
    </row>
    <row r="17" spans="1:10" ht="14.25">
      <c r="A17" s="13" t="s">
        <v>13</v>
      </c>
      <c r="B17" s="14">
        <v>675</v>
      </c>
      <c r="C17" s="15">
        <v>821</v>
      </c>
      <c r="D17" s="15">
        <v>921</v>
      </c>
      <c r="E17" s="16">
        <f t="shared" si="0"/>
        <v>1742</v>
      </c>
      <c r="F17" s="17">
        <v>558</v>
      </c>
      <c r="G17" s="15">
        <v>373</v>
      </c>
      <c r="H17" s="15">
        <v>478</v>
      </c>
      <c r="I17" s="15">
        <f t="shared" si="2"/>
        <v>851</v>
      </c>
      <c r="J17" s="18">
        <f t="shared" si="1"/>
        <v>0.489</v>
      </c>
    </row>
    <row r="18" spans="1:10" ht="14.25">
      <c r="A18" s="13" t="s">
        <v>14</v>
      </c>
      <c r="B18" s="14">
        <v>606</v>
      </c>
      <c r="C18" s="15">
        <v>612</v>
      </c>
      <c r="D18" s="15">
        <v>724</v>
      </c>
      <c r="E18" s="16">
        <f t="shared" si="0"/>
        <v>1336</v>
      </c>
      <c r="F18" s="17">
        <v>482</v>
      </c>
      <c r="G18" s="15">
        <v>286</v>
      </c>
      <c r="H18" s="15">
        <v>421</v>
      </c>
      <c r="I18" s="15">
        <f t="shared" si="2"/>
        <v>707</v>
      </c>
      <c r="J18" s="18">
        <f t="shared" si="1"/>
        <v>0.529</v>
      </c>
    </row>
    <row r="19" spans="1:10" ht="14.25">
      <c r="A19" s="13" t="s">
        <v>15</v>
      </c>
      <c r="B19" s="14">
        <v>616</v>
      </c>
      <c r="C19" s="15">
        <v>593</v>
      </c>
      <c r="D19" s="15">
        <v>731</v>
      </c>
      <c r="E19" s="16">
        <f t="shared" si="0"/>
        <v>1324</v>
      </c>
      <c r="F19" s="17">
        <v>437</v>
      </c>
      <c r="G19" s="15">
        <v>233</v>
      </c>
      <c r="H19" s="15">
        <v>367</v>
      </c>
      <c r="I19" s="15">
        <f t="shared" si="2"/>
        <v>600</v>
      </c>
      <c r="J19" s="18">
        <f t="shared" si="1"/>
        <v>0.453</v>
      </c>
    </row>
    <row r="20" spans="1:10" ht="15" thickBot="1">
      <c r="A20" s="7" t="s">
        <v>16</v>
      </c>
      <c r="B20" s="42">
        <f aca="true" t="shared" si="3" ref="B20:H20">SUM(B13:B19)</f>
        <v>15520</v>
      </c>
      <c r="C20" s="20">
        <f t="shared" si="3"/>
        <v>16751</v>
      </c>
      <c r="D20" s="20">
        <f t="shared" si="3"/>
        <v>18490</v>
      </c>
      <c r="E20" s="20">
        <f t="shared" si="3"/>
        <v>35241</v>
      </c>
      <c r="F20" s="35">
        <f t="shared" si="3"/>
        <v>10208</v>
      </c>
      <c r="G20" s="20">
        <f t="shared" si="3"/>
        <v>6213</v>
      </c>
      <c r="H20" s="20">
        <f t="shared" si="3"/>
        <v>8733</v>
      </c>
      <c r="I20" s="21">
        <f>SUM(I13:I19)</f>
        <v>14946</v>
      </c>
      <c r="J20" s="22">
        <f t="shared" si="1"/>
        <v>0.424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45">
        <v>509</v>
      </c>
      <c r="D25" s="45">
        <v>549</v>
      </c>
      <c r="E25" s="16">
        <f aca="true" t="shared" si="4" ref="E25:E36">C25+D25</f>
        <v>1058</v>
      </c>
      <c r="F25" s="81" t="s">
        <v>20</v>
      </c>
      <c r="G25" s="83"/>
      <c r="H25" s="15">
        <v>1277</v>
      </c>
      <c r="I25" s="15">
        <v>1292</v>
      </c>
      <c r="J25" s="16">
        <f aca="true" t="shared" si="5" ref="J25:J35">H25+I25</f>
        <v>2569</v>
      </c>
    </row>
    <row r="26" spans="1:10" ht="14.25">
      <c r="A26" s="81" t="s">
        <v>21</v>
      </c>
      <c r="B26" s="82"/>
      <c r="C26" s="45">
        <v>648</v>
      </c>
      <c r="D26" s="45">
        <v>597</v>
      </c>
      <c r="E26" s="16">
        <f t="shared" si="4"/>
        <v>1245</v>
      </c>
      <c r="F26" s="81" t="s">
        <v>22</v>
      </c>
      <c r="G26" s="83"/>
      <c r="H26" s="15">
        <v>1621</v>
      </c>
      <c r="I26" s="15">
        <v>1565</v>
      </c>
      <c r="J26" s="16">
        <f t="shared" si="5"/>
        <v>3186</v>
      </c>
    </row>
    <row r="27" spans="1:10" ht="14.25">
      <c r="A27" s="81" t="s">
        <v>23</v>
      </c>
      <c r="B27" s="82"/>
      <c r="C27" s="45">
        <v>737</v>
      </c>
      <c r="D27" s="45">
        <v>643</v>
      </c>
      <c r="E27" s="16">
        <f t="shared" si="4"/>
        <v>1380</v>
      </c>
      <c r="F27" s="81" t="s">
        <v>24</v>
      </c>
      <c r="G27" s="83"/>
      <c r="H27" s="15">
        <v>1413</v>
      </c>
      <c r="I27" s="15">
        <v>1497</v>
      </c>
      <c r="J27" s="16">
        <f t="shared" si="5"/>
        <v>2910</v>
      </c>
    </row>
    <row r="28" spans="1:10" ht="14.25">
      <c r="A28" s="81" t="s">
        <v>25</v>
      </c>
      <c r="B28" s="82"/>
      <c r="C28" s="45">
        <v>708</v>
      </c>
      <c r="D28" s="45">
        <v>672</v>
      </c>
      <c r="E28" s="16">
        <f t="shared" si="4"/>
        <v>1380</v>
      </c>
      <c r="F28" s="81" t="s">
        <v>26</v>
      </c>
      <c r="G28" s="83"/>
      <c r="H28" s="15">
        <v>988</v>
      </c>
      <c r="I28" s="15">
        <v>1348</v>
      </c>
      <c r="J28" s="16">
        <f t="shared" si="5"/>
        <v>2336</v>
      </c>
    </row>
    <row r="29" spans="1:10" ht="14.25">
      <c r="A29" s="81" t="s">
        <v>27</v>
      </c>
      <c r="B29" s="82"/>
      <c r="C29" s="45">
        <v>695</v>
      </c>
      <c r="D29" s="45">
        <v>591</v>
      </c>
      <c r="E29" s="16">
        <f t="shared" si="4"/>
        <v>1286</v>
      </c>
      <c r="F29" s="81" t="s">
        <v>28</v>
      </c>
      <c r="G29" s="83"/>
      <c r="H29" s="15">
        <v>934</v>
      </c>
      <c r="I29" s="15">
        <v>1587</v>
      </c>
      <c r="J29" s="16">
        <f t="shared" si="5"/>
        <v>2521</v>
      </c>
    </row>
    <row r="30" spans="1:10" ht="14.25">
      <c r="A30" s="81" t="s">
        <v>29</v>
      </c>
      <c r="B30" s="82"/>
      <c r="C30" s="45">
        <v>633</v>
      </c>
      <c r="D30" s="45">
        <v>527</v>
      </c>
      <c r="E30" s="16">
        <f t="shared" si="4"/>
        <v>1160</v>
      </c>
      <c r="F30" s="81" t="s">
        <v>30</v>
      </c>
      <c r="G30" s="83"/>
      <c r="H30" s="15">
        <v>789</v>
      </c>
      <c r="I30" s="15">
        <v>1450</v>
      </c>
      <c r="J30" s="16">
        <f t="shared" si="5"/>
        <v>2239</v>
      </c>
    </row>
    <row r="31" spans="1:10" ht="14.25">
      <c r="A31" s="81" t="s">
        <v>31</v>
      </c>
      <c r="B31" s="82"/>
      <c r="C31" s="45">
        <v>730</v>
      </c>
      <c r="D31" s="45">
        <v>606</v>
      </c>
      <c r="E31" s="16">
        <f t="shared" si="4"/>
        <v>1336</v>
      </c>
      <c r="F31" s="81" t="s">
        <v>32</v>
      </c>
      <c r="G31" s="83"/>
      <c r="H31" s="15">
        <v>382</v>
      </c>
      <c r="I31" s="15">
        <v>911</v>
      </c>
      <c r="J31" s="16">
        <f t="shared" si="5"/>
        <v>1293</v>
      </c>
    </row>
    <row r="32" spans="1:10" ht="14.25">
      <c r="A32" s="81" t="s">
        <v>33</v>
      </c>
      <c r="B32" s="82"/>
      <c r="C32" s="45">
        <v>835</v>
      </c>
      <c r="D32" s="45">
        <v>742</v>
      </c>
      <c r="E32" s="16">
        <f t="shared" si="4"/>
        <v>1577</v>
      </c>
      <c r="F32" s="81" t="s">
        <v>34</v>
      </c>
      <c r="G32" s="83"/>
      <c r="H32" s="15">
        <v>76</v>
      </c>
      <c r="I32" s="15">
        <v>320</v>
      </c>
      <c r="J32" s="16">
        <f t="shared" si="5"/>
        <v>396</v>
      </c>
    </row>
    <row r="33" spans="1:10" ht="14.25">
      <c r="A33" s="81" t="s">
        <v>35</v>
      </c>
      <c r="B33" s="82"/>
      <c r="C33" s="45">
        <v>941</v>
      </c>
      <c r="D33" s="45">
        <v>893</v>
      </c>
      <c r="E33" s="16">
        <f t="shared" si="4"/>
        <v>1834</v>
      </c>
      <c r="F33" s="81" t="s">
        <v>36</v>
      </c>
      <c r="G33" s="83"/>
      <c r="H33" s="15">
        <v>10</v>
      </c>
      <c r="I33" s="15">
        <v>50</v>
      </c>
      <c r="J33" s="16">
        <f>H33+I33</f>
        <v>60</v>
      </c>
    </row>
    <row r="34" spans="1:10" ht="14.25">
      <c r="A34" s="81" t="s">
        <v>37</v>
      </c>
      <c r="B34" s="82"/>
      <c r="C34" s="45">
        <v>964</v>
      </c>
      <c r="D34" s="45">
        <v>851</v>
      </c>
      <c r="E34" s="16">
        <f t="shared" si="4"/>
        <v>1815</v>
      </c>
      <c r="F34" s="81" t="s">
        <v>38</v>
      </c>
      <c r="G34" s="83"/>
      <c r="H34" s="15">
        <v>0</v>
      </c>
      <c r="I34" s="15">
        <v>5</v>
      </c>
      <c r="J34" s="16">
        <f t="shared" si="5"/>
        <v>5</v>
      </c>
    </row>
    <row r="35" spans="1:10" ht="14.25">
      <c r="A35" s="81" t="s">
        <v>39</v>
      </c>
      <c r="B35" s="82"/>
      <c r="C35" s="45">
        <v>859</v>
      </c>
      <c r="D35" s="45">
        <v>792</v>
      </c>
      <c r="E35" s="16">
        <f t="shared" si="4"/>
        <v>1651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46">
        <v>1002</v>
      </c>
      <c r="D36" s="46">
        <v>1002</v>
      </c>
      <c r="E36" s="10">
        <f t="shared" si="4"/>
        <v>2004</v>
      </c>
      <c r="F36" s="86" t="s">
        <v>42</v>
      </c>
      <c r="G36" s="87"/>
      <c r="H36" s="9">
        <f>C25+C26+C27+C28+C29+C30+C31+C32+C33+C34+C35+C36+H25+H26+H27+H28+H29+H30+H31+H32+H33+H34+H35</f>
        <v>16751</v>
      </c>
      <c r="I36" s="9">
        <f>D25+D26+D27+D28+D29+D30+D31+D32+D33+D34+D35+D36+I25+I26+I27+I28+I29+I30+I31+I32+I33+I34+I35</f>
        <v>18490</v>
      </c>
      <c r="J36" s="10">
        <f>E25+E26+E27+E28+E29+E30+E31+E32+E33+E34+E35+E36+J25+J26+J27+J28+J29+J30+J31+J32+J33+J34+J35</f>
        <v>35241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70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355</v>
      </c>
      <c r="C43" s="9">
        <v>161</v>
      </c>
      <c r="D43" s="9">
        <v>235</v>
      </c>
      <c r="E43" s="10">
        <f>SUM(C43:D43)</f>
        <v>396</v>
      </c>
      <c r="F43" s="8">
        <v>17</v>
      </c>
      <c r="G43" s="9">
        <v>11</v>
      </c>
      <c r="H43" s="9">
        <v>14</v>
      </c>
      <c r="I43" s="9">
        <f>SUM(G43:H43)</f>
        <v>25</v>
      </c>
      <c r="J43" s="11">
        <f>ROUND(I43/E43,3)</f>
        <v>0.063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6">
        <v>246</v>
      </c>
      <c r="C49" s="57">
        <v>110</v>
      </c>
      <c r="D49" s="57">
        <v>160</v>
      </c>
      <c r="E49" s="29">
        <f aca="true" t="shared" si="6" ref="E49:E55">SUM(C49:D49)</f>
        <v>270</v>
      </c>
      <c r="F49" s="48">
        <v>12</v>
      </c>
      <c r="G49" s="49">
        <v>7</v>
      </c>
      <c r="H49" s="49">
        <v>9</v>
      </c>
      <c r="I49" s="31">
        <f>SUM(G49:H49)</f>
        <v>16</v>
      </c>
      <c r="J49" s="18">
        <f aca="true" t="shared" si="7" ref="J49:J56">ROUND(I49/E49,3)</f>
        <v>0.059</v>
      </c>
    </row>
    <row r="50" spans="1:10" ht="14.25">
      <c r="A50" s="13" t="s">
        <v>10</v>
      </c>
      <c r="B50" s="56">
        <v>24</v>
      </c>
      <c r="C50" s="57">
        <v>10</v>
      </c>
      <c r="D50" s="58">
        <v>17</v>
      </c>
      <c r="E50" s="29">
        <f t="shared" si="6"/>
        <v>27</v>
      </c>
      <c r="F50" s="48">
        <v>1</v>
      </c>
      <c r="G50" s="49">
        <v>0</v>
      </c>
      <c r="H50" s="49">
        <v>1</v>
      </c>
      <c r="I50" s="31">
        <f aca="true" t="shared" si="8" ref="I50:I55">SUM(G50:H50)</f>
        <v>1</v>
      </c>
      <c r="J50" s="18">
        <f t="shared" si="7"/>
        <v>0.037</v>
      </c>
    </row>
    <row r="51" spans="1:10" ht="14.25">
      <c r="A51" s="13" t="s">
        <v>11</v>
      </c>
      <c r="B51" s="56">
        <v>61</v>
      </c>
      <c r="C51" s="57">
        <v>33</v>
      </c>
      <c r="D51" s="57">
        <v>39</v>
      </c>
      <c r="E51" s="29">
        <f t="shared" si="6"/>
        <v>72</v>
      </c>
      <c r="F51" s="48">
        <v>4</v>
      </c>
      <c r="G51" s="49">
        <v>4</v>
      </c>
      <c r="H51" s="49">
        <v>4</v>
      </c>
      <c r="I51" s="31">
        <f t="shared" si="8"/>
        <v>8</v>
      </c>
      <c r="J51" s="18">
        <f t="shared" si="7"/>
        <v>0.111</v>
      </c>
    </row>
    <row r="52" spans="1:10" ht="14.25">
      <c r="A52" s="13" t="s">
        <v>12</v>
      </c>
      <c r="B52" s="56">
        <v>7</v>
      </c>
      <c r="C52" s="57">
        <v>0</v>
      </c>
      <c r="D52" s="57">
        <v>7</v>
      </c>
      <c r="E52" s="29">
        <f t="shared" si="6"/>
        <v>7</v>
      </c>
      <c r="F52" s="48">
        <v>0</v>
      </c>
      <c r="G52" s="49">
        <v>0</v>
      </c>
      <c r="H52" s="49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56">
        <v>4</v>
      </c>
      <c r="C53" s="57">
        <v>4</v>
      </c>
      <c r="D53" s="57">
        <v>1</v>
      </c>
      <c r="E53" s="29">
        <f t="shared" si="6"/>
        <v>5</v>
      </c>
      <c r="F53" s="48">
        <v>0</v>
      </c>
      <c r="G53" s="49">
        <v>0</v>
      </c>
      <c r="H53" s="49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56">
        <v>4</v>
      </c>
      <c r="C54" s="57">
        <v>2</v>
      </c>
      <c r="D54" s="57">
        <v>2</v>
      </c>
      <c r="E54" s="29">
        <f t="shared" si="6"/>
        <v>4</v>
      </c>
      <c r="F54" s="48">
        <v>0</v>
      </c>
      <c r="G54" s="49">
        <v>0</v>
      </c>
      <c r="H54" s="49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56">
        <v>9</v>
      </c>
      <c r="C55" s="57">
        <v>2</v>
      </c>
      <c r="D55" s="57">
        <v>9</v>
      </c>
      <c r="E55" s="29">
        <f t="shared" si="6"/>
        <v>11</v>
      </c>
      <c r="F55" s="48">
        <v>0</v>
      </c>
      <c r="G55" s="49">
        <v>0</v>
      </c>
      <c r="H55" s="49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53">
        <f aca="true" t="shared" si="9" ref="B56:G56">SUM(B49:B55)</f>
        <v>355</v>
      </c>
      <c r="C56" s="54">
        <f t="shared" si="9"/>
        <v>161</v>
      </c>
      <c r="D56" s="54">
        <f t="shared" si="9"/>
        <v>235</v>
      </c>
      <c r="E56" s="32">
        <f t="shared" si="9"/>
        <v>396</v>
      </c>
      <c r="F56" s="33">
        <f t="shared" si="9"/>
        <v>17</v>
      </c>
      <c r="G56" s="32">
        <f t="shared" si="9"/>
        <v>11</v>
      </c>
      <c r="H56" s="32">
        <f>SUM(H49:H55)</f>
        <v>14</v>
      </c>
      <c r="I56" s="32">
        <f>SUM(I49:I55)</f>
        <v>25</v>
      </c>
      <c r="J56" s="11">
        <f t="shared" si="7"/>
        <v>0.063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0</v>
      </c>
      <c r="D61" s="45">
        <v>3</v>
      </c>
      <c r="E61" s="16">
        <f aca="true" t="shared" si="10" ref="E61:E72">SUM(C61+D61)</f>
        <v>3</v>
      </c>
      <c r="F61" s="81" t="s">
        <v>20</v>
      </c>
      <c r="G61" s="83"/>
      <c r="H61" s="45">
        <v>4</v>
      </c>
      <c r="I61" s="4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45">
        <v>1</v>
      </c>
      <c r="D62" s="45">
        <v>2</v>
      </c>
      <c r="E62" s="16">
        <f t="shared" si="10"/>
        <v>3</v>
      </c>
      <c r="F62" s="81" t="s">
        <v>22</v>
      </c>
      <c r="G62" s="83"/>
      <c r="H62" s="45">
        <v>1</v>
      </c>
      <c r="I62" s="45">
        <v>6</v>
      </c>
      <c r="J62" s="16">
        <f t="shared" si="11"/>
        <v>7</v>
      </c>
    </row>
    <row r="63" spans="1:10" ht="14.25">
      <c r="A63" s="81" t="s">
        <v>23</v>
      </c>
      <c r="B63" s="82"/>
      <c r="C63" s="45">
        <v>2</v>
      </c>
      <c r="D63" s="45">
        <v>0</v>
      </c>
      <c r="E63" s="16">
        <f t="shared" si="10"/>
        <v>2</v>
      </c>
      <c r="F63" s="81" t="s">
        <v>24</v>
      </c>
      <c r="G63" s="83"/>
      <c r="H63" s="45">
        <v>5</v>
      </c>
      <c r="I63" s="45">
        <v>2</v>
      </c>
      <c r="J63" s="16">
        <f t="shared" si="11"/>
        <v>7</v>
      </c>
    </row>
    <row r="64" spans="1:10" ht="14.25">
      <c r="A64" s="81" t="s">
        <v>25</v>
      </c>
      <c r="B64" s="82"/>
      <c r="C64" s="45">
        <v>8</v>
      </c>
      <c r="D64" s="45">
        <v>11</v>
      </c>
      <c r="E64" s="16">
        <f t="shared" si="10"/>
        <v>19</v>
      </c>
      <c r="F64" s="81" t="s">
        <v>26</v>
      </c>
      <c r="G64" s="83"/>
      <c r="H64" s="45">
        <v>3</v>
      </c>
      <c r="I64" s="45">
        <v>2</v>
      </c>
      <c r="J64" s="16">
        <f t="shared" si="11"/>
        <v>5</v>
      </c>
    </row>
    <row r="65" spans="1:10" ht="14.25">
      <c r="A65" s="81" t="s">
        <v>27</v>
      </c>
      <c r="B65" s="82"/>
      <c r="C65" s="45">
        <v>48</v>
      </c>
      <c r="D65" s="45">
        <v>57</v>
      </c>
      <c r="E65" s="16">
        <f t="shared" si="10"/>
        <v>105</v>
      </c>
      <c r="F65" s="81" t="s">
        <v>28</v>
      </c>
      <c r="G65" s="83"/>
      <c r="H65" s="45">
        <v>2</v>
      </c>
      <c r="I65" s="45">
        <v>1</v>
      </c>
      <c r="J65" s="16">
        <f t="shared" si="11"/>
        <v>3</v>
      </c>
    </row>
    <row r="66" spans="1:10" ht="14.25">
      <c r="A66" s="81" t="s">
        <v>29</v>
      </c>
      <c r="B66" s="82"/>
      <c r="C66" s="45">
        <v>55</v>
      </c>
      <c r="D66" s="45">
        <v>28</v>
      </c>
      <c r="E66" s="16">
        <f t="shared" si="10"/>
        <v>83</v>
      </c>
      <c r="F66" s="81" t="s">
        <v>30</v>
      </c>
      <c r="G66" s="83"/>
      <c r="H66" s="45">
        <v>0</v>
      </c>
      <c r="I66" s="45">
        <v>3</v>
      </c>
      <c r="J66" s="16">
        <f t="shared" si="11"/>
        <v>3</v>
      </c>
    </row>
    <row r="67" spans="1:10" ht="14.25">
      <c r="A67" s="81" t="s">
        <v>31</v>
      </c>
      <c r="B67" s="82"/>
      <c r="C67" s="45">
        <v>15</v>
      </c>
      <c r="D67" s="45">
        <v>24</v>
      </c>
      <c r="E67" s="16">
        <f t="shared" si="10"/>
        <v>39</v>
      </c>
      <c r="F67" s="81" t="s">
        <v>32</v>
      </c>
      <c r="G67" s="83"/>
      <c r="H67" s="45">
        <v>0</v>
      </c>
      <c r="I67" s="45">
        <v>0</v>
      </c>
      <c r="J67" s="16">
        <f t="shared" si="11"/>
        <v>0</v>
      </c>
    </row>
    <row r="68" spans="1:10" ht="14.25">
      <c r="A68" s="81" t="s">
        <v>33</v>
      </c>
      <c r="B68" s="82"/>
      <c r="C68" s="45">
        <v>9</v>
      </c>
      <c r="D68" s="45">
        <v>24</v>
      </c>
      <c r="E68" s="16">
        <f t="shared" si="10"/>
        <v>33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4</v>
      </c>
      <c r="D69" s="45">
        <v>22</v>
      </c>
      <c r="E69" s="16">
        <f t="shared" si="10"/>
        <v>26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1</v>
      </c>
      <c r="D70" s="45">
        <v>22</v>
      </c>
      <c r="E70" s="16">
        <f t="shared" si="10"/>
        <v>23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2</v>
      </c>
      <c r="D71" s="45">
        <v>17</v>
      </c>
      <c r="E71" s="16">
        <f t="shared" si="10"/>
        <v>19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1</v>
      </c>
      <c r="D72" s="46">
        <v>9</v>
      </c>
      <c r="E72" s="10">
        <f t="shared" si="10"/>
        <v>10</v>
      </c>
      <c r="F72" s="86" t="s">
        <v>42</v>
      </c>
      <c r="G72" s="87"/>
      <c r="H72" s="34">
        <f>SUM((SUM(C61:C72)+(SUM(H61:H71))))</f>
        <v>161</v>
      </c>
      <c r="I72" s="9">
        <f>SUM((SUM(D61:D72)+(SUM(I61:I71))))</f>
        <v>235</v>
      </c>
      <c r="J72" s="10">
        <f t="shared" si="11"/>
        <v>396</v>
      </c>
    </row>
  </sheetData>
  <sheetProtection/>
  <mergeCells count="75">
    <mergeCell ref="A59:B59"/>
    <mergeCell ref="F60:G60"/>
    <mergeCell ref="A46:C46"/>
    <mergeCell ref="A47:A48"/>
    <mergeCell ref="B47:B48"/>
    <mergeCell ref="C47:E47"/>
    <mergeCell ref="A60:B60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3">
      <selection activeCell="I72" sqref="I72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15680</v>
      </c>
      <c r="C7" s="9">
        <v>17042</v>
      </c>
      <c r="D7" s="9">
        <v>18828</v>
      </c>
      <c r="E7" s="10">
        <f>C7+D7</f>
        <v>35870</v>
      </c>
      <c r="F7" s="8">
        <v>10302</v>
      </c>
      <c r="G7" s="9">
        <v>6229</v>
      </c>
      <c r="H7" s="9">
        <v>8823</v>
      </c>
      <c r="I7" s="10">
        <f>SUM(G7:H7)</f>
        <v>15052</v>
      </c>
      <c r="J7" s="11">
        <f>ROUND(I7/E7,3)</f>
        <v>0.42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8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7936</v>
      </c>
      <c r="C13" s="15">
        <v>8667</v>
      </c>
      <c r="D13" s="15">
        <v>9391</v>
      </c>
      <c r="E13" s="16">
        <f>SUM(C13:D13)</f>
        <v>18058</v>
      </c>
      <c r="F13" s="17">
        <v>4544</v>
      </c>
      <c r="G13" s="15">
        <v>2747</v>
      </c>
      <c r="H13" s="15">
        <v>3895</v>
      </c>
      <c r="I13" s="16">
        <f>SUM(G13:H13)</f>
        <v>6642</v>
      </c>
      <c r="J13" s="18">
        <f aca="true" t="shared" si="0" ref="J13:J20">ROUND(I13/E13,3)</f>
        <v>0.368</v>
      </c>
    </row>
    <row r="14" spans="1:10" ht="14.25">
      <c r="A14" s="13" t="s">
        <v>10</v>
      </c>
      <c r="B14" s="14">
        <v>1440</v>
      </c>
      <c r="C14" s="15">
        <v>1627</v>
      </c>
      <c r="D14" s="15">
        <v>1813</v>
      </c>
      <c r="E14" s="16">
        <f aca="true" t="shared" si="1" ref="E14:E19">SUM(C14:D14)</f>
        <v>3440</v>
      </c>
      <c r="F14" s="17">
        <v>1134</v>
      </c>
      <c r="G14" s="15">
        <v>714</v>
      </c>
      <c r="H14" s="15">
        <v>1001</v>
      </c>
      <c r="I14" s="16">
        <f aca="true" t="shared" si="2" ref="I14:I19">SUM(G14:H14)</f>
        <v>1715</v>
      </c>
      <c r="J14" s="18">
        <f t="shared" si="0"/>
        <v>0.499</v>
      </c>
    </row>
    <row r="15" spans="1:10" ht="14.25">
      <c r="A15" s="13" t="s">
        <v>11</v>
      </c>
      <c r="B15" s="14">
        <v>3585</v>
      </c>
      <c r="C15" s="15">
        <v>3673</v>
      </c>
      <c r="D15" s="15">
        <v>4161</v>
      </c>
      <c r="E15" s="16">
        <f t="shared" si="1"/>
        <v>7834</v>
      </c>
      <c r="F15" s="17">
        <v>2493</v>
      </c>
      <c r="G15" s="15">
        <v>1468</v>
      </c>
      <c r="H15" s="15">
        <v>2102</v>
      </c>
      <c r="I15" s="16">
        <f t="shared" si="2"/>
        <v>3570</v>
      </c>
      <c r="J15" s="18">
        <f t="shared" si="0"/>
        <v>0.456</v>
      </c>
    </row>
    <row r="16" spans="1:10" ht="14.25">
      <c r="A16" s="13" t="s">
        <v>12</v>
      </c>
      <c r="B16" s="14">
        <v>803</v>
      </c>
      <c r="C16" s="15">
        <v>989</v>
      </c>
      <c r="D16" s="15">
        <v>1018</v>
      </c>
      <c r="E16" s="16">
        <f t="shared" si="1"/>
        <v>2007</v>
      </c>
      <c r="F16" s="17">
        <v>644</v>
      </c>
      <c r="G16" s="15">
        <v>397</v>
      </c>
      <c r="H16" s="15">
        <v>543</v>
      </c>
      <c r="I16" s="16">
        <f t="shared" si="2"/>
        <v>940</v>
      </c>
      <c r="J16" s="18">
        <f t="shared" si="0"/>
        <v>0.468</v>
      </c>
    </row>
    <row r="17" spans="1:10" ht="14.25">
      <c r="A17" s="13" t="s">
        <v>13</v>
      </c>
      <c r="B17" s="14">
        <v>678</v>
      </c>
      <c r="C17" s="15">
        <v>843</v>
      </c>
      <c r="D17" s="15">
        <v>941</v>
      </c>
      <c r="E17" s="16">
        <f t="shared" si="1"/>
        <v>1784</v>
      </c>
      <c r="F17" s="17">
        <v>561</v>
      </c>
      <c r="G17" s="15">
        <v>376</v>
      </c>
      <c r="H17" s="15">
        <v>490</v>
      </c>
      <c r="I17" s="16">
        <f t="shared" si="2"/>
        <v>866</v>
      </c>
      <c r="J17" s="18">
        <f t="shared" si="0"/>
        <v>0.485</v>
      </c>
    </row>
    <row r="18" spans="1:10" ht="14.25">
      <c r="A18" s="13" t="s">
        <v>14</v>
      </c>
      <c r="B18" s="14">
        <v>617</v>
      </c>
      <c r="C18" s="15">
        <v>627</v>
      </c>
      <c r="D18" s="15">
        <v>754</v>
      </c>
      <c r="E18" s="16">
        <f t="shared" si="1"/>
        <v>1381</v>
      </c>
      <c r="F18" s="17">
        <v>488</v>
      </c>
      <c r="G18" s="15">
        <v>291</v>
      </c>
      <c r="H18" s="15">
        <v>425</v>
      </c>
      <c r="I18" s="16">
        <f t="shared" si="2"/>
        <v>716</v>
      </c>
      <c r="J18" s="18">
        <f t="shared" si="0"/>
        <v>0.518</v>
      </c>
    </row>
    <row r="19" spans="1:10" ht="14.25">
      <c r="A19" s="13" t="s">
        <v>15</v>
      </c>
      <c r="B19" s="14">
        <v>621</v>
      </c>
      <c r="C19" s="15">
        <v>616</v>
      </c>
      <c r="D19" s="15">
        <v>750</v>
      </c>
      <c r="E19" s="16">
        <f t="shared" si="1"/>
        <v>1366</v>
      </c>
      <c r="F19" s="17">
        <v>438</v>
      </c>
      <c r="G19" s="15">
        <v>236</v>
      </c>
      <c r="H19" s="15">
        <v>367</v>
      </c>
      <c r="I19" s="16">
        <f t="shared" si="2"/>
        <v>603</v>
      </c>
      <c r="J19" s="18">
        <f t="shared" si="0"/>
        <v>0.441</v>
      </c>
    </row>
    <row r="20" spans="1:10" ht="15" thickBot="1">
      <c r="A20" s="19" t="s">
        <v>16</v>
      </c>
      <c r="B20" s="20">
        <f aca="true" t="shared" si="3" ref="B20:H20">SUM(B13:B19)</f>
        <v>15680</v>
      </c>
      <c r="C20" s="20">
        <f t="shared" si="3"/>
        <v>17042</v>
      </c>
      <c r="D20" s="20">
        <f t="shared" si="3"/>
        <v>18828</v>
      </c>
      <c r="E20" s="20">
        <f t="shared" si="3"/>
        <v>35870</v>
      </c>
      <c r="F20" s="35">
        <f t="shared" si="3"/>
        <v>10302</v>
      </c>
      <c r="G20" s="20">
        <f t="shared" si="3"/>
        <v>6229</v>
      </c>
      <c r="H20" s="20">
        <f t="shared" si="3"/>
        <v>8823</v>
      </c>
      <c r="I20" s="21">
        <f>SUM(I13:I19)</f>
        <v>15052</v>
      </c>
      <c r="J20" s="22">
        <f t="shared" si="0"/>
        <v>0.42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561</v>
      </c>
      <c r="D25" s="15">
        <v>572</v>
      </c>
      <c r="E25" s="16">
        <f aca="true" t="shared" si="4" ref="E25:E36">C25+D25</f>
        <v>1133</v>
      </c>
      <c r="F25" s="81" t="s">
        <v>20</v>
      </c>
      <c r="G25" s="83"/>
      <c r="H25" s="15">
        <v>1320</v>
      </c>
      <c r="I25" s="15">
        <v>1310</v>
      </c>
      <c r="J25" s="16">
        <f>SUM(H25:I25)</f>
        <v>2630</v>
      </c>
    </row>
    <row r="26" spans="1:10" ht="14.25">
      <c r="A26" s="81" t="s">
        <v>21</v>
      </c>
      <c r="B26" s="82"/>
      <c r="C26" s="15">
        <v>632</v>
      </c>
      <c r="D26" s="15">
        <v>617</v>
      </c>
      <c r="E26" s="16">
        <f t="shared" si="4"/>
        <v>1249</v>
      </c>
      <c r="F26" s="81" t="s">
        <v>22</v>
      </c>
      <c r="G26" s="83"/>
      <c r="H26" s="15">
        <v>1720</v>
      </c>
      <c r="I26" s="15">
        <v>1617</v>
      </c>
      <c r="J26" s="16">
        <f aca="true" t="shared" si="5" ref="J26:J35">SUM(H26:I26)</f>
        <v>3337</v>
      </c>
    </row>
    <row r="27" spans="1:10" ht="14.25">
      <c r="A27" s="81" t="s">
        <v>23</v>
      </c>
      <c r="B27" s="82"/>
      <c r="C27" s="15">
        <v>756</v>
      </c>
      <c r="D27" s="15">
        <v>659</v>
      </c>
      <c r="E27" s="16">
        <f t="shared" si="4"/>
        <v>1415</v>
      </c>
      <c r="F27" s="81" t="s">
        <v>24</v>
      </c>
      <c r="G27" s="83"/>
      <c r="H27" s="15">
        <v>1301</v>
      </c>
      <c r="I27" s="15">
        <v>1444</v>
      </c>
      <c r="J27" s="16">
        <f t="shared" si="5"/>
        <v>2745</v>
      </c>
    </row>
    <row r="28" spans="1:10" ht="14.25">
      <c r="A28" s="81" t="s">
        <v>25</v>
      </c>
      <c r="B28" s="82"/>
      <c r="C28" s="15">
        <v>719</v>
      </c>
      <c r="D28" s="15">
        <v>692</v>
      </c>
      <c r="E28" s="16">
        <f t="shared" si="4"/>
        <v>1411</v>
      </c>
      <c r="F28" s="81" t="s">
        <v>26</v>
      </c>
      <c r="G28" s="83"/>
      <c r="H28" s="15">
        <v>975</v>
      </c>
      <c r="I28" s="15">
        <v>1383</v>
      </c>
      <c r="J28" s="16">
        <f t="shared" si="5"/>
        <v>2358</v>
      </c>
    </row>
    <row r="29" spans="1:10" ht="14.25">
      <c r="A29" s="81" t="s">
        <v>27</v>
      </c>
      <c r="B29" s="82"/>
      <c r="C29" s="15">
        <v>714</v>
      </c>
      <c r="D29" s="15">
        <v>572</v>
      </c>
      <c r="E29" s="16">
        <f t="shared" si="4"/>
        <v>1286</v>
      </c>
      <c r="F29" s="81" t="s">
        <v>28</v>
      </c>
      <c r="G29" s="83"/>
      <c r="H29" s="15">
        <v>1010</v>
      </c>
      <c r="I29" s="15">
        <v>1655</v>
      </c>
      <c r="J29" s="16">
        <f t="shared" si="5"/>
        <v>2665</v>
      </c>
    </row>
    <row r="30" spans="1:10" ht="14.25">
      <c r="A30" s="81" t="s">
        <v>29</v>
      </c>
      <c r="B30" s="82"/>
      <c r="C30" s="15">
        <v>671</v>
      </c>
      <c r="D30" s="15">
        <v>551</v>
      </c>
      <c r="E30" s="16">
        <f t="shared" si="4"/>
        <v>1222</v>
      </c>
      <c r="F30" s="81" t="s">
        <v>30</v>
      </c>
      <c r="G30" s="83"/>
      <c r="H30" s="15">
        <v>781</v>
      </c>
      <c r="I30" s="15">
        <v>1507</v>
      </c>
      <c r="J30" s="16">
        <f t="shared" si="5"/>
        <v>2288</v>
      </c>
    </row>
    <row r="31" spans="1:10" ht="14.25">
      <c r="A31" s="81" t="s">
        <v>31</v>
      </c>
      <c r="B31" s="82"/>
      <c r="C31" s="15">
        <v>754</v>
      </c>
      <c r="D31" s="15">
        <v>623</v>
      </c>
      <c r="E31" s="16">
        <f>C31+D31</f>
        <v>1377</v>
      </c>
      <c r="F31" s="81" t="s">
        <v>32</v>
      </c>
      <c r="G31" s="83"/>
      <c r="H31" s="15">
        <v>359</v>
      </c>
      <c r="I31" s="15">
        <v>869</v>
      </c>
      <c r="J31" s="16">
        <f t="shared" si="5"/>
        <v>1228</v>
      </c>
    </row>
    <row r="32" spans="1:10" ht="14.25">
      <c r="A32" s="81" t="s">
        <v>33</v>
      </c>
      <c r="B32" s="82"/>
      <c r="C32" s="15">
        <v>858</v>
      </c>
      <c r="D32" s="15">
        <v>779</v>
      </c>
      <c r="E32" s="16">
        <f t="shared" si="4"/>
        <v>1637</v>
      </c>
      <c r="F32" s="81" t="s">
        <v>34</v>
      </c>
      <c r="G32" s="83"/>
      <c r="H32" s="15">
        <v>71</v>
      </c>
      <c r="I32" s="15">
        <v>298</v>
      </c>
      <c r="J32" s="16">
        <f t="shared" si="5"/>
        <v>369</v>
      </c>
    </row>
    <row r="33" spans="1:10" ht="14.25">
      <c r="A33" s="81" t="s">
        <v>35</v>
      </c>
      <c r="B33" s="82"/>
      <c r="C33" s="15">
        <v>981</v>
      </c>
      <c r="D33" s="15">
        <v>896</v>
      </c>
      <c r="E33" s="16">
        <f t="shared" si="4"/>
        <v>1877</v>
      </c>
      <c r="F33" s="81" t="s">
        <v>36</v>
      </c>
      <c r="G33" s="83"/>
      <c r="H33" s="15">
        <v>12</v>
      </c>
      <c r="I33" s="15">
        <v>46</v>
      </c>
      <c r="J33" s="16">
        <f t="shared" si="5"/>
        <v>58</v>
      </c>
    </row>
    <row r="34" spans="1:10" ht="14.25">
      <c r="A34" s="81" t="s">
        <v>37</v>
      </c>
      <c r="B34" s="82"/>
      <c r="C34" s="15">
        <v>968</v>
      </c>
      <c r="D34" s="15">
        <v>867</v>
      </c>
      <c r="E34" s="16">
        <f t="shared" si="4"/>
        <v>1835</v>
      </c>
      <c r="F34" s="81" t="s">
        <v>38</v>
      </c>
      <c r="G34" s="83"/>
      <c r="H34" s="15">
        <v>0</v>
      </c>
      <c r="I34" s="15">
        <v>4</v>
      </c>
      <c r="J34" s="16">
        <f t="shared" si="5"/>
        <v>4</v>
      </c>
    </row>
    <row r="35" spans="1:10" ht="14.25">
      <c r="A35" s="81" t="s">
        <v>39</v>
      </c>
      <c r="B35" s="82"/>
      <c r="C35" s="15">
        <v>827</v>
      </c>
      <c r="D35" s="15">
        <v>776</v>
      </c>
      <c r="E35" s="16">
        <f t="shared" si="4"/>
        <v>1603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1052</v>
      </c>
      <c r="D36" s="9">
        <v>1091</v>
      </c>
      <c r="E36" s="10">
        <f t="shared" si="4"/>
        <v>2143</v>
      </c>
      <c r="F36" s="86" t="s">
        <v>42</v>
      </c>
      <c r="G36" s="87"/>
      <c r="H36" s="9">
        <f>C25+C26+C27+C28+C29+C30+C31+C32+C33+C34+C35+C36+H25+H26+H27+H28+H29+H30+H31+H32+H33+H34+H35</f>
        <v>17042</v>
      </c>
      <c r="I36" s="9">
        <f>D25+D26+D27+D28+D29+D30+D31+D32+D33+D34+D35+D36+I25+I26+I27+I28+I29+I30+I31+I32+I33+I34+I35</f>
        <v>18828</v>
      </c>
      <c r="J36" s="10">
        <f>SUM(E25:E36,J25:J35)</f>
        <v>35870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6"/>
      <c r="B42" s="68" t="s">
        <v>43</v>
      </c>
      <c r="C42" s="70" t="s">
        <v>4</v>
      </c>
      <c r="D42" s="70"/>
      <c r="E42" s="71"/>
      <c r="F42" s="72" t="s">
        <v>5</v>
      </c>
      <c r="G42" s="73"/>
      <c r="H42" s="73"/>
      <c r="I42" s="73"/>
      <c r="J42" s="74"/>
    </row>
    <row r="43" spans="1:10" ht="14.25">
      <c r="A43" s="67"/>
      <c r="B43" s="6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335</v>
      </c>
      <c r="C44" s="9">
        <v>148</v>
      </c>
      <c r="D44" s="9">
        <v>230</v>
      </c>
      <c r="E44" s="10">
        <f>SUM(C44:D44)</f>
        <v>378</v>
      </c>
      <c r="F44" s="8">
        <v>17</v>
      </c>
      <c r="G44" s="9">
        <v>11</v>
      </c>
      <c r="H44" s="9">
        <v>14</v>
      </c>
      <c r="I44" s="9">
        <f>SUM(G44:H44)</f>
        <v>25</v>
      </c>
      <c r="J44" s="11">
        <f>ROUND(I44/E44,3)</f>
        <v>0.066</v>
      </c>
    </row>
    <row r="47" spans="1:10" ht="15" thickBot="1">
      <c r="A47" s="75" t="s">
        <v>8</v>
      </c>
      <c r="B47" s="75"/>
      <c r="C47" s="76"/>
      <c r="D47" s="1"/>
      <c r="E47" s="1"/>
      <c r="F47" s="1"/>
      <c r="G47" s="1"/>
      <c r="H47" s="1"/>
      <c r="I47" s="1"/>
      <c r="J47" s="1"/>
    </row>
    <row r="48" spans="1:10" ht="14.25">
      <c r="A48" s="77"/>
      <c r="B48" s="68" t="s">
        <v>43</v>
      </c>
      <c r="C48" s="70" t="s">
        <v>4</v>
      </c>
      <c r="D48" s="70"/>
      <c r="E48" s="71"/>
      <c r="F48" s="79" t="s">
        <v>5</v>
      </c>
      <c r="G48" s="73"/>
      <c r="H48" s="73"/>
      <c r="I48" s="73"/>
      <c r="J48" s="74"/>
    </row>
    <row r="49" spans="1:10" ht="14.25">
      <c r="A49" s="78"/>
      <c r="B49" s="6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51">
        <v>231</v>
      </c>
      <c r="C50" s="52">
        <v>99</v>
      </c>
      <c r="D50" s="52">
        <v>159</v>
      </c>
      <c r="E50" s="29">
        <f aca="true" t="shared" si="6" ref="E50:E56">SUM(C50:D50)</f>
        <v>258</v>
      </c>
      <c r="F50" s="30">
        <v>12</v>
      </c>
      <c r="G50" s="31">
        <v>7</v>
      </c>
      <c r="H50" s="31">
        <v>9</v>
      </c>
      <c r="I50" s="31">
        <f aca="true" t="shared" si="7" ref="I50:I56">G50+H50</f>
        <v>16</v>
      </c>
      <c r="J50" s="18">
        <f>ROUND(I50/E50,3)</f>
        <v>0.062</v>
      </c>
    </row>
    <row r="51" spans="1:10" ht="14.25">
      <c r="A51" s="13" t="s">
        <v>10</v>
      </c>
      <c r="B51" s="51">
        <v>21</v>
      </c>
      <c r="C51" s="52">
        <v>9</v>
      </c>
      <c r="D51" s="60">
        <v>13</v>
      </c>
      <c r="E51" s="29">
        <f t="shared" si="6"/>
        <v>22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aca="true" t="shared" si="8" ref="J51:J57">ROUND(I51/E51,3)</f>
        <v>0.045</v>
      </c>
    </row>
    <row r="52" spans="1:10" ht="14.25">
      <c r="A52" s="13" t="s">
        <v>11</v>
      </c>
      <c r="B52" s="51">
        <v>60</v>
      </c>
      <c r="C52" s="52">
        <v>32</v>
      </c>
      <c r="D52" s="52">
        <v>40</v>
      </c>
      <c r="E52" s="29">
        <f t="shared" si="6"/>
        <v>72</v>
      </c>
      <c r="F52" s="30">
        <v>4</v>
      </c>
      <c r="G52" s="31">
        <v>4</v>
      </c>
      <c r="H52" s="31">
        <v>4</v>
      </c>
      <c r="I52" s="31">
        <f t="shared" si="7"/>
        <v>8</v>
      </c>
      <c r="J52" s="18">
        <f t="shared" si="8"/>
        <v>0.111</v>
      </c>
    </row>
    <row r="53" spans="1:10" ht="14.25">
      <c r="A53" s="13" t="s">
        <v>12</v>
      </c>
      <c r="B53" s="51">
        <v>8</v>
      </c>
      <c r="C53" s="52">
        <v>1</v>
      </c>
      <c r="D53" s="52">
        <v>7</v>
      </c>
      <c r="E53" s="29">
        <f t="shared" si="6"/>
        <v>8</v>
      </c>
      <c r="F53" s="30">
        <v>0</v>
      </c>
      <c r="G53" s="31">
        <v>0</v>
      </c>
      <c r="H53" s="31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13</v>
      </c>
      <c r="B54" s="51">
        <v>3</v>
      </c>
      <c r="C54" s="52">
        <v>3</v>
      </c>
      <c r="D54" s="52">
        <v>1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51">
        <v>4</v>
      </c>
      <c r="C55" s="52">
        <v>2</v>
      </c>
      <c r="D55" s="52">
        <v>2</v>
      </c>
      <c r="E55" s="29">
        <f t="shared" si="6"/>
        <v>4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51">
        <v>8</v>
      </c>
      <c r="C56" s="52">
        <v>2</v>
      </c>
      <c r="D56" s="52">
        <v>8</v>
      </c>
      <c r="E56" s="29">
        <f t="shared" si="6"/>
        <v>10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53">
        <f aca="true" t="shared" si="9" ref="B57:I57">SUM(B50:B56)</f>
        <v>335</v>
      </c>
      <c r="C57" s="54">
        <f t="shared" si="9"/>
        <v>148</v>
      </c>
      <c r="D57" s="54">
        <f t="shared" si="9"/>
        <v>230</v>
      </c>
      <c r="E57" s="32">
        <f t="shared" si="9"/>
        <v>378</v>
      </c>
      <c r="F57" s="33">
        <f t="shared" si="9"/>
        <v>17</v>
      </c>
      <c r="G57" s="32">
        <f t="shared" si="9"/>
        <v>11</v>
      </c>
      <c r="H57" s="32">
        <f t="shared" si="9"/>
        <v>14</v>
      </c>
      <c r="I57" s="32">
        <f t="shared" si="9"/>
        <v>25</v>
      </c>
      <c r="J57" s="11">
        <f t="shared" si="8"/>
        <v>0.066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5" t="s">
        <v>17</v>
      </c>
      <c r="B60" s="75"/>
      <c r="C60" s="1"/>
      <c r="D60" s="1"/>
      <c r="E60" s="1"/>
      <c r="F60" s="1"/>
      <c r="G60" s="1"/>
      <c r="H60" s="1"/>
      <c r="I60" s="1"/>
      <c r="J60" s="1"/>
    </row>
    <row r="61" spans="1:10" ht="14.25">
      <c r="A61" s="79" t="s">
        <v>18</v>
      </c>
      <c r="B61" s="80"/>
      <c r="C61" s="2" t="s">
        <v>0</v>
      </c>
      <c r="D61" s="2" t="s">
        <v>1</v>
      </c>
      <c r="E61" s="3" t="s">
        <v>2</v>
      </c>
      <c r="F61" s="79" t="s">
        <v>18</v>
      </c>
      <c r="G61" s="80"/>
      <c r="H61" s="2" t="s">
        <v>0</v>
      </c>
      <c r="I61" s="2" t="s">
        <v>1</v>
      </c>
      <c r="J61" s="3" t="s">
        <v>2</v>
      </c>
    </row>
    <row r="62" spans="1:10" ht="14.25">
      <c r="A62" s="81" t="s">
        <v>19</v>
      </c>
      <c r="B62" s="82"/>
      <c r="C62" s="15">
        <v>0</v>
      </c>
      <c r="D62" s="15">
        <v>3</v>
      </c>
      <c r="E62" s="16">
        <f aca="true" t="shared" si="10" ref="E62:E73">SUM(C62+D62)</f>
        <v>3</v>
      </c>
      <c r="F62" s="81" t="s">
        <v>20</v>
      </c>
      <c r="G62" s="83"/>
      <c r="H62" s="15">
        <v>3</v>
      </c>
      <c r="I62" s="15">
        <v>2</v>
      </c>
      <c r="J62" s="16">
        <f aca="true" t="shared" si="11" ref="J62:J73">SUM(H62+I62)</f>
        <v>5</v>
      </c>
    </row>
    <row r="63" spans="1:10" ht="14.25">
      <c r="A63" s="81" t="s">
        <v>21</v>
      </c>
      <c r="B63" s="82"/>
      <c r="C63" s="15">
        <v>0</v>
      </c>
      <c r="D63" s="15">
        <v>2</v>
      </c>
      <c r="E63" s="16">
        <f t="shared" si="10"/>
        <v>2</v>
      </c>
      <c r="F63" s="81" t="s">
        <v>22</v>
      </c>
      <c r="G63" s="83"/>
      <c r="H63" s="15">
        <v>1</v>
      </c>
      <c r="I63" s="15">
        <v>7</v>
      </c>
      <c r="J63" s="16">
        <f t="shared" si="11"/>
        <v>8</v>
      </c>
    </row>
    <row r="64" spans="1:10" ht="14.25">
      <c r="A64" s="81" t="s">
        <v>23</v>
      </c>
      <c r="B64" s="82"/>
      <c r="C64" s="15">
        <v>3</v>
      </c>
      <c r="D64" s="15">
        <v>0</v>
      </c>
      <c r="E64" s="16">
        <f t="shared" si="10"/>
        <v>3</v>
      </c>
      <c r="F64" s="81" t="s">
        <v>24</v>
      </c>
      <c r="G64" s="83"/>
      <c r="H64" s="15">
        <v>5</v>
      </c>
      <c r="I64" s="15">
        <v>2</v>
      </c>
      <c r="J64" s="16">
        <f t="shared" si="11"/>
        <v>7</v>
      </c>
    </row>
    <row r="65" spans="1:10" ht="14.25">
      <c r="A65" s="81" t="s">
        <v>25</v>
      </c>
      <c r="B65" s="82"/>
      <c r="C65" s="15">
        <v>4</v>
      </c>
      <c r="D65" s="15">
        <v>19</v>
      </c>
      <c r="E65" s="16">
        <f t="shared" si="10"/>
        <v>23</v>
      </c>
      <c r="F65" s="81" t="s">
        <v>26</v>
      </c>
      <c r="G65" s="83"/>
      <c r="H65" s="15">
        <v>4</v>
      </c>
      <c r="I65" s="15">
        <v>1</v>
      </c>
      <c r="J65" s="16">
        <f t="shared" si="11"/>
        <v>5</v>
      </c>
    </row>
    <row r="66" spans="1:10" ht="14.25">
      <c r="A66" s="81" t="s">
        <v>27</v>
      </c>
      <c r="B66" s="82"/>
      <c r="C66" s="15">
        <v>54</v>
      </c>
      <c r="D66" s="15">
        <v>40</v>
      </c>
      <c r="E66" s="16">
        <f t="shared" si="10"/>
        <v>94</v>
      </c>
      <c r="F66" s="81" t="s">
        <v>28</v>
      </c>
      <c r="G66" s="83"/>
      <c r="H66" s="15">
        <v>1</v>
      </c>
      <c r="I66" s="15">
        <v>1</v>
      </c>
      <c r="J66" s="16">
        <f t="shared" si="11"/>
        <v>2</v>
      </c>
    </row>
    <row r="67" spans="1:10" ht="14.25">
      <c r="A67" s="81" t="s">
        <v>29</v>
      </c>
      <c r="B67" s="82"/>
      <c r="C67" s="15">
        <v>35</v>
      </c>
      <c r="D67" s="15">
        <v>29</v>
      </c>
      <c r="E67" s="16">
        <f t="shared" si="10"/>
        <v>64</v>
      </c>
      <c r="F67" s="81" t="s">
        <v>30</v>
      </c>
      <c r="G67" s="83"/>
      <c r="H67" s="15">
        <v>0</v>
      </c>
      <c r="I67" s="15">
        <v>3</v>
      </c>
      <c r="J67" s="16">
        <f t="shared" si="11"/>
        <v>3</v>
      </c>
    </row>
    <row r="68" spans="1:10" ht="14.25">
      <c r="A68" s="81" t="s">
        <v>31</v>
      </c>
      <c r="B68" s="82"/>
      <c r="C68" s="15">
        <v>19</v>
      </c>
      <c r="D68" s="15">
        <v>27</v>
      </c>
      <c r="E68" s="16">
        <f t="shared" si="10"/>
        <v>46</v>
      </c>
      <c r="F68" s="81" t="s">
        <v>32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33</v>
      </c>
      <c r="B69" s="82"/>
      <c r="C69" s="15">
        <v>7</v>
      </c>
      <c r="D69" s="15">
        <v>27</v>
      </c>
      <c r="E69" s="16">
        <f t="shared" si="10"/>
        <v>34</v>
      </c>
      <c r="F69" s="81" t="s">
        <v>34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35</v>
      </c>
      <c r="B70" s="82"/>
      <c r="C70" s="15">
        <v>6</v>
      </c>
      <c r="D70" s="15">
        <v>25</v>
      </c>
      <c r="E70" s="16">
        <f t="shared" si="10"/>
        <v>31</v>
      </c>
      <c r="F70" s="81" t="s">
        <v>36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37</v>
      </c>
      <c r="B71" s="82"/>
      <c r="C71" s="15">
        <v>3</v>
      </c>
      <c r="D71" s="15">
        <v>22</v>
      </c>
      <c r="E71" s="16">
        <f t="shared" si="10"/>
        <v>25</v>
      </c>
      <c r="F71" s="81" t="s">
        <v>38</v>
      </c>
      <c r="G71" s="83"/>
      <c r="H71" s="15">
        <v>0</v>
      </c>
      <c r="I71" s="15">
        <v>0</v>
      </c>
      <c r="J71" s="16">
        <f t="shared" si="11"/>
        <v>0</v>
      </c>
    </row>
    <row r="72" spans="1:10" ht="14.25">
      <c r="A72" s="81" t="s">
        <v>39</v>
      </c>
      <c r="B72" s="82"/>
      <c r="C72" s="15">
        <v>1</v>
      </c>
      <c r="D72" s="15">
        <v>12</v>
      </c>
      <c r="E72" s="16">
        <f t="shared" si="10"/>
        <v>13</v>
      </c>
      <c r="F72" s="81" t="s">
        <v>40</v>
      </c>
      <c r="G72" s="83"/>
      <c r="H72" s="15">
        <v>0</v>
      </c>
      <c r="I72" s="15">
        <v>0</v>
      </c>
      <c r="J72" s="16">
        <f t="shared" si="11"/>
        <v>0</v>
      </c>
    </row>
    <row r="73" spans="1:10" ht="15" thickBot="1">
      <c r="A73" s="84" t="s">
        <v>41</v>
      </c>
      <c r="B73" s="85"/>
      <c r="C73" s="9">
        <v>2</v>
      </c>
      <c r="D73" s="9">
        <v>8</v>
      </c>
      <c r="E73" s="10">
        <f t="shared" si="10"/>
        <v>10</v>
      </c>
      <c r="F73" s="86" t="s">
        <v>42</v>
      </c>
      <c r="G73" s="87"/>
      <c r="H73" s="34">
        <f>SUM((SUM(C62:C73)+(SUM(H62:H72))))</f>
        <v>148</v>
      </c>
      <c r="I73" s="9">
        <f>SUM((SUM(D62:D73)+(SUM(I62:I72))))</f>
        <v>230</v>
      </c>
      <c r="J73" s="10">
        <f t="shared" si="11"/>
        <v>378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2:A43"/>
    <mergeCell ref="B42:B43"/>
    <mergeCell ref="C42:E42"/>
    <mergeCell ref="F42:J42"/>
    <mergeCell ref="F48:J48"/>
    <mergeCell ref="A60:B60"/>
    <mergeCell ref="A61:B61"/>
    <mergeCell ref="F61:G61"/>
    <mergeCell ref="A47:C47"/>
    <mergeCell ref="A48:A49"/>
    <mergeCell ref="B48:B49"/>
    <mergeCell ref="C48:E48"/>
    <mergeCell ref="A64:B64"/>
    <mergeCell ref="F64:G64"/>
    <mergeCell ref="A65:B65"/>
    <mergeCell ref="F65:G65"/>
    <mergeCell ref="A62:B62"/>
    <mergeCell ref="F62:G62"/>
    <mergeCell ref="A63:B63"/>
    <mergeCell ref="F63:G63"/>
    <mergeCell ref="A68:B68"/>
    <mergeCell ref="F68:G68"/>
    <mergeCell ref="A69:B69"/>
    <mergeCell ref="F69:G69"/>
    <mergeCell ref="A66:B66"/>
    <mergeCell ref="F66:G66"/>
    <mergeCell ref="A67:B67"/>
    <mergeCell ref="F67:G67"/>
    <mergeCell ref="A72:B72"/>
    <mergeCell ref="F72:G72"/>
    <mergeCell ref="A73:B73"/>
    <mergeCell ref="F73:G73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B1">
      <selection activeCell="B3" sqref="B3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15675</v>
      </c>
      <c r="C7" s="9">
        <v>17029</v>
      </c>
      <c r="D7" s="9">
        <v>18791</v>
      </c>
      <c r="E7" s="10">
        <f>SUM(C7:D7)</f>
        <v>35820</v>
      </c>
      <c r="F7" s="8">
        <v>10293</v>
      </c>
      <c r="G7" s="9">
        <v>6222</v>
      </c>
      <c r="H7" s="9">
        <v>8817</v>
      </c>
      <c r="I7" s="9">
        <f>SUM(G7:H7)</f>
        <v>15039</v>
      </c>
      <c r="J7" s="11">
        <f>ROUND(I7/E7,3)</f>
        <v>0.42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8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7931</v>
      </c>
      <c r="C13" s="15">
        <v>8665</v>
      </c>
      <c r="D13" s="15">
        <v>9373</v>
      </c>
      <c r="E13" s="16">
        <f aca="true" t="shared" si="0" ref="E13:E19">SUM(C13:D13)</f>
        <v>18038</v>
      </c>
      <c r="F13" s="17">
        <v>4536</v>
      </c>
      <c r="G13" s="15">
        <v>2740</v>
      </c>
      <c r="H13" s="15">
        <v>3891</v>
      </c>
      <c r="I13" s="15">
        <f>SUM(G13:H13)</f>
        <v>6631</v>
      </c>
      <c r="J13" s="18">
        <f aca="true" t="shared" si="1" ref="J13:J20">ROUND(I13/E13,3)</f>
        <v>0.368</v>
      </c>
    </row>
    <row r="14" spans="1:10" ht="14.25">
      <c r="A14" s="13" t="s">
        <v>10</v>
      </c>
      <c r="B14" s="14">
        <v>1441</v>
      </c>
      <c r="C14" s="15">
        <v>1627</v>
      </c>
      <c r="D14" s="15">
        <v>1809</v>
      </c>
      <c r="E14" s="16">
        <f t="shared" si="0"/>
        <v>3436</v>
      </c>
      <c r="F14" s="17">
        <v>1136</v>
      </c>
      <c r="G14" s="15">
        <v>714</v>
      </c>
      <c r="H14" s="15">
        <v>1001</v>
      </c>
      <c r="I14" s="15">
        <f aca="true" t="shared" si="2" ref="I14:I20">SUM(G14:H14)</f>
        <v>1715</v>
      </c>
      <c r="J14" s="18">
        <f t="shared" si="1"/>
        <v>0.499</v>
      </c>
    </row>
    <row r="15" spans="1:10" ht="14.25">
      <c r="A15" s="13" t="s">
        <v>11</v>
      </c>
      <c r="B15" s="14">
        <v>3582</v>
      </c>
      <c r="C15" s="15">
        <v>3667</v>
      </c>
      <c r="D15" s="15">
        <v>4153</v>
      </c>
      <c r="E15" s="16">
        <f t="shared" si="0"/>
        <v>7820</v>
      </c>
      <c r="F15" s="17">
        <v>2495</v>
      </c>
      <c r="G15" s="15">
        <v>1471</v>
      </c>
      <c r="H15" s="15">
        <v>2103</v>
      </c>
      <c r="I15" s="15">
        <f t="shared" si="2"/>
        <v>3574</v>
      </c>
      <c r="J15" s="18">
        <f t="shared" si="1"/>
        <v>0.457</v>
      </c>
    </row>
    <row r="16" spans="1:10" ht="14.25">
      <c r="A16" s="13" t="s">
        <v>12</v>
      </c>
      <c r="B16" s="14">
        <v>802</v>
      </c>
      <c r="C16" s="15">
        <v>984</v>
      </c>
      <c r="D16" s="15">
        <v>1016</v>
      </c>
      <c r="E16" s="16">
        <f t="shared" si="0"/>
        <v>2000</v>
      </c>
      <c r="F16" s="17">
        <v>642</v>
      </c>
      <c r="G16" s="15">
        <v>395</v>
      </c>
      <c r="H16" s="15">
        <v>543</v>
      </c>
      <c r="I16" s="15">
        <f t="shared" si="2"/>
        <v>938</v>
      </c>
      <c r="J16" s="18">
        <f t="shared" si="1"/>
        <v>0.469</v>
      </c>
    </row>
    <row r="17" spans="1:10" ht="14.25">
      <c r="A17" s="13" t="s">
        <v>13</v>
      </c>
      <c r="B17" s="14">
        <v>679</v>
      </c>
      <c r="C17" s="15">
        <v>845</v>
      </c>
      <c r="D17" s="15">
        <v>937</v>
      </c>
      <c r="E17" s="16">
        <f t="shared" si="0"/>
        <v>1782</v>
      </c>
      <c r="F17" s="17">
        <v>558</v>
      </c>
      <c r="G17" s="15">
        <v>375</v>
      </c>
      <c r="H17" s="15">
        <v>487</v>
      </c>
      <c r="I17" s="15">
        <f t="shared" si="2"/>
        <v>862</v>
      </c>
      <c r="J17" s="18">
        <f t="shared" si="1"/>
        <v>0.484</v>
      </c>
    </row>
    <row r="18" spans="1:10" ht="14.25">
      <c r="A18" s="13" t="s">
        <v>14</v>
      </c>
      <c r="B18" s="14">
        <v>617</v>
      </c>
      <c r="C18" s="15">
        <v>626</v>
      </c>
      <c r="D18" s="15">
        <v>753</v>
      </c>
      <c r="E18" s="16">
        <f t="shared" si="0"/>
        <v>1379</v>
      </c>
      <c r="F18" s="17">
        <v>487</v>
      </c>
      <c r="G18" s="15">
        <v>290</v>
      </c>
      <c r="H18" s="15">
        <v>425</v>
      </c>
      <c r="I18" s="15">
        <f t="shared" si="2"/>
        <v>715</v>
      </c>
      <c r="J18" s="18">
        <f t="shared" si="1"/>
        <v>0.518</v>
      </c>
    </row>
    <row r="19" spans="1:10" ht="14.25">
      <c r="A19" s="13" t="s">
        <v>15</v>
      </c>
      <c r="B19" s="14">
        <v>623</v>
      </c>
      <c r="C19" s="15">
        <v>615</v>
      </c>
      <c r="D19" s="15">
        <v>750</v>
      </c>
      <c r="E19" s="16">
        <f t="shared" si="0"/>
        <v>1365</v>
      </c>
      <c r="F19" s="17">
        <v>439</v>
      </c>
      <c r="G19" s="15">
        <v>237</v>
      </c>
      <c r="H19" s="15">
        <v>367</v>
      </c>
      <c r="I19" s="15">
        <f t="shared" si="2"/>
        <v>604</v>
      </c>
      <c r="J19" s="18">
        <f t="shared" si="1"/>
        <v>0.442</v>
      </c>
    </row>
    <row r="20" spans="1:10" ht="15" thickBot="1">
      <c r="A20" s="7" t="s">
        <v>16</v>
      </c>
      <c r="B20" s="42">
        <f aca="true" t="shared" si="3" ref="B20:H20">SUM(B13:B19)</f>
        <v>15675</v>
      </c>
      <c r="C20" s="20">
        <f t="shared" si="3"/>
        <v>17029</v>
      </c>
      <c r="D20" s="20">
        <f t="shared" si="3"/>
        <v>18791</v>
      </c>
      <c r="E20" s="20">
        <f t="shared" si="3"/>
        <v>35820</v>
      </c>
      <c r="F20" s="35">
        <f t="shared" si="3"/>
        <v>10293</v>
      </c>
      <c r="G20" s="20">
        <f t="shared" si="3"/>
        <v>6222</v>
      </c>
      <c r="H20" s="20">
        <f t="shared" si="3"/>
        <v>8817</v>
      </c>
      <c r="I20" s="15">
        <f t="shared" si="2"/>
        <v>15039</v>
      </c>
      <c r="J20" s="22">
        <f t="shared" si="1"/>
        <v>0.42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552</v>
      </c>
      <c r="D25" s="15">
        <v>567</v>
      </c>
      <c r="E25" s="16">
        <f aca="true" t="shared" si="4" ref="E25:E36">C25+D25</f>
        <v>1119</v>
      </c>
      <c r="F25" s="81" t="s">
        <v>20</v>
      </c>
      <c r="G25" s="83"/>
      <c r="H25" s="15">
        <v>1320</v>
      </c>
      <c r="I25" s="15">
        <v>1307</v>
      </c>
      <c r="J25" s="16">
        <f aca="true" t="shared" si="5" ref="J25:J35">H25+I25</f>
        <v>2627</v>
      </c>
    </row>
    <row r="26" spans="1:10" ht="14.25">
      <c r="A26" s="81" t="s">
        <v>21</v>
      </c>
      <c r="B26" s="82"/>
      <c r="C26" s="15">
        <v>634</v>
      </c>
      <c r="D26" s="15">
        <v>621</v>
      </c>
      <c r="E26" s="16">
        <f t="shared" si="4"/>
        <v>1255</v>
      </c>
      <c r="F26" s="81" t="s">
        <v>22</v>
      </c>
      <c r="G26" s="83"/>
      <c r="H26" s="15">
        <v>1708</v>
      </c>
      <c r="I26" s="15">
        <v>1616</v>
      </c>
      <c r="J26" s="16">
        <f t="shared" si="5"/>
        <v>3324</v>
      </c>
    </row>
    <row r="27" spans="1:10" ht="14.25">
      <c r="A27" s="81" t="s">
        <v>23</v>
      </c>
      <c r="B27" s="82"/>
      <c r="C27" s="15">
        <v>762</v>
      </c>
      <c r="D27" s="15">
        <v>659</v>
      </c>
      <c r="E27" s="16">
        <f t="shared" si="4"/>
        <v>1421</v>
      </c>
      <c r="F27" s="81" t="s">
        <v>24</v>
      </c>
      <c r="G27" s="83"/>
      <c r="H27" s="15">
        <v>1315</v>
      </c>
      <c r="I27" s="15">
        <v>1444</v>
      </c>
      <c r="J27" s="16">
        <f t="shared" si="5"/>
        <v>2759</v>
      </c>
    </row>
    <row r="28" spans="1:10" ht="14.25">
      <c r="A28" s="81" t="s">
        <v>25</v>
      </c>
      <c r="B28" s="82"/>
      <c r="C28" s="15">
        <v>719</v>
      </c>
      <c r="D28" s="15">
        <v>681</v>
      </c>
      <c r="E28" s="16">
        <f t="shared" si="4"/>
        <v>1400</v>
      </c>
      <c r="F28" s="81" t="s">
        <v>26</v>
      </c>
      <c r="G28" s="83"/>
      <c r="H28" s="15">
        <v>978</v>
      </c>
      <c r="I28" s="15">
        <v>1384</v>
      </c>
      <c r="J28" s="16">
        <f t="shared" si="5"/>
        <v>2362</v>
      </c>
    </row>
    <row r="29" spans="1:10" ht="14.25">
      <c r="A29" s="81" t="s">
        <v>27</v>
      </c>
      <c r="B29" s="82"/>
      <c r="C29" s="15">
        <v>712</v>
      </c>
      <c r="D29" s="15">
        <v>578</v>
      </c>
      <c r="E29" s="16">
        <f t="shared" si="4"/>
        <v>1290</v>
      </c>
      <c r="F29" s="81" t="s">
        <v>28</v>
      </c>
      <c r="G29" s="83"/>
      <c r="H29" s="15">
        <v>1001</v>
      </c>
      <c r="I29" s="15">
        <v>1653</v>
      </c>
      <c r="J29" s="16">
        <f t="shared" si="5"/>
        <v>2654</v>
      </c>
    </row>
    <row r="30" spans="1:10" ht="14.25">
      <c r="A30" s="81" t="s">
        <v>29</v>
      </c>
      <c r="B30" s="82"/>
      <c r="C30" s="15">
        <v>671</v>
      </c>
      <c r="D30" s="15">
        <v>549</v>
      </c>
      <c r="E30" s="16">
        <f t="shared" si="4"/>
        <v>1220</v>
      </c>
      <c r="F30" s="81" t="s">
        <v>30</v>
      </c>
      <c r="G30" s="83"/>
      <c r="H30" s="15">
        <v>783</v>
      </c>
      <c r="I30" s="15">
        <v>1501</v>
      </c>
      <c r="J30" s="16">
        <f t="shared" si="5"/>
        <v>2284</v>
      </c>
    </row>
    <row r="31" spans="1:10" ht="14.25">
      <c r="A31" s="81" t="s">
        <v>31</v>
      </c>
      <c r="B31" s="82"/>
      <c r="C31" s="15">
        <v>760</v>
      </c>
      <c r="D31" s="15">
        <v>620</v>
      </c>
      <c r="E31" s="16">
        <f t="shared" si="4"/>
        <v>1380</v>
      </c>
      <c r="F31" s="81" t="s">
        <v>32</v>
      </c>
      <c r="G31" s="83"/>
      <c r="H31" s="15">
        <v>356</v>
      </c>
      <c r="I31" s="15">
        <v>874</v>
      </c>
      <c r="J31" s="16">
        <f t="shared" si="5"/>
        <v>1230</v>
      </c>
    </row>
    <row r="32" spans="1:10" ht="14.25">
      <c r="A32" s="81" t="s">
        <v>33</v>
      </c>
      <c r="B32" s="82"/>
      <c r="C32" s="15">
        <v>854</v>
      </c>
      <c r="D32" s="15">
        <v>776</v>
      </c>
      <c r="E32" s="16">
        <f t="shared" si="4"/>
        <v>1630</v>
      </c>
      <c r="F32" s="81" t="s">
        <v>34</v>
      </c>
      <c r="G32" s="83"/>
      <c r="H32" s="15">
        <v>69</v>
      </c>
      <c r="I32" s="15">
        <v>295</v>
      </c>
      <c r="J32" s="16">
        <f t="shared" si="5"/>
        <v>364</v>
      </c>
    </row>
    <row r="33" spans="1:10" ht="14.25">
      <c r="A33" s="81" t="s">
        <v>35</v>
      </c>
      <c r="B33" s="82"/>
      <c r="C33" s="15">
        <v>985</v>
      </c>
      <c r="D33" s="15">
        <v>890</v>
      </c>
      <c r="E33" s="16">
        <f t="shared" si="4"/>
        <v>1875</v>
      </c>
      <c r="F33" s="81" t="s">
        <v>36</v>
      </c>
      <c r="G33" s="83"/>
      <c r="H33" s="15">
        <v>12</v>
      </c>
      <c r="I33" s="15">
        <v>46</v>
      </c>
      <c r="J33" s="16">
        <f t="shared" si="5"/>
        <v>58</v>
      </c>
    </row>
    <row r="34" spans="1:10" ht="14.25">
      <c r="A34" s="81" t="s">
        <v>37</v>
      </c>
      <c r="B34" s="82"/>
      <c r="C34" s="15">
        <v>968</v>
      </c>
      <c r="D34" s="15">
        <v>879</v>
      </c>
      <c r="E34" s="16">
        <f t="shared" si="4"/>
        <v>1847</v>
      </c>
      <c r="F34" s="81" t="s">
        <v>38</v>
      </c>
      <c r="G34" s="83"/>
      <c r="H34" s="15">
        <v>0</v>
      </c>
      <c r="I34" s="15">
        <v>4</v>
      </c>
      <c r="J34" s="16">
        <f t="shared" si="5"/>
        <v>4</v>
      </c>
    </row>
    <row r="35" spans="1:10" ht="14.25">
      <c r="A35" s="81" t="s">
        <v>39</v>
      </c>
      <c r="B35" s="82"/>
      <c r="C35" s="15">
        <v>819</v>
      </c>
      <c r="D35" s="15">
        <v>767</v>
      </c>
      <c r="E35" s="16">
        <f t="shared" si="4"/>
        <v>1586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1051</v>
      </c>
      <c r="D36" s="9">
        <v>1080</v>
      </c>
      <c r="E36" s="10">
        <f t="shared" si="4"/>
        <v>2131</v>
      </c>
      <c r="F36" s="86" t="s">
        <v>42</v>
      </c>
      <c r="G36" s="87"/>
      <c r="H36" s="9">
        <f>C25+C26+C27+C28+C29+C30+C31+C32+C33+C34+C35+C36+H25+H26+H27+H28+H29+H30+H31+H32+H33+H34+H35</f>
        <v>17029</v>
      </c>
      <c r="I36" s="9">
        <f>D25+D26+D27+D28+D29+D30+D31+D32+D33+D34+D35+D36+I25+I26+I27+I28+I29+I30+I31+I32+I33+I34+I35</f>
        <v>18791</v>
      </c>
      <c r="J36" s="10">
        <f>E25+E26+E27+E28+E29+E30+E31+E32+E33+E34+E35+E36+J25+J26+J27+J28+J29+J30+J31+J32+J33+J34+J35</f>
        <v>35820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47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6"/>
      <c r="B42" s="68" t="s">
        <v>43</v>
      </c>
      <c r="C42" s="70" t="s">
        <v>4</v>
      </c>
      <c r="D42" s="70"/>
      <c r="E42" s="71"/>
      <c r="F42" s="72" t="s">
        <v>5</v>
      </c>
      <c r="G42" s="73"/>
      <c r="H42" s="73"/>
      <c r="I42" s="73"/>
      <c r="J42" s="74"/>
    </row>
    <row r="43" spans="1:10" ht="14.25">
      <c r="A43" s="67"/>
      <c r="B43" s="6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334</v>
      </c>
      <c r="C44" s="9">
        <v>154</v>
      </c>
      <c r="D44" s="9">
        <v>222</v>
      </c>
      <c r="E44" s="10">
        <f>SUM(C44:D44)</f>
        <v>376</v>
      </c>
      <c r="F44" s="8">
        <v>17</v>
      </c>
      <c r="G44" s="9">
        <v>11</v>
      </c>
      <c r="H44" s="9">
        <v>14</v>
      </c>
      <c r="I44" s="9">
        <f>SUM(G44:H44)</f>
        <v>25</v>
      </c>
      <c r="J44" s="11">
        <f>ROUND(I44/E44,3)</f>
        <v>0.066</v>
      </c>
    </row>
    <row r="47" spans="1:10" ht="15" thickBot="1">
      <c r="A47" s="75" t="s">
        <v>8</v>
      </c>
      <c r="B47" s="75"/>
      <c r="C47" s="76"/>
      <c r="D47" s="1"/>
      <c r="E47" s="1"/>
      <c r="F47" s="1"/>
      <c r="G47" s="1"/>
      <c r="H47" s="1"/>
      <c r="I47" s="1"/>
      <c r="J47" s="1"/>
    </row>
    <row r="48" spans="1:10" ht="14.25">
      <c r="A48" s="77"/>
      <c r="B48" s="68" t="s">
        <v>43</v>
      </c>
      <c r="C48" s="70" t="s">
        <v>4</v>
      </c>
      <c r="D48" s="70"/>
      <c r="E48" s="71"/>
      <c r="F48" s="79" t="s">
        <v>5</v>
      </c>
      <c r="G48" s="73"/>
      <c r="H48" s="73"/>
      <c r="I48" s="73"/>
      <c r="J48" s="74"/>
    </row>
    <row r="49" spans="1:10" ht="14.25">
      <c r="A49" s="78"/>
      <c r="B49" s="6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36">
        <v>228</v>
      </c>
      <c r="C50" s="37">
        <v>103</v>
      </c>
      <c r="D50" s="37">
        <v>151</v>
      </c>
      <c r="E50" s="29">
        <f aca="true" t="shared" si="6" ref="E50:E56">SUM(C50:D50)</f>
        <v>254</v>
      </c>
      <c r="F50" s="30">
        <v>12</v>
      </c>
      <c r="G50" s="31">
        <v>7</v>
      </c>
      <c r="H50" s="31">
        <v>9</v>
      </c>
      <c r="I50" s="31">
        <f aca="true" t="shared" si="7" ref="I50:I56">SUM(G50:H50)</f>
        <v>16</v>
      </c>
      <c r="J50" s="18">
        <f aca="true" t="shared" si="8" ref="J50:J57">ROUND(I50/E50,3)</f>
        <v>0.063</v>
      </c>
    </row>
    <row r="51" spans="1:10" ht="14.25">
      <c r="A51" s="13" t="s">
        <v>10</v>
      </c>
      <c r="B51" s="36">
        <v>22</v>
      </c>
      <c r="C51" s="37">
        <v>10</v>
      </c>
      <c r="D51" s="38">
        <v>13</v>
      </c>
      <c r="E51" s="29">
        <f t="shared" si="6"/>
        <v>23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t="shared" si="8"/>
        <v>0.043</v>
      </c>
    </row>
    <row r="52" spans="1:10" ht="14.25">
      <c r="A52" s="13" t="s">
        <v>11</v>
      </c>
      <c r="B52" s="36">
        <v>60</v>
      </c>
      <c r="C52" s="37">
        <v>32</v>
      </c>
      <c r="D52" s="37">
        <v>40</v>
      </c>
      <c r="E52" s="29">
        <f t="shared" si="6"/>
        <v>72</v>
      </c>
      <c r="F52" s="30">
        <v>4</v>
      </c>
      <c r="G52" s="31">
        <v>4</v>
      </c>
      <c r="H52" s="31">
        <v>4</v>
      </c>
      <c r="I52" s="31">
        <f t="shared" si="7"/>
        <v>8</v>
      </c>
      <c r="J52" s="18">
        <f t="shared" si="8"/>
        <v>0.111</v>
      </c>
    </row>
    <row r="53" spans="1:10" ht="14.25">
      <c r="A53" s="13" t="s">
        <v>12</v>
      </c>
      <c r="B53" s="36">
        <v>8</v>
      </c>
      <c r="C53" s="37">
        <v>1</v>
      </c>
      <c r="D53" s="37">
        <v>7</v>
      </c>
      <c r="E53" s="29">
        <f t="shared" si="6"/>
        <v>8</v>
      </c>
      <c r="F53" s="30">
        <v>0</v>
      </c>
      <c r="G53" s="31">
        <v>0</v>
      </c>
      <c r="H53" s="31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13</v>
      </c>
      <c r="B54" s="36">
        <v>4</v>
      </c>
      <c r="C54" s="37">
        <v>4</v>
      </c>
      <c r="D54" s="37">
        <v>1</v>
      </c>
      <c r="E54" s="29">
        <f t="shared" si="6"/>
        <v>5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36">
        <v>4</v>
      </c>
      <c r="C55" s="37">
        <v>2</v>
      </c>
      <c r="D55" s="37">
        <v>2</v>
      </c>
      <c r="E55" s="29">
        <f t="shared" si="6"/>
        <v>4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36">
        <v>8</v>
      </c>
      <c r="C56" s="37">
        <v>2</v>
      </c>
      <c r="D56" s="37">
        <v>8</v>
      </c>
      <c r="E56" s="29">
        <f t="shared" si="6"/>
        <v>10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9">
        <f>SUM(B50:B56)</f>
        <v>334</v>
      </c>
      <c r="C57" s="40">
        <f aca="true" t="shared" si="9" ref="C57:H57">SUM(C50:C56)</f>
        <v>154</v>
      </c>
      <c r="D57" s="40">
        <f t="shared" si="9"/>
        <v>222</v>
      </c>
      <c r="E57" s="32">
        <f t="shared" si="9"/>
        <v>376</v>
      </c>
      <c r="F57" s="33">
        <f t="shared" si="9"/>
        <v>17</v>
      </c>
      <c r="G57" s="32">
        <f t="shared" si="9"/>
        <v>11</v>
      </c>
      <c r="H57" s="32">
        <f t="shared" si="9"/>
        <v>14</v>
      </c>
      <c r="I57" s="59">
        <f>SUM(G57:H57)</f>
        <v>25</v>
      </c>
      <c r="J57" s="11">
        <f t="shared" si="8"/>
        <v>0.066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5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5" t="s">
        <v>17</v>
      </c>
      <c r="B60" s="75"/>
      <c r="C60" s="1"/>
      <c r="D60" s="1"/>
      <c r="E60" s="1"/>
      <c r="F60" s="1"/>
      <c r="G60" s="1"/>
      <c r="H60" s="1"/>
      <c r="I60" s="1"/>
      <c r="J60" s="1"/>
    </row>
    <row r="61" spans="1:10" ht="14.25">
      <c r="A61" s="79" t="s">
        <v>18</v>
      </c>
      <c r="B61" s="80"/>
      <c r="C61" s="2" t="s">
        <v>0</v>
      </c>
      <c r="D61" s="2" t="s">
        <v>1</v>
      </c>
      <c r="E61" s="3" t="s">
        <v>2</v>
      </c>
      <c r="F61" s="79" t="s">
        <v>18</v>
      </c>
      <c r="G61" s="80"/>
      <c r="H61" s="2" t="s">
        <v>0</v>
      </c>
      <c r="I61" s="2" t="s">
        <v>1</v>
      </c>
      <c r="J61" s="3" t="s">
        <v>2</v>
      </c>
    </row>
    <row r="62" spans="1:10" ht="14.25">
      <c r="A62" s="81" t="s">
        <v>19</v>
      </c>
      <c r="B62" s="82"/>
      <c r="C62" s="15">
        <v>0</v>
      </c>
      <c r="D62" s="15">
        <v>3</v>
      </c>
      <c r="E62" s="16">
        <f aca="true" t="shared" si="10" ref="E62:E73">SUM(C62+D62)</f>
        <v>3</v>
      </c>
      <c r="F62" s="81" t="s">
        <v>20</v>
      </c>
      <c r="G62" s="83"/>
      <c r="H62" s="15">
        <v>3</v>
      </c>
      <c r="I62" s="15">
        <v>2</v>
      </c>
      <c r="J62" s="16">
        <f aca="true" t="shared" si="11" ref="J62:J73">SUM(H62+I62)</f>
        <v>5</v>
      </c>
    </row>
    <row r="63" spans="1:10" ht="14.25">
      <c r="A63" s="81" t="s">
        <v>21</v>
      </c>
      <c r="B63" s="82"/>
      <c r="C63" s="15">
        <v>0</v>
      </c>
      <c r="D63" s="15">
        <v>2</v>
      </c>
      <c r="E63" s="16">
        <f t="shared" si="10"/>
        <v>2</v>
      </c>
      <c r="F63" s="81" t="s">
        <v>22</v>
      </c>
      <c r="G63" s="83"/>
      <c r="H63" s="15">
        <v>1</v>
      </c>
      <c r="I63" s="15">
        <v>7</v>
      </c>
      <c r="J63" s="16">
        <f t="shared" si="11"/>
        <v>8</v>
      </c>
    </row>
    <row r="64" spans="1:10" ht="14.25">
      <c r="A64" s="81" t="s">
        <v>23</v>
      </c>
      <c r="B64" s="82"/>
      <c r="C64" s="15">
        <v>2</v>
      </c>
      <c r="D64" s="15">
        <v>0</v>
      </c>
      <c r="E64" s="16">
        <f t="shared" si="10"/>
        <v>2</v>
      </c>
      <c r="F64" s="81" t="s">
        <v>24</v>
      </c>
      <c r="G64" s="83"/>
      <c r="H64" s="15">
        <v>5</v>
      </c>
      <c r="I64" s="15">
        <v>2</v>
      </c>
      <c r="J64" s="16">
        <f t="shared" si="11"/>
        <v>7</v>
      </c>
    </row>
    <row r="65" spans="1:10" ht="14.25">
      <c r="A65" s="81" t="s">
        <v>25</v>
      </c>
      <c r="B65" s="82"/>
      <c r="C65" s="15">
        <v>6</v>
      </c>
      <c r="D65" s="15">
        <v>17</v>
      </c>
      <c r="E65" s="16">
        <f t="shared" si="10"/>
        <v>23</v>
      </c>
      <c r="F65" s="81" t="s">
        <v>26</v>
      </c>
      <c r="G65" s="83"/>
      <c r="H65" s="15">
        <v>4</v>
      </c>
      <c r="I65" s="15">
        <v>1</v>
      </c>
      <c r="J65" s="16">
        <f t="shared" si="11"/>
        <v>5</v>
      </c>
    </row>
    <row r="66" spans="1:10" ht="14.25">
      <c r="A66" s="81" t="s">
        <v>27</v>
      </c>
      <c r="B66" s="82"/>
      <c r="C66" s="15">
        <v>53</v>
      </c>
      <c r="D66" s="15">
        <v>38</v>
      </c>
      <c r="E66" s="16">
        <f t="shared" si="10"/>
        <v>91</v>
      </c>
      <c r="F66" s="81" t="s">
        <v>28</v>
      </c>
      <c r="G66" s="83"/>
      <c r="H66" s="15">
        <v>1</v>
      </c>
      <c r="I66" s="15">
        <v>1</v>
      </c>
      <c r="J66" s="16">
        <f t="shared" si="11"/>
        <v>2</v>
      </c>
    </row>
    <row r="67" spans="1:10" ht="14.25">
      <c r="A67" s="81" t="s">
        <v>29</v>
      </c>
      <c r="B67" s="82"/>
      <c r="C67" s="15">
        <v>40</v>
      </c>
      <c r="D67" s="15">
        <v>26</v>
      </c>
      <c r="E67" s="16">
        <f t="shared" si="10"/>
        <v>66</v>
      </c>
      <c r="F67" s="81" t="s">
        <v>30</v>
      </c>
      <c r="G67" s="83"/>
      <c r="H67" s="15">
        <v>0</v>
      </c>
      <c r="I67" s="15">
        <v>3</v>
      </c>
      <c r="J67" s="16">
        <f t="shared" si="11"/>
        <v>3</v>
      </c>
    </row>
    <row r="68" spans="1:10" ht="14.25">
      <c r="A68" s="81" t="s">
        <v>31</v>
      </c>
      <c r="B68" s="82"/>
      <c r="C68" s="15">
        <v>19</v>
      </c>
      <c r="D68" s="15">
        <v>26</v>
      </c>
      <c r="E68" s="16">
        <f t="shared" si="10"/>
        <v>45</v>
      </c>
      <c r="F68" s="81" t="s">
        <v>32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33</v>
      </c>
      <c r="B69" s="82"/>
      <c r="C69" s="15">
        <v>8</v>
      </c>
      <c r="D69" s="15">
        <v>27</v>
      </c>
      <c r="E69" s="16">
        <f t="shared" si="10"/>
        <v>35</v>
      </c>
      <c r="F69" s="81" t="s">
        <v>34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35</v>
      </c>
      <c r="B70" s="82"/>
      <c r="C70" s="15">
        <v>6</v>
      </c>
      <c r="D70" s="15">
        <v>23</v>
      </c>
      <c r="E70" s="16">
        <f t="shared" si="10"/>
        <v>29</v>
      </c>
      <c r="F70" s="81" t="s">
        <v>36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37</v>
      </c>
      <c r="B71" s="82"/>
      <c r="C71" s="15">
        <v>3</v>
      </c>
      <c r="D71" s="15">
        <v>24</v>
      </c>
      <c r="E71" s="16">
        <f t="shared" si="10"/>
        <v>27</v>
      </c>
      <c r="F71" s="81" t="s">
        <v>38</v>
      </c>
      <c r="G71" s="83"/>
      <c r="H71" s="15">
        <v>0</v>
      </c>
      <c r="I71" s="15">
        <v>0</v>
      </c>
      <c r="J71" s="16">
        <f t="shared" si="11"/>
        <v>0</v>
      </c>
    </row>
    <row r="72" spans="1:10" ht="14.25">
      <c r="A72" s="81" t="s">
        <v>39</v>
      </c>
      <c r="B72" s="82"/>
      <c r="C72" s="15">
        <v>1</v>
      </c>
      <c r="D72" s="15">
        <v>12</v>
      </c>
      <c r="E72" s="16">
        <f t="shared" si="10"/>
        <v>13</v>
      </c>
      <c r="F72" s="81" t="s">
        <v>40</v>
      </c>
      <c r="G72" s="83"/>
      <c r="H72" s="15">
        <v>0</v>
      </c>
      <c r="I72" s="15">
        <v>0</v>
      </c>
      <c r="J72" s="16">
        <f t="shared" si="11"/>
        <v>0</v>
      </c>
    </row>
    <row r="73" spans="1:10" ht="15" thickBot="1">
      <c r="A73" s="84" t="s">
        <v>41</v>
      </c>
      <c r="B73" s="85"/>
      <c r="C73" s="9">
        <v>2</v>
      </c>
      <c r="D73" s="9">
        <v>8</v>
      </c>
      <c r="E73" s="10">
        <f t="shared" si="10"/>
        <v>10</v>
      </c>
      <c r="F73" s="86" t="s">
        <v>42</v>
      </c>
      <c r="G73" s="87"/>
      <c r="H73" s="34">
        <f>SUM((SUM(C62:C73)+(SUM(H62:H72))))</f>
        <v>154</v>
      </c>
      <c r="I73" s="9">
        <f>SUM((SUM(D62:D73)+(SUM(I62:I72))))</f>
        <v>222</v>
      </c>
      <c r="J73" s="10">
        <f t="shared" si="11"/>
        <v>376</v>
      </c>
    </row>
  </sheetData>
  <sheetProtection/>
  <mergeCells count="75">
    <mergeCell ref="A73:B73"/>
    <mergeCell ref="F73:G73"/>
    <mergeCell ref="A70:B70"/>
    <mergeCell ref="F70:G70"/>
    <mergeCell ref="A71:B71"/>
    <mergeCell ref="F71:G71"/>
    <mergeCell ref="A72:B72"/>
    <mergeCell ref="F72:G72"/>
    <mergeCell ref="A67:B67"/>
    <mergeCell ref="F67:G67"/>
    <mergeCell ref="A68:B68"/>
    <mergeCell ref="F68:G68"/>
    <mergeCell ref="A69:B69"/>
    <mergeCell ref="F69:G69"/>
    <mergeCell ref="A64:B64"/>
    <mergeCell ref="F64:G64"/>
    <mergeCell ref="A65:B65"/>
    <mergeCell ref="F65:G65"/>
    <mergeCell ref="A66:B66"/>
    <mergeCell ref="F66:G66"/>
    <mergeCell ref="A61:B61"/>
    <mergeCell ref="F61:G61"/>
    <mergeCell ref="A62:B62"/>
    <mergeCell ref="F62:G62"/>
    <mergeCell ref="A63:B63"/>
    <mergeCell ref="F63:G63"/>
    <mergeCell ref="A47:C47"/>
    <mergeCell ref="A48:A49"/>
    <mergeCell ref="B48:B49"/>
    <mergeCell ref="C48:E48"/>
    <mergeCell ref="F48:J48"/>
    <mergeCell ref="A60:B60"/>
    <mergeCell ref="A37:B37"/>
    <mergeCell ref="A39:J39"/>
    <mergeCell ref="A42:A43"/>
    <mergeCell ref="B42:B43"/>
    <mergeCell ref="C42:E42"/>
    <mergeCell ref="F42:J42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36">
      <selection activeCell="A38" sqref="A38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15661</v>
      </c>
      <c r="C7" s="9">
        <v>17005</v>
      </c>
      <c r="D7" s="9">
        <v>18748</v>
      </c>
      <c r="E7" s="10">
        <f>SUM(C7:D7)</f>
        <v>35753</v>
      </c>
      <c r="F7" s="8">
        <v>10283</v>
      </c>
      <c r="G7" s="9">
        <v>6218</v>
      </c>
      <c r="H7" s="9">
        <v>8805</v>
      </c>
      <c r="I7" s="9">
        <f>SUM(G7:H7)</f>
        <v>15023</v>
      </c>
      <c r="J7" s="11">
        <f>ROUND(I7/E7,3)</f>
        <v>0.42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7935</v>
      </c>
      <c r="C13" s="15">
        <v>8665</v>
      </c>
      <c r="D13" s="15">
        <v>9366</v>
      </c>
      <c r="E13" s="16">
        <f aca="true" t="shared" si="0" ref="E13:E19">SUM(C13:D13)</f>
        <v>18031</v>
      </c>
      <c r="F13" s="17">
        <v>4537</v>
      </c>
      <c r="G13" s="15">
        <v>2745</v>
      </c>
      <c r="H13" s="15">
        <v>3893</v>
      </c>
      <c r="I13" s="15">
        <f>SUM(G13:H13)</f>
        <v>6638</v>
      </c>
      <c r="J13" s="18">
        <f aca="true" t="shared" si="1" ref="J13:J20">ROUND(I13/E13,3)</f>
        <v>0.368</v>
      </c>
    </row>
    <row r="14" spans="1:10" ht="14.25">
      <c r="A14" s="13" t="s">
        <v>10</v>
      </c>
      <c r="B14" s="14">
        <v>1442</v>
      </c>
      <c r="C14" s="15">
        <v>1629</v>
      </c>
      <c r="D14" s="15">
        <v>1808</v>
      </c>
      <c r="E14" s="16">
        <f t="shared" si="0"/>
        <v>3437</v>
      </c>
      <c r="F14" s="17">
        <v>1135</v>
      </c>
      <c r="G14" s="15">
        <v>711</v>
      </c>
      <c r="H14" s="15">
        <v>1001</v>
      </c>
      <c r="I14" s="15">
        <f aca="true" t="shared" si="2" ref="I14:I19">SUM(G14:H14)</f>
        <v>1712</v>
      </c>
      <c r="J14" s="18">
        <f t="shared" si="1"/>
        <v>0.498</v>
      </c>
    </row>
    <row r="15" spans="1:10" ht="14.25">
      <c r="A15" s="13" t="s">
        <v>11</v>
      </c>
      <c r="B15" s="14">
        <v>3562</v>
      </c>
      <c r="C15" s="15">
        <v>3653</v>
      </c>
      <c r="D15" s="15">
        <v>4132</v>
      </c>
      <c r="E15" s="16">
        <f>SUM(C15:D15)</f>
        <v>7785</v>
      </c>
      <c r="F15" s="17">
        <v>2485</v>
      </c>
      <c r="G15" s="15">
        <v>1469</v>
      </c>
      <c r="H15" s="15">
        <v>2089</v>
      </c>
      <c r="I15" s="15">
        <f t="shared" si="2"/>
        <v>3558</v>
      </c>
      <c r="J15" s="18">
        <f t="shared" si="1"/>
        <v>0.457</v>
      </c>
    </row>
    <row r="16" spans="1:10" ht="14.25">
      <c r="A16" s="13" t="s">
        <v>12</v>
      </c>
      <c r="B16" s="14">
        <v>806</v>
      </c>
      <c r="C16" s="15">
        <v>988</v>
      </c>
      <c r="D16" s="15">
        <v>1018</v>
      </c>
      <c r="E16" s="16">
        <f t="shared" si="0"/>
        <v>2006</v>
      </c>
      <c r="F16" s="17">
        <v>644</v>
      </c>
      <c r="G16" s="15">
        <v>396</v>
      </c>
      <c r="H16" s="15">
        <v>546</v>
      </c>
      <c r="I16" s="15">
        <f>SUM(G16:H16)</f>
        <v>942</v>
      </c>
      <c r="J16" s="18">
        <f t="shared" si="1"/>
        <v>0.47</v>
      </c>
    </row>
    <row r="17" spans="1:10" ht="14.25">
      <c r="A17" s="13" t="s">
        <v>13</v>
      </c>
      <c r="B17" s="14">
        <v>677</v>
      </c>
      <c r="C17" s="15">
        <v>838</v>
      </c>
      <c r="D17" s="15">
        <v>932</v>
      </c>
      <c r="E17" s="16">
        <f t="shared" si="0"/>
        <v>1770</v>
      </c>
      <c r="F17" s="17">
        <v>556</v>
      </c>
      <c r="G17" s="15">
        <v>371</v>
      </c>
      <c r="H17" s="15">
        <v>485</v>
      </c>
      <c r="I17" s="15">
        <f t="shared" si="2"/>
        <v>856</v>
      </c>
      <c r="J17" s="18">
        <f t="shared" si="1"/>
        <v>0.484</v>
      </c>
    </row>
    <row r="18" spans="1:10" ht="14.25">
      <c r="A18" s="13" t="s">
        <v>14</v>
      </c>
      <c r="B18" s="14">
        <v>617</v>
      </c>
      <c r="C18" s="15">
        <v>623</v>
      </c>
      <c r="D18" s="15">
        <v>744</v>
      </c>
      <c r="E18" s="16">
        <f t="shared" si="0"/>
        <v>1367</v>
      </c>
      <c r="F18" s="17">
        <v>487</v>
      </c>
      <c r="G18" s="15">
        <v>290</v>
      </c>
      <c r="H18" s="15">
        <v>423</v>
      </c>
      <c r="I18" s="15">
        <f t="shared" si="2"/>
        <v>713</v>
      </c>
      <c r="J18" s="18">
        <f t="shared" si="1"/>
        <v>0.522</v>
      </c>
    </row>
    <row r="19" spans="1:10" ht="14.25">
      <c r="A19" s="13" t="s">
        <v>15</v>
      </c>
      <c r="B19" s="14">
        <v>622</v>
      </c>
      <c r="C19" s="15">
        <v>609</v>
      </c>
      <c r="D19" s="15">
        <v>748</v>
      </c>
      <c r="E19" s="16">
        <f t="shared" si="0"/>
        <v>1357</v>
      </c>
      <c r="F19" s="17">
        <v>439</v>
      </c>
      <c r="G19" s="15">
        <v>236</v>
      </c>
      <c r="H19" s="15">
        <v>368</v>
      </c>
      <c r="I19" s="15">
        <f t="shared" si="2"/>
        <v>604</v>
      </c>
      <c r="J19" s="18">
        <f t="shared" si="1"/>
        <v>0.445</v>
      </c>
    </row>
    <row r="20" spans="1:10" ht="15" thickBot="1">
      <c r="A20" s="7" t="s">
        <v>16</v>
      </c>
      <c r="B20" s="42">
        <f aca="true" t="shared" si="3" ref="B20:H20">SUM(B13:B19)</f>
        <v>15661</v>
      </c>
      <c r="C20" s="20">
        <f t="shared" si="3"/>
        <v>17005</v>
      </c>
      <c r="D20" s="20">
        <f t="shared" si="3"/>
        <v>18748</v>
      </c>
      <c r="E20" s="20">
        <f t="shared" si="3"/>
        <v>35753</v>
      </c>
      <c r="F20" s="35">
        <f t="shared" si="3"/>
        <v>10283</v>
      </c>
      <c r="G20" s="20">
        <f t="shared" si="3"/>
        <v>6218</v>
      </c>
      <c r="H20" s="20">
        <f t="shared" si="3"/>
        <v>8805</v>
      </c>
      <c r="I20" s="21">
        <f>SUM(I13:I19)</f>
        <v>15023</v>
      </c>
      <c r="J20" s="22">
        <f t="shared" si="1"/>
        <v>0.42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548</v>
      </c>
      <c r="D25" s="15">
        <v>566</v>
      </c>
      <c r="E25" s="16">
        <f aca="true" t="shared" si="4" ref="E25:E36">C25+D25</f>
        <v>1114</v>
      </c>
      <c r="F25" s="81" t="s">
        <v>20</v>
      </c>
      <c r="G25" s="83"/>
      <c r="H25" s="15">
        <v>1315</v>
      </c>
      <c r="I25" s="15">
        <v>1299</v>
      </c>
      <c r="J25" s="16">
        <f aca="true" t="shared" si="5" ref="J25:J35">H25+I25</f>
        <v>2614</v>
      </c>
    </row>
    <row r="26" spans="1:10" ht="14.25">
      <c r="A26" s="81" t="s">
        <v>21</v>
      </c>
      <c r="B26" s="82"/>
      <c r="C26" s="15">
        <v>636</v>
      </c>
      <c r="D26" s="15">
        <v>617</v>
      </c>
      <c r="E26" s="16">
        <f t="shared" si="4"/>
        <v>1253</v>
      </c>
      <c r="F26" s="81" t="s">
        <v>22</v>
      </c>
      <c r="G26" s="83"/>
      <c r="H26" s="15">
        <v>1698</v>
      </c>
      <c r="I26" s="15">
        <v>1611</v>
      </c>
      <c r="J26" s="16">
        <f t="shared" si="5"/>
        <v>3309</v>
      </c>
    </row>
    <row r="27" spans="1:10" ht="14.25">
      <c r="A27" s="81" t="s">
        <v>23</v>
      </c>
      <c r="B27" s="82"/>
      <c r="C27" s="15">
        <v>760</v>
      </c>
      <c r="D27" s="15">
        <v>654</v>
      </c>
      <c r="E27" s="16">
        <f t="shared" si="4"/>
        <v>1414</v>
      </c>
      <c r="F27" s="81" t="s">
        <v>24</v>
      </c>
      <c r="G27" s="83"/>
      <c r="H27" s="15">
        <v>1323</v>
      </c>
      <c r="I27" s="15">
        <v>1449</v>
      </c>
      <c r="J27" s="16">
        <f t="shared" si="5"/>
        <v>2772</v>
      </c>
    </row>
    <row r="28" spans="1:10" ht="14.25">
      <c r="A28" s="81" t="s">
        <v>25</v>
      </c>
      <c r="B28" s="82"/>
      <c r="C28" s="15">
        <v>715</v>
      </c>
      <c r="D28" s="15">
        <v>679</v>
      </c>
      <c r="E28" s="16">
        <f t="shared" si="4"/>
        <v>1394</v>
      </c>
      <c r="F28" s="81" t="s">
        <v>26</v>
      </c>
      <c r="G28" s="83"/>
      <c r="H28" s="15">
        <v>973</v>
      </c>
      <c r="I28" s="15">
        <v>1379</v>
      </c>
      <c r="J28" s="16">
        <f t="shared" si="5"/>
        <v>2352</v>
      </c>
    </row>
    <row r="29" spans="1:10" ht="14.25">
      <c r="A29" s="81" t="s">
        <v>27</v>
      </c>
      <c r="B29" s="82"/>
      <c r="C29" s="15">
        <v>721</v>
      </c>
      <c r="D29" s="15">
        <v>581</v>
      </c>
      <c r="E29" s="16">
        <f t="shared" si="4"/>
        <v>1302</v>
      </c>
      <c r="F29" s="81" t="s">
        <v>28</v>
      </c>
      <c r="G29" s="83"/>
      <c r="H29" s="15">
        <v>1005</v>
      </c>
      <c r="I29" s="15">
        <v>1650</v>
      </c>
      <c r="J29" s="16">
        <f t="shared" si="5"/>
        <v>2655</v>
      </c>
    </row>
    <row r="30" spans="1:10" ht="14.25">
      <c r="A30" s="81" t="s">
        <v>29</v>
      </c>
      <c r="B30" s="82"/>
      <c r="C30" s="15">
        <v>667</v>
      </c>
      <c r="D30" s="15">
        <v>548</v>
      </c>
      <c r="E30" s="16">
        <f t="shared" si="4"/>
        <v>1215</v>
      </c>
      <c r="F30" s="81" t="s">
        <v>30</v>
      </c>
      <c r="G30" s="83"/>
      <c r="H30" s="15">
        <v>780</v>
      </c>
      <c r="I30" s="15">
        <v>1494</v>
      </c>
      <c r="J30" s="16">
        <f t="shared" si="5"/>
        <v>2274</v>
      </c>
    </row>
    <row r="31" spans="1:10" ht="14.25">
      <c r="A31" s="81" t="s">
        <v>31</v>
      </c>
      <c r="B31" s="82"/>
      <c r="C31" s="15">
        <v>760</v>
      </c>
      <c r="D31" s="15">
        <v>620</v>
      </c>
      <c r="E31" s="16">
        <f t="shared" si="4"/>
        <v>1380</v>
      </c>
      <c r="F31" s="81" t="s">
        <v>32</v>
      </c>
      <c r="G31" s="83"/>
      <c r="H31" s="15">
        <v>357</v>
      </c>
      <c r="I31" s="15">
        <v>878</v>
      </c>
      <c r="J31" s="16">
        <f t="shared" si="5"/>
        <v>1235</v>
      </c>
    </row>
    <row r="32" spans="1:10" ht="14.25">
      <c r="A32" s="81" t="s">
        <v>33</v>
      </c>
      <c r="B32" s="82"/>
      <c r="C32" s="15">
        <v>847</v>
      </c>
      <c r="D32" s="15">
        <v>766</v>
      </c>
      <c r="E32" s="16">
        <f t="shared" si="4"/>
        <v>1613</v>
      </c>
      <c r="F32" s="81" t="s">
        <v>34</v>
      </c>
      <c r="G32" s="83"/>
      <c r="H32" s="15">
        <v>70</v>
      </c>
      <c r="I32" s="15">
        <v>297</v>
      </c>
      <c r="J32" s="16">
        <f t="shared" si="5"/>
        <v>367</v>
      </c>
    </row>
    <row r="33" spans="1:10" ht="14.25">
      <c r="A33" s="81" t="s">
        <v>35</v>
      </c>
      <c r="B33" s="82"/>
      <c r="C33" s="15">
        <v>985</v>
      </c>
      <c r="D33" s="15">
        <v>897</v>
      </c>
      <c r="E33" s="16">
        <f t="shared" si="4"/>
        <v>1882</v>
      </c>
      <c r="F33" s="81" t="s">
        <v>36</v>
      </c>
      <c r="G33" s="83"/>
      <c r="H33" s="15">
        <v>12</v>
      </c>
      <c r="I33" s="15">
        <v>43</v>
      </c>
      <c r="J33" s="16">
        <f t="shared" si="5"/>
        <v>55</v>
      </c>
    </row>
    <row r="34" spans="1:10" ht="14.25">
      <c r="A34" s="81" t="s">
        <v>37</v>
      </c>
      <c r="B34" s="82"/>
      <c r="C34" s="15">
        <v>960</v>
      </c>
      <c r="D34" s="15">
        <v>867</v>
      </c>
      <c r="E34" s="16">
        <f t="shared" si="4"/>
        <v>1827</v>
      </c>
      <c r="F34" s="81" t="s">
        <v>38</v>
      </c>
      <c r="G34" s="83"/>
      <c r="H34" s="15">
        <v>0</v>
      </c>
      <c r="I34" s="15">
        <v>4</v>
      </c>
      <c r="J34" s="16">
        <f t="shared" si="5"/>
        <v>4</v>
      </c>
    </row>
    <row r="35" spans="1:10" ht="14.25">
      <c r="A35" s="81" t="s">
        <v>39</v>
      </c>
      <c r="B35" s="82"/>
      <c r="C35" s="15">
        <v>825</v>
      </c>
      <c r="D35" s="15">
        <v>781</v>
      </c>
      <c r="E35" s="16">
        <f t="shared" si="4"/>
        <v>1606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1048</v>
      </c>
      <c r="D36" s="9">
        <v>1068</v>
      </c>
      <c r="E36" s="10">
        <f t="shared" si="4"/>
        <v>2116</v>
      </c>
      <c r="F36" s="86" t="s">
        <v>42</v>
      </c>
      <c r="G36" s="87"/>
      <c r="H36" s="9">
        <f>C25+C26+C27+C28+C29+C30+C31+C32+C33+C34+C35+C36+H25+H26+H27+H28+H29+H30+H31+H32+H33+H34+H35</f>
        <v>17005</v>
      </c>
      <c r="I36" s="9">
        <f>D25+D26+D27+D28+D29+D30+D31+D32+D33+D34+D35+D36+I25+I26+I27+I28+I29+I30+I31+I32+I33+I34+I35</f>
        <v>18748</v>
      </c>
      <c r="J36" s="10">
        <f>E25+E26+E27+E28+E29+E30+E31+E32+E33+E34+E35+E36+J25+J26+J27+J28+J29+J30+J31+J32+J33+J34+J35</f>
        <v>35753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54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330</v>
      </c>
      <c r="C43" s="9">
        <v>153</v>
      </c>
      <c r="D43" s="9">
        <v>220</v>
      </c>
      <c r="E43" s="10">
        <f>SUM(C43:D43)</f>
        <v>373</v>
      </c>
      <c r="F43" s="8">
        <v>17</v>
      </c>
      <c r="G43" s="9">
        <v>11</v>
      </c>
      <c r="H43" s="9">
        <v>14</v>
      </c>
      <c r="I43" s="9">
        <f>SUM(G43:H43)</f>
        <v>25</v>
      </c>
      <c r="J43" s="11">
        <f>ROUND(I43/E43,3)</f>
        <v>0.067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231</v>
      </c>
      <c r="C49" s="37">
        <v>104</v>
      </c>
      <c r="D49" s="37">
        <v>156</v>
      </c>
      <c r="E49" s="29">
        <f aca="true" t="shared" si="6" ref="E49:E55">SUM(C49:D49)</f>
        <v>260</v>
      </c>
      <c r="F49" s="30">
        <v>12</v>
      </c>
      <c r="G49" s="31">
        <v>7</v>
      </c>
      <c r="H49" s="31">
        <v>9</v>
      </c>
      <c r="I49" s="31">
        <f>SUM(G49:H49)</f>
        <v>16</v>
      </c>
      <c r="J49" s="18">
        <f aca="true" t="shared" si="7" ref="J49:J56">ROUND(I49/E49,3)</f>
        <v>0.062</v>
      </c>
    </row>
    <row r="50" spans="1:10" ht="14.25">
      <c r="A50" s="13" t="s">
        <v>10</v>
      </c>
      <c r="B50" s="36">
        <v>21</v>
      </c>
      <c r="C50" s="37">
        <v>10</v>
      </c>
      <c r="D50" s="43">
        <v>12</v>
      </c>
      <c r="E50" s="29">
        <f t="shared" si="6"/>
        <v>22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0.045</v>
      </c>
    </row>
    <row r="51" spans="1:10" ht="14.25">
      <c r="A51" s="13" t="s">
        <v>11</v>
      </c>
      <c r="B51" s="36">
        <v>54</v>
      </c>
      <c r="C51" s="37">
        <v>30</v>
      </c>
      <c r="D51" s="37">
        <v>34</v>
      </c>
      <c r="E51" s="29">
        <f t="shared" si="6"/>
        <v>64</v>
      </c>
      <c r="F51" s="30">
        <v>4</v>
      </c>
      <c r="G51" s="31">
        <v>4</v>
      </c>
      <c r="H51" s="31">
        <v>4</v>
      </c>
      <c r="I51" s="31">
        <f t="shared" si="8"/>
        <v>8</v>
      </c>
      <c r="J51" s="18">
        <f t="shared" si="7"/>
        <v>0.125</v>
      </c>
    </row>
    <row r="52" spans="1:10" ht="14.25">
      <c r="A52" s="13" t="s">
        <v>12</v>
      </c>
      <c r="B52" s="36">
        <v>8</v>
      </c>
      <c r="C52" s="37">
        <v>1</v>
      </c>
      <c r="D52" s="37">
        <v>7</v>
      </c>
      <c r="E52" s="29">
        <f t="shared" si="6"/>
        <v>8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4</v>
      </c>
      <c r="C53" s="37">
        <v>4</v>
      </c>
      <c r="D53" s="37">
        <v>1</v>
      </c>
      <c r="E53" s="29">
        <f t="shared" si="6"/>
        <v>5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8</v>
      </c>
      <c r="C55" s="37">
        <v>2</v>
      </c>
      <c r="D55" s="37">
        <v>8</v>
      </c>
      <c r="E55" s="29">
        <f t="shared" si="6"/>
        <v>10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330</v>
      </c>
      <c r="C56" s="40">
        <f t="shared" si="9"/>
        <v>153</v>
      </c>
      <c r="D56" s="40">
        <f t="shared" si="9"/>
        <v>220</v>
      </c>
      <c r="E56" s="32">
        <f t="shared" si="9"/>
        <v>373</v>
      </c>
      <c r="F56" s="33">
        <f t="shared" si="9"/>
        <v>17</v>
      </c>
      <c r="G56" s="32">
        <f t="shared" si="9"/>
        <v>11</v>
      </c>
      <c r="H56" s="32">
        <f>SUM(H49:H55)</f>
        <v>14</v>
      </c>
      <c r="I56" s="32">
        <f>SUM(I49:I55)</f>
        <v>25</v>
      </c>
      <c r="J56" s="11">
        <f t="shared" si="7"/>
        <v>0.067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0</v>
      </c>
      <c r="D61" s="15">
        <v>4</v>
      </c>
      <c r="E61" s="16">
        <f aca="true" t="shared" si="10" ref="E61:E72">SUM(C61+D61)</f>
        <v>4</v>
      </c>
      <c r="F61" s="81" t="s">
        <v>20</v>
      </c>
      <c r="G61" s="83"/>
      <c r="H61" s="15">
        <v>3</v>
      </c>
      <c r="I61" s="15">
        <v>2</v>
      </c>
      <c r="J61" s="16">
        <f aca="true" t="shared" si="11" ref="J61:J72">SUM(H61+I61)</f>
        <v>5</v>
      </c>
    </row>
    <row r="62" spans="1:10" ht="14.25">
      <c r="A62" s="81" t="s">
        <v>21</v>
      </c>
      <c r="B62" s="82"/>
      <c r="C62" s="15">
        <v>0</v>
      </c>
      <c r="D62" s="15">
        <v>2</v>
      </c>
      <c r="E62" s="16">
        <f t="shared" si="10"/>
        <v>2</v>
      </c>
      <c r="F62" s="81" t="s">
        <v>22</v>
      </c>
      <c r="G62" s="83"/>
      <c r="H62" s="15">
        <v>1</v>
      </c>
      <c r="I62" s="15">
        <v>7</v>
      </c>
      <c r="J62" s="16">
        <f t="shared" si="11"/>
        <v>8</v>
      </c>
    </row>
    <row r="63" spans="1:10" ht="14.25">
      <c r="A63" s="81" t="s">
        <v>23</v>
      </c>
      <c r="B63" s="82"/>
      <c r="C63" s="15">
        <v>2</v>
      </c>
      <c r="D63" s="15">
        <v>0</v>
      </c>
      <c r="E63" s="16">
        <f t="shared" si="10"/>
        <v>2</v>
      </c>
      <c r="F63" s="81" t="s">
        <v>24</v>
      </c>
      <c r="G63" s="83"/>
      <c r="H63" s="15">
        <v>5</v>
      </c>
      <c r="I63" s="15">
        <v>2</v>
      </c>
      <c r="J63" s="16">
        <f t="shared" si="11"/>
        <v>7</v>
      </c>
    </row>
    <row r="64" spans="1:10" ht="14.25">
      <c r="A64" s="81" t="s">
        <v>25</v>
      </c>
      <c r="B64" s="82"/>
      <c r="C64" s="15">
        <v>4</v>
      </c>
      <c r="D64" s="15">
        <v>16</v>
      </c>
      <c r="E64" s="16">
        <f t="shared" si="10"/>
        <v>20</v>
      </c>
      <c r="F64" s="81" t="s">
        <v>26</v>
      </c>
      <c r="G64" s="83"/>
      <c r="H64" s="15">
        <v>4</v>
      </c>
      <c r="I64" s="15">
        <v>1</v>
      </c>
      <c r="J64" s="16">
        <f t="shared" si="11"/>
        <v>5</v>
      </c>
    </row>
    <row r="65" spans="1:10" ht="14.25">
      <c r="A65" s="81" t="s">
        <v>27</v>
      </c>
      <c r="B65" s="82"/>
      <c r="C65" s="15">
        <v>54</v>
      </c>
      <c r="D65" s="15">
        <v>36</v>
      </c>
      <c r="E65" s="16">
        <f t="shared" si="10"/>
        <v>90</v>
      </c>
      <c r="F65" s="81" t="s">
        <v>28</v>
      </c>
      <c r="G65" s="83"/>
      <c r="H65" s="15">
        <v>1</v>
      </c>
      <c r="I65" s="15">
        <v>1</v>
      </c>
      <c r="J65" s="16">
        <f t="shared" si="11"/>
        <v>2</v>
      </c>
    </row>
    <row r="66" spans="1:10" ht="14.25">
      <c r="A66" s="81" t="s">
        <v>29</v>
      </c>
      <c r="B66" s="82"/>
      <c r="C66" s="15">
        <v>42</v>
      </c>
      <c r="D66" s="15">
        <v>25</v>
      </c>
      <c r="E66" s="16">
        <f t="shared" si="10"/>
        <v>67</v>
      </c>
      <c r="F66" s="81" t="s">
        <v>30</v>
      </c>
      <c r="G66" s="83"/>
      <c r="H66" s="15">
        <v>0</v>
      </c>
      <c r="I66" s="15">
        <v>3</v>
      </c>
      <c r="J66" s="16">
        <f t="shared" si="11"/>
        <v>3</v>
      </c>
    </row>
    <row r="67" spans="1:10" ht="14.25">
      <c r="A67" s="81" t="s">
        <v>31</v>
      </c>
      <c r="B67" s="82"/>
      <c r="C67" s="15">
        <v>19</v>
      </c>
      <c r="D67" s="15">
        <v>29</v>
      </c>
      <c r="E67" s="16">
        <f t="shared" si="10"/>
        <v>48</v>
      </c>
      <c r="F67" s="81" t="s">
        <v>32</v>
      </c>
      <c r="G67" s="83"/>
      <c r="H67" s="15">
        <v>0</v>
      </c>
      <c r="I67" s="1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8</v>
      </c>
      <c r="D68" s="15">
        <v>25</v>
      </c>
      <c r="E68" s="16">
        <f t="shared" si="10"/>
        <v>33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4</v>
      </c>
      <c r="D69" s="15">
        <v>23</v>
      </c>
      <c r="E69" s="16">
        <f t="shared" si="10"/>
        <v>27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3</v>
      </c>
      <c r="D70" s="15">
        <v>23</v>
      </c>
      <c r="E70" s="16">
        <f t="shared" si="10"/>
        <v>26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1</v>
      </c>
      <c r="D71" s="15">
        <v>13</v>
      </c>
      <c r="E71" s="16">
        <f t="shared" si="10"/>
        <v>14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2</v>
      </c>
      <c r="D72" s="9">
        <v>8</v>
      </c>
      <c r="E72" s="10">
        <f t="shared" si="10"/>
        <v>10</v>
      </c>
      <c r="F72" s="86" t="s">
        <v>42</v>
      </c>
      <c r="G72" s="87"/>
      <c r="H72" s="34">
        <f>SUM((SUM(C61:C72)+(SUM(H61:H71))))</f>
        <v>153</v>
      </c>
      <c r="I72" s="9">
        <f>SUM((SUM(D61:D72)+(SUM(I61:I71))))</f>
        <v>220</v>
      </c>
      <c r="J72" s="10">
        <f t="shared" si="11"/>
        <v>373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64:B64"/>
    <mergeCell ref="F64:G64"/>
    <mergeCell ref="A65:B65"/>
    <mergeCell ref="F65:G65"/>
    <mergeCell ref="A62:B62"/>
    <mergeCell ref="F62:G62"/>
    <mergeCell ref="A63:B63"/>
    <mergeCell ref="F63:G63"/>
    <mergeCell ref="A68:B68"/>
    <mergeCell ref="F68:G68"/>
    <mergeCell ref="A69:B69"/>
    <mergeCell ref="F69:G69"/>
    <mergeCell ref="A66:B66"/>
    <mergeCell ref="F66:G66"/>
    <mergeCell ref="A67:B67"/>
    <mergeCell ref="F67:G67"/>
    <mergeCell ref="A72:B72"/>
    <mergeCell ref="F72:G72"/>
    <mergeCell ref="A70:B70"/>
    <mergeCell ref="F70:G70"/>
    <mergeCell ref="A71:B71"/>
    <mergeCell ref="F71:G71"/>
    <mergeCell ref="F60:G60"/>
    <mergeCell ref="A46:C46"/>
    <mergeCell ref="A47:A48"/>
    <mergeCell ref="B47:B48"/>
    <mergeCell ref="C47:E47"/>
    <mergeCell ref="A60:B6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H68" sqref="H68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56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15661</v>
      </c>
      <c r="C7" s="9">
        <v>16987</v>
      </c>
      <c r="D7" s="9">
        <v>18743</v>
      </c>
      <c r="E7" s="10">
        <f>SUM(C7:D7)</f>
        <v>35730</v>
      </c>
      <c r="F7" s="8">
        <v>10277</v>
      </c>
      <c r="G7" s="9">
        <v>6210</v>
      </c>
      <c r="H7" s="9">
        <v>8801</v>
      </c>
      <c r="I7" s="9">
        <f>SUM(G7:H7)</f>
        <v>15011</v>
      </c>
      <c r="J7" s="11">
        <f>ROUND(I7/E7,3)</f>
        <v>0.42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7940</v>
      </c>
      <c r="C13" s="15">
        <v>8662</v>
      </c>
      <c r="D13" s="15">
        <v>9369</v>
      </c>
      <c r="E13" s="16">
        <f aca="true" t="shared" si="0" ref="E13:E19">SUM(C13:D13)</f>
        <v>18031</v>
      </c>
      <c r="F13" s="17">
        <v>4540</v>
      </c>
      <c r="G13" s="15">
        <v>2744</v>
      </c>
      <c r="H13" s="15">
        <v>3893</v>
      </c>
      <c r="I13" s="15">
        <f>SUM(G13:H13)</f>
        <v>6637</v>
      </c>
      <c r="J13" s="18">
        <f>ROUND(I13/E13,3)</f>
        <v>0.368</v>
      </c>
    </row>
    <row r="14" spans="1:10" ht="14.25">
      <c r="A14" s="13" t="s">
        <v>10</v>
      </c>
      <c r="B14" s="14">
        <v>1442</v>
      </c>
      <c r="C14" s="15">
        <v>1628</v>
      </c>
      <c r="D14" s="15">
        <v>1812</v>
      </c>
      <c r="E14" s="16">
        <f t="shared" si="0"/>
        <v>3440</v>
      </c>
      <c r="F14" s="17">
        <v>1130</v>
      </c>
      <c r="G14" s="15">
        <v>707</v>
      </c>
      <c r="H14" s="15">
        <v>1000</v>
      </c>
      <c r="I14" s="15">
        <f aca="true" t="shared" si="1" ref="I14:I19">SUM(G14:H14)</f>
        <v>1707</v>
      </c>
      <c r="J14" s="18">
        <f aca="true" t="shared" si="2" ref="J14:J20">ROUND(I14/E14,3)</f>
        <v>0.496</v>
      </c>
    </row>
    <row r="15" spans="1:10" ht="14.25">
      <c r="A15" s="13" t="s">
        <v>11</v>
      </c>
      <c r="B15" s="14">
        <v>3560</v>
      </c>
      <c r="C15" s="15">
        <v>3645</v>
      </c>
      <c r="D15" s="15">
        <v>4126</v>
      </c>
      <c r="E15" s="16">
        <f t="shared" si="0"/>
        <v>7771</v>
      </c>
      <c r="F15" s="17">
        <v>2483</v>
      </c>
      <c r="G15" s="15">
        <v>1473</v>
      </c>
      <c r="H15" s="15">
        <v>2088</v>
      </c>
      <c r="I15" s="15">
        <f t="shared" si="1"/>
        <v>3561</v>
      </c>
      <c r="J15" s="18">
        <f t="shared" si="2"/>
        <v>0.458</v>
      </c>
    </row>
    <row r="16" spans="1:10" ht="14.25">
      <c r="A16" s="13" t="s">
        <v>12</v>
      </c>
      <c r="B16" s="14">
        <v>804</v>
      </c>
      <c r="C16" s="15">
        <v>987</v>
      </c>
      <c r="D16" s="15">
        <v>1016</v>
      </c>
      <c r="E16" s="16">
        <f t="shared" si="0"/>
        <v>2003</v>
      </c>
      <c r="F16" s="17">
        <v>642</v>
      </c>
      <c r="G16" s="15">
        <v>393</v>
      </c>
      <c r="H16" s="15">
        <v>544</v>
      </c>
      <c r="I16" s="15">
        <f t="shared" si="1"/>
        <v>937</v>
      </c>
      <c r="J16" s="18">
        <f t="shared" si="2"/>
        <v>0.468</v>
      </c>
    </row>
    <row r="17" spans="1:10" ht="14.25">
      <c r="A17" s="13" t="s">
        <v>13</v>
      </c>
      <c r="B17" s="14">
        <v>675</v>
      </c>
      <c r="C17" s="15">
        <v>834</v>
      </c>
      <c r="D17" s="15">
        <v>928</v>
      </c>
      <c r="E17" s="16">
        <f t="shared" si="0"/>
        <v>1762</v>
      </c>
      <c r="F17" s="17">
        <v>555</v>
      </c>
      <c r="G17" s="15">
        <v>368</v>
      </c>
      <c r="H17" s="15">
        <v>484</v>
      </c>
      <c r="I17" s="15">
        <f t="shared" si="1"/>
        <v>852</v>
      </c>
      <c r="J17" s="18">
        <f t="shared" si="2"/>
        <v>0.484</v>
      </c>
    </row>
    <row r="18" spans="1:10" ht="14.25">
      <c r="A18" s="13" t="s">
        <v>14</v>
      </c>
      <c r="B18" s="14">
        <v>617</v>
      </c>
      <c r="C18" s="15">
        <v>624</v>
      </c>
      <c r="D18" s="15">
        <v>744</v>
      </c>
      <c r="E18" s="16">
        <f t="shared" si="0"/>
        <v>1368</v>
      </c>
      <c r="F18" s="17">
        <v>487</v>
      </c>
      <c r="G18" s="15">
        <v>289</v>
      </c>
      <c r="H18" s="15">
        <v>424</v>
      </c>
      <c r="I18" s="15">
        <f t="shared" si="1"/>
        <v>713</v>
      </c>
      <c r="J18" s="18">
        <f t="shared" si="2"/>
        <v>0.521</v>
      </c>
    </row>
    <row r="19" spans="1:10" ht="14.25">
      <c r="A19" s="13" t="s">
        <v>15</v>
      </c>
      <c r="B19" s="14">
        <v>623</v>
      </c>
      <c r="C19" s="15">
        <v>607</v>
      </c>
      <c r="D19" s="15">
        <v>748</v>
      </c>
      <c r="E19" s="16">
        <f t="shared" si="0"/>
        <v>1355</v>
      </c>
      <c r="F19" s="17">
        <v>440</v>
      </c>
      <c r="G19" s="15">
        <v>236</v>
      </c>
      <c r="H19" s="15">
        <v>368</v>
      </c>
      <c r="I19" s="15">
        <f t="shared" si="1"/>
        <v>604</v>
      </c>
      <c r="J19" s="18">
        <f t="shared" si="2"/>
        <v>0.446</v>
      </c>
    </row>
    <row r="20" spans="1:10" ht="15" thickBot="1">
      <c r="A20" s="7" t="s">
        <v>16</v>
      </c>
      <c r="B20" s="42">
        <f aca="true" t="shared" si="3" ref="B20:H20">SUM(B13:B19)</f>
        <v>15661</v>
      </c>
      <c r="C20" s="20">
        <f t="shared" si="3"/>
        <v>16987</v>
      </c>
      <c r="D20" s="20">
        <f t="shared" si="3"/>
        <v>18743</v>
      </c>
      <c r="E20" s="20">
        <f t="shared" si="3"/>
        <v>35730</v>
      </c>
      <c r="F20" s="35">
        <f t="shared" si="3"/>
        <v>10277</v>
      </c>
      <c r="G20" s="20">
        <f t="shared" si="3"/>
        <v>6210</v>
      </c>
      <c r="H20" s="20">
        <f t="shared" si="3"/>
        <v>8801</v>
      </c>
      <c r="I20" s="21">
        <f>SUM(I13:I19)</f>
        <v>15011</v>
      </c>
      <c r="J20" s="22">
        <f t="shared" si="2"/>
        <v>0.42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536</v>
      </c>
      <c r="D25" s="15">
        <v>570</v>
      </c>
      <c r="E25" s="16">
        <f aca="true" t="shared" si="4" ref="E25:E36">C25+D25</f>
        <v>1106</v>
      </c>
      <c r="F25" s="81" t="s">
        <v>20</v>
      </c>
      <c r="G25" s="83"/>
      <c r="H25" s="15">
        <v>1314</v>
      </c>
      <c r="I25" s="15">
        <v>1301</v>
      </c>
      <c r="J25" s="16">
        <f aca="true" t="shared" si="5" ref="J25:J35">H25+I25</f>
        <v>2615</v>
      </c>
    </row>
    <row r="26" spans="1:10" ht="14.25">
      <c r="A26" s="81" t="s">
        <v>21</v>
      </c>
      <c r="B26" s="82"/>
      <c r="C26" s="15">
        <v>643</v>
      </c>
      <c r="D26" s="15">
        <v>612</v>
      </c>
      <c r="E26" s="16">
        <f t="shared" si="4"/>
        <v>1255</v>
      </c>
      <c r="F26" s="81" t="s">
        <v>22</v>
      </c>
      <c r="G26" s="83"/>
      <c r="H26" s="15">
        <v>1691</v>
      </c>
      <c r="I26" s="15">
        <v>1603</v>
      </c>
      <c r="J26" s="16">
        <f t="shared" si="5"/>
        <v>3294</v>
      </c>
    </row>
    <row r="27" spans="1:10" ht="14.25">
      <c r="A27" s="81" t="s">
        <v>23</v>
      </c>
      <c r="B27" s="82"/>
      <c r="C27" s="15">
        <v>756</v>
      </c>
      <c r="D27" s="15">
        <v>655</v>
      </c>
      <c r="E27" s="16">
        <f t="shared" si="4"/>
        <v>1411</v>
      </c>
      <c r="F27" s="81" t="s">
        <v>24</v>
      </c>
      <c r="G27" s="83"/>
      <c r="H27" s="15">
        <v>1331</v>
      </c>
      <c r="I27" s="15">
        <v>1463</v>
      </c>
      <c r="J27" s="16">
        <f t="shared" si="5"/>
        <v>2794</v>
      </c>
    </row>
    <row r="28" spans="1:10" ht="14.25">
      <c r="A28" s="81" t="s">
        <v>25</v>
      </c>
      <c r="B28" s="82"/>
      <c r="C28" s="15">
        <v>719</v>
      </c>
      <c r="D28" s="15">
        <v>688</v>
      </c>
      <c r="E28" s="16">
        <f t="shared" si="4"/>
        <v>1407</v>
      </c>
      <c r="F28" s="81" t="s">
        <v>26</v>
      </c>
      <c r="G28" s="83"/>
      <c r="H28" s="15">
        <v>973</v>
      </c>
      <c r="I28" s="15">
        <v>1363</v>
      </c>
      <c r="J28" s="16">
        <f t="shared" si="5"/>
        <v>2336</v>
      </c>
    </row>
    <row r="29" spans="1:10" ht="14.25">
      <c r="A29" s="81" t="s">
        <v>27</v>
      </c>
      <c r="B29" s="82"/>
      <c r="C29" s="15">
        <v>727</v>
      </c>
      <c r="D29" s="15">
        <v>584</v>
      </c>
      <c r="E29" s="16">
        <f t="shared" si="4"/>
        <v>1311</v>
      </c>
      <c r="F29" s="81" t="s">
        <v>28</v>
      </c>
      <c r="G29" s="83"/>
      <c r="H29" s="15">
        <v>994</v>
      </c>
      <c r="I29" s="15">
        <v>1653</v>
      </c>
      <c r="J29" s="16">
        <f t="shared" si="5"/>
        <v>2647</v>
      </c>
    </row>
    <row r="30" spans="1:10" ht="14.25">
      <c r="A30" s="81" t="s">
        <v>29</v>
      </c>
      <c r="B30" s="82"/>
      <c r="C30" s="15">
        <v>665</v>
      </c>
      <c r="D30" s="15">
        <v>548</v>
      </c>
      <c r="E30" s="16">
        <f t="shared" si="4"/>
        <v>1213</v>
      </c>
      <c r="F30" s="81" t="s">
        <v>30</v>
      </c>
      <c r="G30" s="83"/>
      <c r="H30" s="15">
        <v>781</v>
      </c>
      <c r="I30" s="15">
        <v>1486</v>
      </c>
      <c r="J30" s="16">
        <f t="shared" si="5"/>
        <v>2267</v>
      </c>
    </row>
    <row r="31" spans="1:10" ht="14.25">
      <c r="A31" s="81" t="s">
        <v>31</v>
      </c>
      <c r="B31" s="82"/>
      <c r="C31" s="15">
        <v>758</v>
      </c>
      <c r="D31" s="15">
        <v>618</v>
      </c>
      <c r="E31" s="16">
        <f t="shared" si="4"/>
        <v>1376</v>
      </c>
      <c r="F31" s="81" t="s">
        <v>32</v>
      </c>
      <c r="G31" s="83"/>
      <c r="H31" s="15">
        <v>358</v>
      </c>
      <c r="I31" s="15">
        <v>890</v>
      </c>
      <c r="J31" s="16">
        <f t="shared" si="5"/>
        <v>1248</v>
      </c>
    </row>
    <row r="32" spans="1:10" ht="14.25">
      <c r="A32" s="81" t="s">
        <v>33</v>
      </c>
      <c r="B32" s="82"/>
      <c r="C32" s="15">
        <v>844</v>
      </c>
      <c r="D32" s="15">
        <v>770</v>
      </c>
      <c r="E32" s="16">
        <f t="shared" si="4"/>
        <v>1614</v>
      </c>
      <c r="F32" s="81" t="s">
        <v>34</v>
      </c>
      <c r="G32" s="83"/>
      <c r="H32" s="15">
        <v>70</v>
      </c>
      <c r="I32" s="15">
        <v>295</v>
      </c>
      <c r="J32" s="16">
        <f t="shared" si="5"/>
        <v>365</v>
      </c>
    </row>
    <row r="33" spans="1:10" ht="14.25">
      <c r="A33" s="81" t="s">
        <v>35</v>
      </c>
      <c r="B33" s="82"/>
      <c r="C33" s="15">
        <v>979</v>
      </c>
      <c r="D33" s="15">
        <v>891</v>
      </c>
      <c r="E33" s="16">
        <f t="shared" si="4"/>
        <v>1870</v>
      </c>
      <c r="F33" s="81" t="s">
        <v>36</v>
      </c>
      <c r="G33" s="83"/>
      <c r="H33" s="15">
        <v>12</v>
      </c>
      <c r="I33" s="15">
        <v>44</v>
      </c>
      <c r="J33" s="16">
        <f t="shared" si="5"/>
        <v>56</v>
      </c>
    </row>
    <row r="34" spans="1:10" ht="14.25">
      <c r="A34" s="81" t="s">
        <v>37</v>
      </c>
      <c r="B34" s="82"/>
      <c r="C34" s="15">
        <v>968</v>
      </c>
      <c r="D34" s="15">
        <v>862</v>
      </c>
      <c r="E34" s="16">
        <f t="shared" si="4"/>
        <v>1830</v>
      </c>
      <c r="F34" s="81" t="s">
        <v>38</v>
      </c>
      <c r="G34" s="83"/>
      <c r="H34" s="15">
        <v>0</v>
      </c>
      <c r="I34" s="15">
        <v>4</v>
      </c>
      <c r="J34" s="16">
        <f t="shared" si="5"/>
        <v>4</v>
      </c>
    </row>
    <row r="35" spans="1:10" ht="14.25">
      <c r="A35" s="81" t="s">
        <v>39</v>
      </c>
      <c r="B35" s="82"/>
      <c r="C35" s="15">
        <v>826</v>
      </c>
      <c r="D35" s="15">
        <v>784</v>
      </c>
      <c r="E35" s="16">
        <f t="shared" si="4"/>
        <v>1610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1042</v>
      </c>
      <c r="D36" s="9">
        <v>1059</v>
      </c>
      <c r="E36" s="10">
        <f t="shared" si="4"/>
        <v>2101</v>
      </c>
      <c r="F36" s="86" t="s">
        <v>42</v>
      </c>
      <c r="G36" s="87"/>
      <c r="H36" s="9">
        <f>C25+C26+C27+C28+C29+C30+C31+C32+C33+C34+C35+C36+H25+H26+H27+H28+H29+H30+H31+H32+H33+H34+H35</f>
        <v>16987</v>
      </c>
      <c r="I36" s="9">
        <f>D25+D26+D27+D28+D29+D30+D31+D32+D33+D34+D35+D36+I25+I26+I27+I28+I29+I30+I31+I32+I33+I34+I35</f>
        <v>18743</v>
      </c>
      <c r="J36" s="10">
        <f>E25+E26+E27+E28+E29+E30+E31+E32+E33+E34+E35+E36+J25+J26+J27+J28+J29+J30+J31+J32+J33+J34+J35</f>
        <v>35730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55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345</v>
      </c>
      <c r="C43" s="9">
        <v>159</v>
      </c>
      <c r="D43" s="9">
        <v>229</v>
      </c>
      <c r="E43" s="10">
        <f>SUM(C43:D43)</f>
        <v>388</v>
      </c>
      <c r="F43" s="8">
        <v>17</v>
      </c>
      <c r="G43" s="9">
        <v>11</v>
      </c>
      <c r="H43" s="9">
        <v>14</v>
      </c>
      <c r="I43" s="9">
        <f>SUM(G43:H43)</f>
        <v>25</v>
      </c>
      <c r="J43" s="11">
        <f>ROUND(I43/E43,3)</f>
        <v>0.064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240</v>
      </c>
      <c r="C49" s="37">
        <v>111</v>
      </c>
      <c r="D49" s="37">
        <v>158</v>
      </c>
      <c r="E49" s="29">
        <f aca="true" t="shared" si="6" ref="E49:E55">SUM(C49:D49)</f>
        <v>269</v>
      </c>
      <c r="F49" s="36">
        <v>12</v>
      </c>
      <c r="G49" s="37">
        <v>7</v>
      </c>
      <c r="H49" s="37">
        <v>9</v>
      </c>
      <c r="I49" s="37">
        <f>SUM(G49:H49)</f>
        <v>16</v>
      </c>
      <c r="J49" s="18">
        <f aca="true" t="shared" si="7" ref="J49:J56">ROUND(I49/E49,3)</f>
        <v>0.059</v>
      </c>
    </row>
    <row r="50" spans="1:10" ht="14.25">
      <c r="A50" s="13" t="s">
        <v>10</v>
      </c>
      <c r="B50" s="36">
        <v>24</v>
      </c>
      <c r="C50" s="37">
        <v>10</v>
      </c>
      <c r="D50" s="43">
        <v>15</v>
      </c>
      <c r="E50" s="29">
        <f t="shared" si="6"/>
        <v>25</v>
      </c>
      <c r="F50" s="36">
        <v>1</v>
      </c>
      <c r="G50" s="37">
        <v>0</v>
      </c>
      <c r="H50" s="37">
        <v>1</v>
      </c>
      <c r="I50" s="37">
        <f aca="true" t="shared" si="8" ref="I50:I55">SUM(G50:H50)</f>
        <v>1</v>
      </c>
      <c r="J50" s="18">
        <f t="shared" si="7"/>
        <v>0.04</v>
      </c>
    </row>
    <row r="51" spans="1:10" ht="14.25">
      <c r="A51" s="13" t="s">
        <v>11</v>
      </c>
      <c r="B51" s="36">
        <v>58</v>
      </c>
      <c r="C51" s="37">
        <v>30</v>
      </c>
      <c r="D51" s="37">
        <v>38</v>
      </c>
      <c r="E51" s="29">
        <f t="shared" si="6"/>
        <v>68</v>
      </c>
      <c r="F51" s="36">
        <v>4</v>
      </c>
      <c r="G51" s="37">
        <v>4</v>
      </c>
      <c r="H51" s="37">
        <v>4</v>
      </c>
      <c r="I51" s="37">
        <f t="shared" si="8"/>
        <v>8</v>
      </c>
      <c r="J51" s="18">
        <f t="shared" si="7"/>
        <v>0.118</v>
      </c>
    </row>
    <row r="52" spans="1:10" ht="14.25">
      <c r="A52" s="13" t="s">
        <v>12</v>
      </c>
      <c r="B52" s="36">
        <v>7</v>
      </c>
      <c r="C52" s="37">
        <v>0</v>
      </c>
      <c r="D52" s="37">
        <v>7</v>
      </c>
      <c r="E52" s="29">
        <f t="shared" si="6"/>
        <v>7</v>
      </c>
      <c r="F52" s="36">
        <v>0</v>
      </c>
      <c r="G52" s="37">
        <v>0</v>
      </c>
      <c r="H52" s="37">
        <v>0</v>
      </c>
      <c r="I52" s="37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4</v>
      </c>
      <c r="C53" s="37">
        <v>4</v>
      </c>
      <c r="D53" s="37">
        <v>1</v>
      </c>
      <c r="E53" s="29">
        <f t="shared" si="6"/>
        <v>5</v>
      </c>
      <c r="F53" s="36">
        <v>0</v>
      </c>
      <c r="G53" s="37">
        <v>0</v>
      </c>
      <c r="H53" s="37">
        <v>0</v>
      </c>
      <c r="I53" s="37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6">
        <v>0</v>
      </c>
      <c r="G54" s="37">
        <v>0</v>
      </c>
      <c r="H54" s="37">
        <v>0</v>
      </c>
      <c r="I54" s="37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8</v>
      </c>
      <c r="C55" s="37">
        <v>2</v>
      </c>
      <c r="D55" s="37">
        <v>8</v>
      </c>
      <c r="E55" s="29">
        <f t="shared" si="6"/>
        <v>10</v>
      </c>
      <c r="F55" s="36">
        <v>0</v>
      </c>
      <c r="G55" s="37">
        <v>0</v>
      </c>
      <c r="H55" s="37">
        <v>0</v>
      </c>
      <c r="I55" s="37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345</v>
      </c>
      <c r="C56" s="40">
        <f t="shared" si="9"/>
        <v>159</v>
      </c>
      <c r="D56" s="40">
        <f t="shared" si="9"/>
        <v>229</v>
      </c>
      <c r="E56" s="32">
        <f t="shared" si="9"/>
        <v>388</v>
      </c>
      <c r="F56" s="39">
        <f t="shared" si="9"/>
        <v>17</v>
      </c>
      <c r="G56" s="44">
        <f t="shared" si="9"/>
        <v>11</v>
      </c>
      <c r="H56" s="44">
        <f>SUM(H49:H55)</f>
        <v>14</v>
      </c>
      <c r="I56" s="44">
        <f>SUM(I49:I55)</f>
        <v>25</v>
      </c>
      <c r="J56" s="11">
        <f t="shared" si="7"/>
        <v>0.064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0</v>
      </c>
      <c r="D61" s="15">
        <v>4</v>
      </c>
      <c r="E61" s="16">
        <f aca="true" t="shared" si="10" ref="E61:E72">SUM(C61+D61)</f>
        <v>4</v>
      </c>
      <c r="F61" s="81" t="s">
        <v>20</v>
      </c>
      <c r="G61" s="83"/>
      <c r="H61" s="15">
        <v>3</v>
      </c>
      <c r="I61" s="15">
        <v>2</v>
      </c>
      <c r="J61" s="16">
        <f aca="true" t="shared" si="11" ref="J61:J72">SUM(H61+I61)</f>
        <v>5</v>
      </c>
    </row>
    <row r="62" spans="1:10" ht="14.25">
      <c r="A62" s="81" t="s">
        <v>21</v>
      </c>
      <c r="B62" s="82"/>
      <c r="C62" s="15">
        <v>0</v>
      </c>
      <c r="D62" s="15">
        <v>2</v>
      </c>
      <c r="E62" s="16">
        <f t="shared" si="10"/>
        <v>2</v>
      </c>
      <c r="F62" s="81" t="s">
        <v>22</v>
      </c>
      <c r="G62" s="83"/>
      <c r="H62" s="15">
        <v>1</v>
      </c>
      <c r="I62" s="15">
        <v>7</v>
      </c>
      <c r="J62" s="16">
        <f t="shared" si="11"/>
        <v>8</v>
      </c>
    </row>
    <row r="63" spans="1:10" ht="14.25">
      <c r="A63" s="81" t="s">
        <v>23</v>
      </c>
      <c r="B63" s="82"/>
      <c r="C63" s="15">
        <v>2</v>
      </c>
      <c r="D63" s="15">
        <v>0</v>
      </c>
      <c r="E63" s="16">
        <f t="shared" si="10"/>
        <v>2</v>
      </c>
      <c r="F63" s="81" t="s">
        <v>24</v>
      </c>
      <c r="G63" s="83"/>
      <c r="H63" s="15">
        <v>5</v>
      </c>
      <c r="I63" s="15">
        <v>2</v>
      </c>
      <c r="J63" s="16">
        <f t="shared" si="11"/>
        <v>7</v>
      </c>
    </row>
    <row r="64" spans="1:10" ht="14.25">
      <c r="A64" s="81" t="s">
        <v>25</v>
      </c>
      <c r="B64" s="82"/>
      <c r="C64" s="15">
        <v>8</v>
      </c>
      <c r="D64" s="15">
        <v>15</v>
      </c>
      <c r="E64" s="16">
        <f t="shared" si="10"/>
        <v>23</v>
      </c>
      <c r="F64" s="81" t="s">
        <v>26</v>
      </c>
      <c r="G64" s="83"/>
      <c r="H64" s="15">
        <v>4</v>
      </c>
      <c r="I64" s="15">
        <v>1</v>
      </c>
      <c r="J64" s="16">
        <f t="shared" si="11"/>
        <v>5</v>
      </c>
    </row>
    <row r="65" spans="1:10" ht="14.25">
      <c r="A65" s="81" t="s">
        <v>27</v>
      </c>
      <c r="B65" s="82"/>
      <c r="C65" s="15">
        <v>54</v>
      </c>
      <c r="D65" s="15">
        <v>42</v>
      </c>
      <c r="E65" s="16">
        <f t="shared" si="10"/>
        <v>96</v>
      </c>
      <c r="F65" s="81" t="s">
        <v>28</v>
      </c>
      <c r="G65" s="83"/>
      <c r="H65" s="15">
        <v>1</v>
      </c>
      <c r="I65" s="15">
        <v>1</v>
      </c>
      <c r="J65" s="16">
        <f t="shared" si="11"/>
        <v>2</v>
      </c>
    </row>
    <row r="66" spans="1:10" ht="14.25">
      <c r="A66" s="81" t="s">
        <v>29</v>
      </c>
      <c r="B66" s="82"/>
      <c r="C66" s="15">
        <v>43</v>
      </c>
      <c r="D66" s="15">
        <v>27</v>
      </c>
      <c r="E66" s="16">
        <f t="shared" si="10"/>
        <v>70</v>
      </c>
      <c r="F66" s="81" t="s">
        <v>30</v>
      </c>
      <c r="G66" s="83"/>
      <c r="H66" s="15">
        <v>0</v>
      </c>
      <c r="I66" s="15">
        <v>3</v>
      </c>
      <c r="J66" s="16">
        <f t="shared" si="11"/>
        <v>3</v>
      </c>
    </row>
    <row r="67" spans="1:10" ht="14.25">
      <c r="A67" s="81" t="s">
        <v>31</v>
      </c>
      <c r="B67" s="82"/>
      <c r="C67" s="15">
        <v>19</v>
      </c>
      <c r="D67" s="15">
        <v>29</v>
      </c>
      <c r="E67" s="16">
        <f t="shared" si="10"/>
        <v>48</v>
      </c>
      <c r="F67" s="81" t="s">
        <v>32</v>
      </c>
      <c r="G67" s="83"/>
      <c r="H67" s="15">
        <v>0</v>
      </c>
      <c r="I67" s="1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9</v>
      </c>
      <c r="D68" s="15">
        <v>26</v>
      </c>
      <c r="E68" s="16">
        <f t="shared" si="10"/>
        <v>35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4</v>
      </c>
      <c r="D69" s="15">
        <v>23</v>
      </c>
      <c r="E69" s="16">
        <f t="shared" si="10"/>
        <v>27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3</v>
      </c>
      <c r="D70" s="15">
        <v>21</v>
      </c>
      <c r="E70" s="16">
        <f t="shared" si="10"/>
        <v>24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1</v>
      </c>
      <c r="D71" s="15">
        <v>15</v>
      </c>
      <c r="E71" s="16">
        <f t="shared" si="10"/>
        <v>16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2</v>
      </c>
      <c r="D72" s="9">
        <v>9</v>
      </c>
      <c r="E72" s="10">
        <f t="shared" si="10"/>
        <v>11</v>
      </c>
      <c r="F72" s="86" t="s">
        <v>42</v>
      </c>
      <c r="G72" s="87"/>
      <c r="H72" s="34">
        <f>SUM((SUM(C61:C72)+(SUM(H61:H71))))</f>
        <v>159</v>
      </c>
      <c r="I72" s="9">
        <f>SUM((SUM(D61:D72)+(SUM(I61:I71))))</f>
        <v>229</v>
      </c>
      <c r="J72" s="10">
        <f t="shared" si="11"/>
        <v>388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A2" sqref="A2:J2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15660</v>
      </c>
      <c r="C7" s="9">
        <v>16974</v>
      </c>
      <c r="D7" s="9">
        <v>18722</v>
      </c>
      <c r="E7" s="10">
        <f>SUM(C7:D7)</f>
        <v>35696</v>
      </c>
      <c r="F7" s="8">
        <v>10267</v>
      </c>
      <c r="G7" s="9">
        <v>6212</v>
      </c>
      <c r="H7" s="9">
        <v>8794</v>
      </c>
      <c r="I7" s="9">
        <f>SUM(G7:H7)</f>
        <v>15006</v>
      </c>
      <c r="J7" s="11">
        <f>ROUND(I7/E7,3)</f>
        <v>0.42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7941</v>
      </c>
      <c r="C13" s="15">
        <v>8675</v>
      </c>
      <c r="D13" s="15">
        <v>9364</v>
      </c>
      <c r="E13" s="16">
        <f aca="true" t="shared" si="0" ref="E13:E19">SUM(C13:D13)</f>
        <v>18039</v>
      </c>
      <c r="F13" s="17">
        <v>4534</v>
      </c>
      <c r="G13" s="15">
        <v>2748</v>
      </c>
      <c r="H13" s="15">
        <v>3892</v>
      </c>
      <c r="I13" s="15">
        <f>SUM(G13:H13)</f>
        <v>6640</v>
      </c>
      <c r="J13" s="18">
        <f aca="true" t="shared" si="1" ref="J13:J20">ROUND(I13/E13,3)</f>
        <v>0.368</v>
      </c>
    </row>
    <row r="14" spans="1:10" ht="14.25">
      <c r="A14" s="13" t="s">
        <v>10</v>
      </c>
      <c r="B14" s="14">
        <v>1440</v>
      </c>
      <c r="C14" s="15">
        <v>1621</v>
      </c>
      <c r="D14" s="15">
        <v>1804</v>
      </c>
      <c r="E14" s="16">
        <f t="shared" si="0"/>
        <v>3425</v>
      </c>
      <c r="F14" s="17">
        <v>1126</v>
      </c>
      <c r="G14" s="15">
        <v>707</v>
      </c>
      <c r="H14" s="15">
        <v>996</v>
      </c>
      <c r="I14" s="15">
        <f aca="true" t="shared" si="2" ref="I14:I19">SUM(G14:H14)</f>
        <v>1703</v>
      </c>
      <c r="J14" s="18">
        <f t="shared" si="1"/>
        <v>0.497</v>
      </c>
    </row>
    <row r="15" spans="1:10" ht="14.25">
      <c r="A15" s="13" t="s">
        <v>11</v>
      </c>
      <c r="B15" s="14">
        <v>3560</v>
      </c>
      <c r="C15" s="15">
        <v>3637</v>
      </c>
      <c r="D15" s="15">
        <v>4118</v>
      </c>
      <c r="E15" s="16">
        <f t="shared" si="0"/>
        <v>7755</v>
      </c>
      <c r="F15" s="17">
        <v>2483</v>
      </c>
      <c r="G15" s="15">
        <v>1474</v>
      </c>
      <c r="H15" s="15">
        <v>2084</v>
      </c>
      <c r="I15" s="15">
        <f t="shared" si="2"/>
        <v>3558</v>
      </c>
      <c r="J15" s="18">
        <f t="shared" si="1"/>
        <v>0.459</v>
      </c>
    </row>
    <row r="16" spans="1:10" ht="14.25">
      <c r="A16" s="13" t="s">
        <v>12</v>
      </c>
      <c r="B16" s="14">
        <v>807</v>
      </c>
      <c r="C16" s="15">
        <v>984</v>
      </c>
      <c r="D16" s="15">
        <v>1013</v>
      </c>
      <c r="E16" s="16">
        <f t="shared" si="0"/>
        <v>1997</v>
      </c>
      <c r="F16" s="17">
        <v>643</v>
      </c>
      <c r="G16" s="15">
        <v>393</v>
      </c>
      <c r="H16" s="15">
        <v>545</v>
      </c>
      <c r="I16" s="15">
        <f t="shared" si="2"/>
        <v>938</v>
      </c>
      <c r="J16" s="18">
        <f t="shared" si="1"/>
        <v>0.47</v>
      </c>
    </row>
    <row r="17" spans="1:10" ht="14.25">
      <c r="A17" s="13" t="s">
        <v>13</v>
      </c>
      <c r="B17" s="14">
        <v>675</v>
      </c>
      <c r="C17" s="15">
        <v>832</v>
      </c>
      <c r="D17" s="15">
        <v>931</v>
      </c>
      <c r="E17" s="16">
        <f t="shared" si="0"/>
        <v>1763</v>
      </c>
      <c r="F17" s="17">
        <v>556</v>
      </c>
      <c r="G17" s="15">
        <v>368</v>
      </c>
      <c r="H17" s="15">
        <v>487</v>
      </c>
      <c r="I17" s="15">
        <f t="shared" si="2"/>
        <v>855</v>
      </c>
      <c r="J17" s="18">
        <f t="shared" si="1"/>
        <v>0.485</v>
      </c>
    </row>
    <row r="18" spans="1:10" ht="14.25">
      <c r="A18" s="13" t="s">
        <v>14</v>
      </c>
      <c r="B18" s="14">
        <v>615</v>
      </c>
      <c r="C18" s="15">
        <v>621</v>
      </c>
      <c r="D18" s="15">
        <v>742</v>
      </c>
      <c r="E18" s="16">
        <f t="shared" si="0"/>
        <v>1363</v>
      </c>
      <c r="F18" s="17">
        <v>486</v>
      </c>
      <c r="G18" s="15">
        <v>288</v>
      </c>
      <c r="H18" s="15">
        <v>422</v>
      </c>
      <c r="I18" s="15">
        <f t="shared" si="2"/>
        <v>710</v>
      </c>
      <c r="J18" s="18">
        <f t="shared" si="1"/>
        <v>0.521</v>
      </c>
    </row>
    <row r="19" spans="1:10" ht="14.25">
      <c r="A19" s="13" t="s">
        <v>15</v>
      </c>
      <c r="B19" s="14">
        <v>622</v>
      </c>
      <c r="C19" s="15">
        <v>604</v>
      </c>
      <c r="D19" s="15">
        <v>750</v>
      </c>
      <c r="E19" s="16">
        <f t="shared" si="0"/>
        <v>1354</v>
      </c>
      <c r="F19" s="17">
        <v>439</v>
      </c>
      <c r="G19" s="15">
        <v>234</v>
      </c>
      <c r="H19" s="15">
        <v>368</v>
      </c>
      <c r="I19" s="15">
        <f t="shared" si="2"/>
        <v>602</v>
      </c>
      <c r="J19" s="18">
        <f t="shared" si="1"/>
        <v>0.445</v>
      </c>
    </row>
    <row r="20" spans="1:10" ht="15" thickBot="1">
      <c r="A20" s="7" t="s">
        <v>16</v>
      </c>
      <c r="B20" s="42">
        <f aca="true" t="shared" si="3" ref="B20:H20">SUM(B13:B19)</f>
        <v>15660</v>
      </c>
      <c r="C20" s="20">
        <f t="shared" si="3"/>
        <v>16974</v>
      </c>
      <c r="D20" s="20">
        <f t="shared" si="3"/>
        <v>18722</v>
      </c>
      <c r="E20" s="20">
        <f t="shared" si="3"/>
        <v>35696</v>
      </c>
      <c r="F20" s="35">
        <f t="shared" si="3"/>
        <v>10267</v>
      </c>
      <c r="G20" s="20">
        <f t="shared" si="3"/>
        <v>6212</v>
      </c>
      <c r="H20" s="20">
        <f t="shared" si="3"/>
        <v>8794</v>
      </c>
      <c r="I20" s="21">
        <f>SUM(I13:I19)</f>
        <v>15006</v>
      </c>
      <c r="J20" s="22">
        <f t="shared" si="1"/>
        <v>0.42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532</v>
      </c>
      <c r="D25" s="15">
        <v>563</v>
      </c>
      <c r="E25" s="16">
        <f aca="true" t="shared" si="4" ref="E25:E36">C25+D25</f>
        <v>1095</v>
      </c>
      <c r="F25" s="81" t="s">
        <v>20</v>
      </c>
      <c r="G25" s="83"/>
      <c r="H25" s="15">
        <v>1313</v>
      </c>
      <c r="I25" s="15">
        <v>1297</v>
      </c>
      <c r="J25" s="16">
        <f aca="true" t="shared" si="5" ref="J25:J35">H25+I25</f>
        <v>2610</v>
      </c>
    </row>
    <row r="26" spans="1:10" ht="14.25">
      <c r="A26" s="81" t="s">
        <v>21</v>
      </c>
      <c r="B26" s="82"/>
      <c r="C26" s="15">
        <v>639</v>
      </c>
      <c r="D26" s="15">
        <v>605</v>
      </c>
      <c r="E26" s="16">
        <f t="shared" si="4"/>
        <v>1244</v>
      </c>
      <c r="F26" s="81" t="s">
        <v>22</v>
      </c>
      <c r="G26" s="83"/>
      <c r="H26" s="15">
        <v>1685</v>
      </c>
      <c r="I26" s="15">
        <v>1600</v>
      </c>
      <c r="J26" s="16">
        <f t="shared" si="5"/>
        <v>3285</v>
      </c>
    </row>
    <row r="27" spans="1:10" ht="14.25">
      <c r="A27" s="81" t="s">
        <v>23</v>
      </c>
      <c r="B27" s="82"/>
      <c r="C27" s="15">
        <v>756</v>
      </c>
      <c r="D27" s="15">
        <v>665</v>
      </c>
      <c r="E27" s="16">
        <f t="shared" si="4"/>
        <v>1421</v>
      </c>
      <c r="F27" s="81" t="s">
        <v>24</v>
      </c>
      <c r="G27" s="83"/>
      <c r="H27" s="15">
        <v>1334</v>
      </c>
      <c r="I27" s="15">
        <v>1474</v>
      </c>
      <c r="J27" s="16">
        <f t="shared" si="5"/>
        <v>2808</v>
      </c>
    </row>
    <row r="28" spans="1:10" ht="14.25">
      <c r="A28" s="81" t="s">
        <v>25</v>
      </c>
      <c r="B28" s="82"/>
      <c r="C28" s="15">
        <v>724</v>
      </c>
      <c r="D28" s="15">
        <v>678</v>
      </c>
      <c r="E28" s="16">
        <f t="shared" si="4"/>
        <v>1402</v>
      </c>
      <c r="F28" s="81" t="s">
        <v>26</v>
      </c>
      <c r="G28" s="83"/>
      <c r="H28" s="15">
        <v>986</v>
      </c>
      <c r="I28" s="15">
        <v>1364</v>
      </c>
      <c r="J28" s="16">
        <f t="shared" si="5"/>
        <v>2350</v>
      </c>
    </row>
    <row r="29" spans="1:10" ht="14.25">
      <c r="A29" s="81" t="s">
        <v>27</v>
      </c>
      <c r="B29" s="82"/>
      <c r="C29" s="15">
        <v>729</v>
      </c>
      <c r="D29" s="15">
        <v>600</v>
      </c>
      <c r="E29" s="16">
        <f t="shared" si="4"/>
        <v>1329</v>
      </c>
      <c r="F29" s="81" t="s">
        <v>28</v>
      </c>
      <c r="G29" s="83"/>
      <c r="H29" s="15">
        <v>985</v>
      </c>
      <c r="I29" s="15">
        <v>1622</v>
      </c>
      <c r="J29" s="16">
        <f t="shared" si="5"/>
        <v>2607</v>
      </c>
    </row>
    <row r="30" spans="1:10" ht="14.25">
      <c r="A30" s="81" t="s">
        <v>29</v>
      </c>
      <c r="B30" s="82"/>
      <c r="C30" s="15">
        <v>655</v>
      </c>
      <c r="D30" s="15">
        <v>544</v>
      </c>
      <c r="E30" s="16">
        <f t="shared" si="4"/>
        <v>1199</v>
      </c>
      <c r="F30" s="81" t="s">
        <v>30</v>
      </c>
      <c r="G30" s="83"/>
      <c r="H30" s="15">
        <v>780</v>
      </c>
      <c r="I30" s="15">
        <v>1490</v>
      </c>
      <c r="J30" s="16">
        <f t="shared" si="5"/>
        <v>2270</v>
      </c>
    </row>
    <row r="31" spans="1:10" ht="14.25">
      <c r="A31" s="81" t="s">
        <v>31</v>
      </c>
      <c r="B31" s="82"/>
      <c r="C31" s="15">
        <v>764</v>
      </c>
      <c r="D31" s="15">
        <v>617</v>
      </c>
      <c r="E31" s="16">
        <f t="shared" si="4"/>
        <v>1381</v>
      </c>
      <c r="F31" s="81" t="s">
        <v>32</v>
      </c>
      <c r="G31" s="83"/>
      <c r="H31" s="15">
        <v>363</v>
      </c>
      <c r="I31" s="15">
        <v>896</v>
      </c>
      <c r="J31" s="16">
        <f t="shared" si="5"/>
        <v>1259</v>
      </c>
    </row>
    <row r="32" spans="1:10" ht="14.25">
      <c r="A32" s="81" t="s">
        <v>33</v>
      </c>
      <c r="B32" s="82"/>
      <c r="C32" s="15">
        <v>853</v>
      </c>
      <c r="D32" s="15">
        <v>761</v>
      </c>
      <c r="E32" s="16">
        <f t="shared" si="4"/>
        <v>1614</v>
      </c>
      <c r="F32" s="81" t="s">
        <v>34</v>
      </c>
      <c r="G32" s="83"/>
      <c r="H32" s="15">
        <v>68</v>
      </c>
      <c r="I32" s="15">
        <v>299</v>
      </c>
      <c r="J32" s="16">
        <f t="shared" si="5"/>
        <v>367</v>
      </c>
    </row>
    <row r="33" spans="1:10" ht="14.25">
      <c r="A33" s="81" t="s">
        <v>35</v>
      </c>
      <c r="B33" s="82"/>
      <c r="C33" s="15">
        <v>971</v>
      </c>
      <c r="D33" s="15">
        <v>895</v>
      </c>
      <c r="E33" s="16">
        <f t="shared" si="4"/>
        <v>1866</v>
      </c>
      <c r="F33" s="81" t="s">
        <v>36</v>
      </c>
      <c r="G33" s="83"/>
      <c r="H33" s="15">
        <v>11</v>
      </c>
      <c r="I33" s="15">
        <v>44</v>
      </c>
      <c r="J33" s="16">
        <f t="shared" si="5"/>
        <v>55</v>
      </c>
    </row>
    <row r="34" spans="1:10" ht="14.25">
      <c r="A34" s="81" t="s">
        <v>37</v>
      </c>
      <c r="B34" s="82"/>
      <c r="C34" s="15">
        <v>957</v>
      </c>
      <c r="D34" s="15">
        <v>862</v>
      </c>
      <c r="E34" s="16">
        <f t="shared" si="4"/>
        <v>1819</v>
      </c>
      <c r="F34" s="81" t="s">
        <v>38</v>
      </c>
      <c r="G34" s="83"/>
      <c r="H34" s="15">
        <v>0</v>
      </c>
      <c r="I34" s="15">
        <v>5</v>
      </c>
      <c r="J34" s="16">
        <f t="shared" si="5"/>
        <v>5</v>
      </c>
    </row>
    <row r="35" spans="1:10" ht="14.25">
      <c r="A35" s="81" t="s">
        <v>39</v>
      </c>
      <c r="B35" s="82"/>
      <c r="C35" s="15">
        <v>834</v>
      </c>
      <c r="D35" s="15">
        <v>780</v>
      </c>
      <c r="E35" s="16">
        <f t="shared" si="4"/>
        <v>1614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1035</v>
      </c>
      <c r="D36" s="9">
        <v>1061</v>
      </c>
      <c r="E36" s="10">
        <f t="shared" si="4"/>
        <v>2096</v>
      </c>
      <c r="F36" s="86" t="s">
        <v>42</v>
      </c>
      <c r="G36" s="87"/>
      <c r="H36" s="9">
        <f>C25+C26+C27+C28+C29+C30+C31+C32+C33+C34+C35+C36+H25+H26+H27+H28+H29+H30+H31+H32+H33+H34+H35</f>
        <v>16974</v>
      </c>
      <c r="I36" s="9">
        <f>D25+D26+D27+D28+D29+D30+D31+D32+D33+D34+D35+D36+I25+I26+I27+I28+I29+I30+I31+I32+I33+I34+I35</f>
        <v>18722</v>
      </c>
      <c r="J36" s="10">
        <f>E25+E26+E27+E28+E29+E30+E31+E32+E33+E34+E35+E36+J25+J26+J27+J28+J29+J30+J31+J32+J33+J34+J35</f>
        <v>35696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58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349</v>
      </c>
      <c r="C43" s="9">
        <v>166</v>
      </c>
      <c r="D43" s="9">
        <v>226</v>
      </c>
      <c r="E43" s="10">
        <f>SUM(C43:D43)</f>
        <v>392</v>
      </c>
      <c r="F43" s="8">
        <v>17</v>
      </c>
      <c r="G43" s="9">
        <v>11</v>
      </c>
      <c r="H43" s="9">
        <v>14</v>
      </c>
      <c r="I43" s="9">
        <f>SUM(G43:H43)</f>
        <v>25</v>
      </c>
      <c r="J43" s="11">
        <f>ROUND(I43/E43,3)</f>
        <v>0.064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241</v>
      </c>
      <c r="C49" s="37">
        <v>115</v>
      </c>
      <c r="D49" s="37">
        <v>155</v>
      </c>
      <c r="E49" s="29">
        <f aca="true" t="shared" si="6" ref="E49:E55">SUM(C49:D49)</f>
        <v>270</v>
      </c>
      <c r="F49" s="30">
        <v>12</v>
      </c>
      <c r="G49" s="31">
        <v>7</v>
      </c>
      <c r="H49" s="31">
        <v>9</v>
      </c>
      <c r="I49" s="31">
        <f>SUM(G49:H49)</f>
        <v>16</v>
      </c>
      <c r="J49" s="18">
        <f aca="true" t="shared" si="7" ref="J49:J56">ROUND(I49/E49,3)</f>
        <v>0.059</v>
      </c>
    </row>
    <row r="50" spans="1:10" ht="14.25">
      <c r="A50" s="13" t="s">
        <v>10</v>
      </c>
      <c r="B50" s="36">
        <v>24</v>
      </c>
      <c r="C50" s="37">
        <v>10</v>
      </c>
      <c r="D50" s="43">
        <v>15</v>
      </c>
      <c r="E50" s="29">
        <f t="shared" si="6"/>
        <v>25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0.04</v>
      </c>
    </row>
    <row r="51" spans="1:10" ht="14.25">
      <c r="A51" s="13" t="s">
        <v>11</v>
      </c>
      <c r="B51" s="36">
        <v>61</v>
      </c>
      <c r="C51" s="37">
        <v>33</v>
      </c>
      <c r="D51" s="37">
        <v>38</v>
      </c>
      <c r="E51" s="29">
        <f t="shared" si="6"/>
        <v>71</v>
      </c>
      <c r="F51" s="30">
        <v>4</v>
      </c>
      <c r="G51" s="31">
        <v>4</v>
      </c>
      <c r="H51" s="31">
        <v>4</v>
      </c>
      <c r="I51" s="31">
        <f t="shared" si="8"/>
        <v>8</v>
      </c>
      <c r="J51" s="18">
        <f t="shared" si="7"/>
        <v>0.113</v>
      </c>
    </row>
    <row r="52" spans="1:10" ht="14.25">
      <c r="A52" s="13" t="s">
        <v>12</v>
      </c>
      <c r="B52" s="36">
        <v>7</v>
      </c>
      <c r="C52" s="37">
        <v>0</v>
      </c>
      <c r="D52" s="37">
        <v>7</v>
      </c>
      <c r="E52" s="29">
        <f t="shared" si="6"/>
        <v>7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4</v>
      </c>
      <c r="C53" s="37">
        <v>4</v>
      </c>
      <c r="D53" s="37">
        <v>1</v>
      </c>
      <c r="E53" s="29">
        <f t="shared" si="6"/>
        <v>5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8</v>
      </c>
      <c r="C55" s="37">
        <v>2</v>
      </c>
      <c r="D55" s="37">
        <v>8</v>
      </c>
      <c r="E55" s="29">
        <f t="shared" si="6"/>
        <v>10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349</v>
      </c>
      <c r="C56" s="40">
        <f t="shared" si="9"/>
        <v>166</v>
      </c>
      <c r="D56" s="40">
        <f t="shared" si="9"/>
        <v>226</v>
      </c>
      <c r="E56" s="32">
        <f t="shared" si="9"/>
        <v>392</v>
      </c>
      <c r="F56" s="33">
        <f t="shared" si="9"/>
        <v>17</v>
      </c>
      <c r="G56" s="32">
        <f t="shared" si="9"/>
        <v>11</v>
      </c>
      <c r="H56" s="32">
        <f>SUM(H49:H55)</f>
        <v>14</v>
      </c>
      <c r="I56" s="32">
        <f>SUM(I49:I55)</f>
        <v>25</v>
      </c>
      <c r="J56" s="11">
        <f t="shared" si="7"/>
        <v>0.064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0</v>
      </c>
      <c r="D61" s="45">
        <v>4</v>
      </c>
      <c r="E61" s="16">
        <f aca="true" t="shared" si="10" ref="E61:E72">SUM(C61+D61)</f>
        <v>4</v>
      </c>
      <c r="F61" s="81" t="s">
        <v>20</v>
      </c>
      <c r="G61" s="83"/>
      <c r="H61" s="45">
        <v>3</v>
      </c>
      <c r="I61" s="45">
        <v>2</v>
      </c>
      <c r="J61" s="16">
        <f aca="true" t="shared" si="11" ref="J61:J72">SUM(H61+I61)</f>
        <v>5</v>
      </c>
    </row>
    <row r="62" spans="1:10" ht="14.25">
      <c r="A62" s="81" t="s">
        <v>21</v>
      </c>
      <c r="B62" s="82"/>
      <c r="C62" s="45">
        <v>0</v>
      </c>
      <c r="D62" s="45">
        <v>2</v>
      </c>
      <c r="E62" s="16">
        <f t="shared" si="10"/>
        <v>2</v>
      </c>
      <c r="F62" s="81" t="s">
        <v>22</v>
      </c>
      <c r="G62" s="83"/>
      <c r="H62" s="45">
        <v>1</v>
      </c>
      <c r="I62" s="45">
        <v>7</v>
      </c>
      <c r="J62" s="16">
        <f t="shared" si="11"/>
        <v>8</v>
      </c>
    </row>
    <row r="63" spans="1:10" ht="14.25">
      <c r="A63" s="81" t="s">
        <v>23</v>
      </c>
      <c r="B63" s="82"/>
      <c r="C63" s="45">
        <v>2</v>
      </c>
      <c r="D63" s="45">
        <v>0</v>
      </c>
      <c r="E63" s="16">
        <f t="shared" si="10"/>
        <v>2</v>
      </c>
      <c r="F63" s="81" t="s">
        <v>24</v>
      </c>
      <c r="G63" s="83"/>
      <c r="H63" s="45">
        <v>5</v>
      </c>
      <c r="I63" s="45">
        <v>1</v>
      </c>
      <c r="J63" s="16">
        <f t="shared" si="11"/>
        <v>6</v>
      </c>
    </row>
    <row r="64" spans="1:10" ht="14.25">
      <c r="A64" s="81" t="s">
        <v>25</v>
      </c>
      <c r="B64" s="82"/>
      <c r="C64" s="45">
        <v>8</v>
      </c>
      <c r="D64" s="45">
        <v>14</v>
      </c>
      <c r="E64" s="16">
        <f t="shared" si="10"/>
        <v>22</v>
      </c>
      <c r="F64" s="81" t="s">
        <v>26</v>
      </c>
      <c r="G64" s="83"/>
      <c r="H64" s="45">
        <v>4</v>
      </c>
      <c r="I64" s="45">
        <v>2</v>
      </c>
      <c r="J64" s="16">
        <f t="shared" si="11"/>
        <v>6</v>
      </c>
    </row>
    <row r="65" spans="1:10" ht="14.25">
      <c r="A65" s="81" t="s">
        <v>27</v>
      </c>
      <c r="B65" s="82"/>
      <c r="C65" s="45">
        <v>55</v>
      </c>
      <c r="D65" s="45">
        <v>42</v>
      </c>
      <c r="E65" s="16">
        <f t="shared" si="10"/>
        <v>97</v>
      </c>
      <c r="F65" s="81" t="s">
        <v>28</v>
      </c>
      <c r="G65" s="83"/>
      <c r="H65" s="45">
        <v>1</v>
      </c>
      <c r="I65" s="45">
        <v>1</v>
      </c>
      <c r="J65" s="16">
        <f t="shared" si="11"/>
        <v>2</v>
      </c>
    </row>
    <row r="66" spans="1:10" ht="14.25">
      <c r="A66" s="81" t="s">
        <v>29</v>
      </c>
      <c r="B66" s="82"/>
      <c r="C66" s="45">
        <v>48</v>
      </c>
      <c r="D66" s="45">
        <v>26</v>
      </c>
      <c r="E66" s="16">
        <f t="shared" si="10"/>
        <v>74</v>
      </c>
      <c r="F66" s="81" t="s">
        <v>30</v>
      </c>
      <c r="G66" s="83"/>
      <c r="H66" s="45">
        <v>0</v>
      </c>
      <c r="I66" s="45">
        <v>3</v>
      </c>
      <c r="J66" s="16">
        <f t="shared" si="11"/>
        <v>3</v>
      </c>
    </row>
    <row r="67" spans="1:10" ht="14.25">
      <c r="A67" s="81" t="s">
        <v>31</v>
      </c>
      <c r="B67" s="82"/>
      <c r="C67" s="45">
        <v>19</v>
      </c>
      <c r="D67" s="45">
        <v>29</v>
      </c>
      <c r="E67" s="16">
        <f t="shared" si="10"/>
        <v>48</v>
      </c>
      <c r="F67" s="81" t="s">
        <v>32</v>
      </c>
      <c r="G67" s="83"/>
      <c r="H67" s="45">
        <v>0</v>
      </c>
      <c r="I67" s="45">
        <v>0</v>
      </c>
      <c r="J67" s="16">
        <f t="shared" si="11"/>
        <v>0</v>
      </c>
    </row>
    <row r="68" spans="1:10" ht="14.25">
      <c r="A68" s="81" t="s">
        <v>33</v>
      </c>
      <c r="B68" s="82"/>
      <c r="C68" s="45">
        <v>9</v>
      </c>
      <c r="D68" s="45">
        <v>26</v>
      </c>
      <c r="E68" s="16">
        <f t="shared" si="10"/>
        <v>35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5</v>
      </c>
      <c r="D69" s="45">
        <v>22</v>
      </c>
      <c r="E69" s="16">
        <f t="shared" si="10"/>
        <v>27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3</v>
      </c>
      <c r="D70" s="45">
        <v>21</v>
      </c>
      <c r="E70" s="16">
        <f t="shared" si="10"/>
        <v>24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1</v>
      </c>
      <c r="D71" s="45">
        <v>16</v>
      </c>
      <c r="E71" s="16">
        <f t="shared" si="10"/>
        <v>17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2</v>
      </c>
      <c r="D72" s="46">
        <v>8</v>
      </c>
      <c r="E72" s="10">
        <f t="shared" si="10"/>
        <v>10</v>
      </c>
      <c r="F72" s="86" t="s">
        <v>42</v>
      </c>
      <c r="G72" s="87"/>
      <c r="H72" s="34">
        <f>SUM((SUM(C61:C72)+(SUM(H61:H71))))</f>
        <v>166</v>
      </c>
      <c r="I72" s="9">
        <f>SUM((SUM(D61:D72)+(SUM(I61:I71))))</f>
        <v>226</v>
      </c>
      <c r="J72" s="10">
        <f t="shared" si="11"/>
        <v>392</v>
      </c>
    </row>
  </sheetData>
  <sheetProtection/>
  <mergeCells count="75">
    <mergeCell ref="A59:B59"/>
    <mergeCell ref="F60:G60"/>
    <mergeCell ref="A46:C46"/>
    <mergeCell ref="A47:A48"/>
    <mergeCell ref="B47:B48"/>
    <mergeCell ref="C47:E47"/>
    <mergeCell ref="A60:B60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0">
      <selection activeCell="J67" sqref="J6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15640</v>
      </c>
      <c r="C7" s="9">
        <v>16950</v>
      </c>
      <c r="D7" s="9">
        <v>18692</v>
      </c>
      <c r="E7" s="10">
        <f>SUM(C7:D7)</f>
        <v>35642</v>
      </c>
      <c r="F7" s="8">
        <v>10251</v>
      </c>
      <c r="G7" s="9">
        <v>6204</v>
      </c>
      <c r="H7" s="9">
        <v>8786</v>
      </c>
      <c r="I7" s="9">
        <f>SUM(G7:H7)</f>
        <v>14990</v>
      </c>
      <c r="J7" s="11">
        <f>ROUND(I7/E7,3)</f>
        <v>0.421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7932</v>
      </c>
      <c r="C13" s="15">
        <v>8664</v>
      </c>
      <c r="D13" s="15">
        <v>9350</v>
      </c>
      <c r="E13" s="16">
        <f aca="true" t="shared" si="0" ref="E13:E19">SUM(C13:D13)</f>
        <v>18014</v>
      </c>
      <c r="F13" s="17">
        <v>4529</v>
      </c>
      <c r="G13" s="15">
        <v>2739</v>
      </c>
      <c r="H13" s="15">
        <v>3891</v>
      </c>
      <c r="I13" s="15">
        <f aca="true" t="shared" si="1" ref="I13:I19">SUM(G13:H13)</f>
        <v>6630</v>
      </c>
      <c r="J13" s="18">
        <f aca="true" t="shared" si="2" ref="J13:J20">ROUND(I13/E13,3)</f>
        <v>0.368</v>
      </c>
    </row>
    <row r="14" spans="1:10" ht="14.25">
      <c r="A14" s="13" t="s">
        <v>10</v>
      </c>
      <c r="B14" s="14">
        <v>1440</v>
      </c>
      <c r="C14" s="15">
        <v>1617</v>
      </c>
      <c r="D14" s="15">
        <v>1800</v>
      </c>
      <c r="E14" s="16">
        <f t="shared" si="0"/>
        <v>3417</v>
      </c>
      <c r="F14" s="17">
        <v>1123</v>
      </c>
      <c r="G14" s="15">
        <v>706</v>
      </c>
      <c r="H14" s="15">
        <v>994</v>
      </c>
      <c r="I14" s="15">
        <f t="shared" si="1"/>
        <v>1700</v>
      </c>
      <c r="J14" s="18">
        <f t="shared" si="2"/>
        <v>0.498</v>
      </c>
    </row>
    <row r="15" spans="1:10" ht="14.25">
      <c r="A15" s="13" t="s">
        <v>11</v>
      </c>
      <c r="B15" s="14">
        <v>3556</v>
      </c>
      <c r="C15" s="15">
        <v>3631</v>
      </c>
      <c r="D15" s="15">
        <v>4114</v>
      </c>
      <c r="E15" s="16">
        <f t="shared" si="0"/>
        <v>7745</v>
      </c>
      <c r="F15" s="17">
        <v>2478</v>
      </c>
      <c r="G15" s="15">
        <v>1472</v>
      </c>
      <c r="H15" s="15">
        <v>2083</v>
      </c>
      <c r="I15" s="15">
        <f t="shared" si="1"/>
        <v>3555</v>
      </c>
      <c r="J15" s="18">
        <f t="shared" si="2"/>
        <v>0.459</v>
      </c>
    </row>
    <row r="16" spans="1:10" ht="14.25">
      <c r="A16" s="13" t="s">
        <v>12</v>
      </c>
      <c r="B16" s="14">
        <v>806</v>
      </c>
      <c r="C16" s="15">
        <v>981</v>
      </c>
      <c r="D16" s="15">
        <v>1010</v>
      </c>
      <c r="E16" s="16">
        <f t="shared" si="0"/>
        <v>1991</v>
      </c>
      <c r="F16" s="17">
        <v>643</v>
      </c>
      <c r="G16" s="15">
        <v>395</v>
      </c>
      <c r="H16" s="15">
        <v>542</v>
      </c>
      <c r="I16" s="15">
        <f t="shared" si="1"/>
        <v>937</v>
      </c>
      <c r="J16" s="18">
        <f t="shared" si="2"/>
        <v>0.471</v>
      </c>
    </row>
    <row r="17" spans="1:10" ht="14.25">
      <c r="A17" s="13" t="s">
        <v>13</v>
      </c>
      <c r="B17" s="14">
        <v>673</v>
      </c>
      <c r="C17" s="15">
        <v>832</v>
      </c>
      <c r="D17" s="15">
        <v>931</v>
      </c>
      <c r="E17" s="16">
        <f>SUM(C17:D17)</f>
        <v>1763</v>
      </c>
      <c r="F17" s="17">
        <v>554</v>
      </c>
      <c r="G17" s="15">
        <v>369</v>
      </c>
      <c r="H17" s="15">
        <v>485</v>
      </c>
      <c r="I17" s="15">
        <f t="shared" si="1"/>
        <v>854</v>
      </c>
      <c r="J17" s="18">
        <f t="shared" si="2"/>
        <v>0.484</v>
      </c>
    </row>
    <row r="18" spans="1:10" ht="14.25">
      <c r="A18" s="13" t="s">
        <v>14</v>
      </c>
      <c r="B18" s="14">
        <v>612</v>
      </c>
      <c r="C18" s="15">
        <v>619</v>
      </c>
      <c r="D18" s="15">
        <v>739</v>
      </c>
      <c r="E18" s="16">
        <f t="shared" si="0"/>
        <v>1358</v>
      </c>
      <c r="F18" s="17">
        <v>485</v>
      </c>
      <c r="G18" s="15">
        <v>288</v>
      </c>
      <c r="H18" s="15">
        <v>422</v>
      </c>
      <c r="I18" s="15">
        <f t="shared" si="1"/>
        <v>710</v>
      </c>
      <c r="J18" s="18">
        <f t="shared" si="2"/>
        <v>0.523</v>
      </c>
    </row>
    <row r="19" spans="1:10" ht="14.25">
      <c r="A19" s="13" t="s">
        <v>15</v>
      </c>
      <c r="B19" s="14">
        <v>621</v>
      </c>
      <c r="C19" s="15">
        <v>606</v>
      </c>
      <c r="D19" s="15">
        <v>748</v>
      </c>
      <c r="E19" s="16">
        <f t="shared" si="0"/>
        <v>1354</v>
      </c>
      <c r="F19" s="17">
        <v>439</v>
      </c>
      <c r="G19" s="15">
        <v>235</v>
      </c>
      <c r="H19" s="15">
        <v>369</v>
      </c>
      <c r="I19" s="15">
        <f t="shared" si="1"/>
        <v>604</v>
      </c>
      <c r="J19" s="18">
        <f t="shared" si="2"/>
        <v>0.446</v>
      </c>
    </row>
    <row r="20" spans="1:10" ht="15" thickBot="1">
      <c r="A20" s="7" t="s">
        <v>16</v>
      </c>
      <c r="B20" s="42">
        <f aca="true" t="shared" si="3" ref="B20:H20">SUM(B13:B19)</f>
        <v>15640</v>
      </c>
      <c r="C20" s="20">
        <f t="shared" si="3"/>
        <v>16950</v>
      </c>
      <c r="D20" s="20">
        <f t="shared" si="3"/>
        <v>18692</v>
      </c>
      <c r="E20" s="20">
        <f t="shared" si="3"/>
        <v>35642</v>
      </c>
      <c r="F20" s="35">
        <f t="shared" si="3"/>
        <v>10251</v>
      </c>
      <c r="G20" s="20">
        <f t="shared" si="3"/>
        <v>6204</v>
      </c>
      <c r="H20" s="20">
        <f t="shared" si="3"/>
        <v>8786</v>
      </c>
      <c r="I20" s="21">
        <f>SUM(I13:I19)</f>
        <v>14990</v>
      </c>
      <c r="J20" s="22">
        <f t="shared" si="2"/>
        <v>0.421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527</v>
      </c>
      <c r="D25" s="15">
        <v>558</v>
      </c>
      <c r="E25" s="16">
        <f aca="true" t="shared" si="4" ref="E25:E36">C25+D25</f>
        <v>1085</v>
      </c>
      <c r="F25" s="81" t="s">
        <v>20</v>
      </c>
      <c r="G25" s="83"/>
      <c r="H25" s="15">
        <v>1315</v>
      </c>
      <c r="I25" s="15">
        <v>1295</v>
      </c>
      <c r="J25" s="16">
        <f aca="true" t="shared" si="5" ref="J25:J35">H25+I25</f>
        <v>2610</v>
      </c>
    </row>
    <row r="26" spans="1:10" ht="14.25">
      <c r="A26" s="81" t="s">
        <v>21</v>
      </c>
      <c r="B26" s="82"/>
      <c r="C26" s="15">
        <v>645</v>
      </c>
      <c r="D26" s="15">
        <v>603</v>
      </c>
      <c r="E26" s="16">
        <f t="shared" si="4"/>
        <v>1248</v>
      </c>
      <c r="F26" s="81" t="s">
        <v>22</v>
      </c>
      <c r="G26" s="83"/>
      <c r="H26" s="15">
        <v>1667</v>
      </c>
      <c r="I26" s="15">
        <v>1600</v>
      </c>
      <c r="J26" s="16">
        <f t="shared" si="5"/>
        <v>3267</v>
      </c>
    </row>
    <row r="27" spans="1:10" ht="14.25">
      <c r="A27" s="81" t="s">
        <v>23</v>
      </c>
      <c r="B27" s="82"/>
      <c r="C27" s="15">
        <v>748</v>
      </c>
      <c r="D27" s="15">
        <v>664</v>
      </c>
      <c r="E27" s="16">
        <f t="shared" si="4"/>
        <v>1412</v>
      </c>
      <c r="F27" s="81" t="s">
        <v>24</v>
      </c>
      <c r="G27" s="83"/>
      <c r="H27" s="15">
        <v>1346</v>
      </c>
      <c r="I27" s="15">
        <v>1466</v>
      </c>
      <c r="J27" s="16">
        <f t="shared" si="5"/>
        <v>2812</v>
      </c>
    </row>
    <row r="28" spans="1:10" ht="14.25">
      <c r="A28" s="81" t="s">
        <v>25</v>
      </c>
      <c r="B28" s="82"/>
      <c r="C28" s="15">
        <v>729</v>
      </c>
      <c r="D28" s="15">
        <v>673</v>
      </c>
      <c r="E28" s="16">
        <f t="shared" si="4"/>
        <v>1402</v>
      </c>
      <c r="F28" s="81" t="s">
        <v>26</v>
      </c>
      <c r="G28" s="83"/>
      <c r="H28" s="15">
        <v>988</v>
      </c>
      <c r="I28" s="15">
        <v>1376</v>
      </c>
      <c r="J28" s="16">
        <f t="shared" si="5"/>
        <v>2364</v>
      </c>
    </row>
    <row r="29" spans="1:10" ht="14.25">
      <c r="A29" s="81" t="s">
        <v>27</v>
      </c>
      <c r="B29" s="82"/>
      <c r="C29" s="15">
        <v>731</v>
      </c>
      <c r="D29" s="15">
        <v>600</v>
      </c>
      <c r="E29" s="16">
        <f t="shared" si="4"/>
        <v>1331</v>
      </c>
      <c r="F29" s="81" t="s">
        <v>28</v>
      </c>
      <c r="G29" s="83"/>
      <c r="H29" s="15">
        <v>980</v>
      </c>
      <c r="I29" s="15">
        <v>1605</v>
      </c>
      <c r="J29" s="16">
        <f t="shared" si="5"/>
        <v>2585</v>
      </c>
    </row>
    <row r="30" spans="1:10" ht="14.25">
      <c r="A30" s="81" t="s">
        <v>29</v>
      </c>
      <c r="B30" s="82"/>
      <c r="C30" s="15">
        <v>656</v>
      </c>
      <c r="D30" s="15">
        <v>543</v>
      </c>
      <c r="E30" s="16">
        <f t="shared" si="4"/>
        <v>1199</v>
      </c>
      <c r="F30" s="81" t="s">
        <v>30</v>
      </c>
      <c r="G30" s="83"/>
      <c r="H30" s="15">
        <v>780</v>
      </c>
      <c r="I30" s="15">
        <v>1487</v>
      </c>
      <c r="J30" s="16">
        <f t="shared" si="5"/>
        <v>2267</v>
      </c>
    </row>
    <row r="31" spans="1:10" ht="14.25">
      <c r="A31" s="81" t="s">
        <v>31</v>
      </c>
      <c r="B31" s="82"/>
      <c r="C31" s="15">
        <v>752</v>
      </c>
      <c r="D31" s="15">
        <v>617</v>
      </c>
      <c r="E31" s="16">
        <f t="shared" si="4"/>
        <v>1369</v>
      </c>
      <c r="F31" s="81" t="s">
        <v>32</v>
      </c>
      <c r="G31" s="83"/>
      <c r="H31" s="15">
        <v>363</v>
      </c>
      <c r="I31" s="15">
        <v>902</v>
      </c>
      <c r="J31" s="16">
        <f t="shared" si="5"/>
        <v>1265</v>
      </c>
    </row>
    <row r="32" spans="1:10" ht="14.25">
      <c r="A32" s="81" t="s">
        <v>33</v>
      </c>
      <c r="B32" s="82"/>
      <c r="C32" s="15">
        <v>857</v>
      </c>
      <c r="D32" s="15">
        <v>759</v>
      </c>
      <c r="E32" s="16">
        <f t="shared" si="4"/>
        <v>1616</v>
      </c>
      <c r="F32" s="81" t="s">
        <v>34</v>
      </c>
      <c r="G32" s="83"/>
      <c r="H32" s="15">
        <v>70</v>
      </c>
      <c r="I32" s="15">
        <v>303</v>
      </c>
      <c r="J32" s="16">
        <f t="shared" si="5"/>
        <v>373</v>
      </c>
    </row>
    <row r="33" spans="1:10" ht="14.25">
      <c r="A33" s="81" t="s">
        <v>35</v>
      </c>
      <c r="B33" s="82"/>
      <c r="C33" s="15">
        <v>956</v>
      </c>
      <c r="D33" s="15">
        <v>903</v>
      </c>
      <c r="E33" s="16">
        <f t="shared" si="4"/>
        <v>1859</v>
      </c>
      <c r="F33" s="81" t="s">
        <v>36</v>
      </c>
      <c r="G33" s="83"/>
      <c r="H33" s="15">
        <v>10</v>
      </c>
      <c r="I33" s="15">
        <v>42</v>
      </c>
      <c r="J33" s="16">
        <f t="shared" si="5"/>
        <v>52</v>
      </c>
    </row>
    <row r="34" spans="1:10" ht="14.25">
      <c r="A34" s="81" t="s">
        <v>37</v>
      </c>
      <c r="B34" s="82"/>
      <c r="C34" s="15">
        <v>963</v>
      </c>
      <c r="D34" s="15">
        <v>856</v>
      </c>
      <c r="E34" s="16">
        <f t="shared" si="4"/>
        <v>1819</v>
      </c>
      <c r="F34" s="81" t="s">
        <v>38</v>
      </c>
      <c r="G34" s="83"/>
      <c r="H34" s="15">
        <v>0</v>
      </c>
      <c r="I34" s="15">
        <v>5</v>
      </c>
      <c r="J34" s="16">
        <f t="shared" si="5"/>
        <v>5</v>
      </c>
    </row>
    <row r="35" spans="1:10" ht="14.25">
      <c r="A35" s="81" t="s">
        <v>39</v>
      </c>
      <c r="B35" s="82"/>
      <c r="C35" s="15">
        <v>837</v>
      </c>
      <c r="D35" s="15">
        <v>781</v>
      </c>
      <c r="E35" s="16">
        <f t="shared" si="4"/>
        <v>1618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1030</v>
      </c>
      <c r="D36" s="9">
        <v>1054</v>
      </c>
      <c r="E36" s="10">
        <f t="shared" si="4"/>
        <v>2084</v>
      </c>
      <c r="F36" s="86" t="s">
        <v>42</v>
      </c>
      <c r="G36" s="87"/>
      <c r="H36" s="9">
        <f>C25+C26+C27+C28+C29+C30+C31+C32+C33+C34+C35+C36+H25+H26+H27+H28+H29+H30+H31+H32+H33+H34+H35</f>
        <v>16950</v>
      </c>
      <c r="I36" s="9">
        <f>D25+D26+D27+D28+D29+D30+D31+D32+D33+D34+D35+D36+I25+I26+I27+I28+I29+I30+I31+I32+I33+I34+I35</f>
        <v>18692</v>
      </c>
      <c r="J36" s="10">
        <f>E25+E26+E27+E28+E29+E30+E31+E32+E33+E34+E35+E36+J25+J26+J27+J28+J29+J30+J31+J32+J33+J34+J35</f>
        <v>35642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349</v>
      </c>
      <c r="C43" s="9">
        <v>163</v>
      </c>
      <c r="D43" s="9">
        <v>227</v>
      </c>
      <c r="E43" s="10">
        <f>SUM(C43:D43)</f>
        <v>390</v>
      </c>
      <c r="F43" s="47">
        <v>17</v>
      </c>
      <c r="G43" s="46">
        <v>11</v>
      </c>
      <c r="H43" s="46">
        <v>14</v>
      </c>
      <c r="I43" s="9">
        <f>SUM(G43:H43)</f>
        <v>25</v>
      </c>
      <c r="J43" s="11">
        <f>ROUND(I43/E43,3)</f>
        <v>0.064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48">
        <v>237</v>
      </c>
      <c r="C49" s="49">
        <v>111</v>
      </c>
      <c r="D49" s="49">
        <v>152</v>
      </c>
      <c r="E49" s="29">
        <f aca="true" t="shared" si="6" ref="E49:E55">SUM(C49:D49)</f>
        <v>263</v>
      </c>
      <c r="F49" s="48">
        <v>12</v>
      </c>
      <c r="G49" s="49">
        <v>7</v>
      </c>
      <c r="H49" s="49">
        <v>9</v>
      </c>
      <c r="I49" s="31">
        <f>SUM(G49:H49)</f>
        <v>16</v>
      </c>
      <c r="J49" s="18">
        <f aca="true" t="shared" si="7" ref="J49:J56">ROUND(I49/E49,3)</f>
        <v>0.061</v>
      </c>
    </row>
    <row r="50" spans="1:10" ht="14.25">
      <c r="A50" s="13" t="s">
        <v>10</v>
      </c>
      <c r="B50" s="48">
        <v>24</v>
      </c>
      <c r="C50" s="49">
        <v>10</v>
      </c>
      <c r="D50" s="50">
        <v>15</v>
      </c>
      <c r="E50" s="29">
        <f t="shared" si="6"/>
        <v>25</v>
      </c>
      <c r="F50" s="48">
        <v>1</v>
      </c>
      <c r="G50" s="49">
        <v>0</v>
      </c>
      <c r="H50" s="49">
        <v>1</v>
      </c>
      <c r="I50" s="31">
        <f aca="true" t="shared" si="8" ref="I50:I55">SUM(G50:H50)</f>
        <v>1</v>
      </c>
      <c r="J50" s="18">
        <f t="shared" si="7"/>
        <v>0.04</v>
      </c>
    </row>
    <row r="51" spans="1:10" ht="14.25">
      <c r="A51" s="13" t="s">
        <v>11</v>
      </c>
      <c r="B51" s="48">
        <v>65</v>
      </c>
      <c r="C51" s="49">
        <v>34</v>
      </c>
      <c r="D51" s="49">
        <v>42</v>
      </c>
      <c r="E51" s="29">
        <f t="shared" si="6"/>
        <v>76</v>
      </c>
      <c r="F51" s="48">
        <v>4</v>
      </c>
      <c r="G51" s="49">
        <v>4</v>
      </c>
      <c r="H51" s="49">
        <v>4</v>
      </c>
      <c r="I51" s="31">
        <f t="shared" si="8"/>
        <v>8</v>
      </c>
      <c r="J51" s="18">
        <f t="shared" si="7"/>
        <v>0.105</v>
      </c>
    </row>
    <row r="52" spans="1:10" ht="14.25">
      <c r="A52" s="13" t="s">
        <v>12</v>
      </c>
      <c r="B52" s="48">
        <v>7</v>
      </c>
      <c r="C52" s="49">
        <v>0</v>
      </c>
      <c r="D52" s="49">
        <v>7</v>
      </c>
      <c r="E52" s="29">
        <f t="shared" si="6"/>
        <v>7</v>
      </c>
      <c r="F52" s="48">
        <v>0</v>
      </c>
      <c r="G52" s="49">
        <v>0</v>
      </c>
      <c r="H52" s="49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48">
        <v>4</v>
      </c>
      <c r="C53" s="49">
        <v>4</v>
      </c>
      <c r="D53" s="49">
        <v>1</v>
      </c>
      <c r="E53" s="29">
        <f t="shared" si="6"/>
        <v>5</v>
      </c>
      <c r="F53" s="48">
        <v>0</v>
      </c>
      <c r="G53" s="49">
        <v>0</v>
      </c>
      <c r="H53" s="49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48">
        <v>4</v>
      </c>
      <c r="C54" s="49">
        <v>2</v>
      </c>
      <c r="D54" s="49">
        <v>2</v>
      </c>
      <c r="E54" s="29">
        <f t="shared" si="6"/>
        <v>4</v>
      </c>
      <c r="F54" s="48">
        <v>0</v>
      </c>
      <c r="G54" s="49">
        <v>0</v>
      </c>
      <c r="H54" s="49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48">
        <v>8</v>
      </c>
      <c r="C55" s="49">
        <v>2</v>
      </c>
      <c r="D55" s="49">
        <v>8</v>
      </c>
      <c r="E55" s="29">
        <f t="shared" si="6"/>
        <v>10</v>
      </c>
      <c r="F55" s="48">
        <v>0</v>
      </c>
      <c r="G55" s="49">
        <v>0</v>
      </c>
      <c r="H55" s="49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349</v>
      </c>
      <c r="C56" s="40">
        <f t="shared" si="9"/>
        <v>163</v>
      </c>
      <c r="D56" s="40">
        <f t="shared" si="9"/>
        <v>227</v>
      </c>
      <c r="E56" s="32">
        <f t="shared" si="9"/>
        <v>390</v>
      </c>
      <c r="F56" s="33">
        <f t="shared" si="9"/>
        <v>17</v>
      </c>
      <c r="G56" s="32">
        <f t="shared" si="9"/>
        <v>11</v>
      </c>
      <c r="H56" s="32">
        <f>SUM(H49:H55)</f>
        <v>14</v>
      </c>
      <c r="I56" s="32">
        <f>SUM(I49:I55)</f>
        <v>25</v>
      </c>
      <c r="J56" s="11">
        <f t="shared" si="7"/>
        <v>0.064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0</v>
      </c>
      <c r="D61" s="45">
        <v>3</v>
      </c>
      <c r="E61" s="16">
        <f aca="true" t="shared" si="10" ref="E61:E72">SUM(C61+D61)</f>
        <v>3</v>
      </c>
      <c r="F61" s="81" t="s">
        <v>20</v>
      </c>
      <c r="G61" s="83"/>
      <c r="H61" s="45">
        <v>3</v>
      </c>
      <c r="I61" s="45">
        <v>2</v>
      </c>
      <c r="J61" s="16">
        <f aca="true" t="shared" si="11" ref="J61:J72">SUM(H61+I61)</f>
        <v>5</v>
      </c>
    </row>
    <row r="62" spans="1:10" ht="14.25">
      <c r="A62" s="81" t="s">
        <v>21</v>
      </c>
      <c r="B62" s="82"/>
      <c r="C62" s="45">
        <v>1</v>
      </c>
      <c r="D62" s="45">
        <v>2</v>
      </c>
      <c r="E62" s="16">
        <f t="shared" si="10"/>
        <v>3</v>
      </c>
      <c r="F62" s="81" t="s">
        <v>22</v>
      </c>
      <c r="G62" s="83"/>
      <c r="H62" s="45">
        <v>1</v>
      </c>
      <c r="I62" s="45">
        <v>7</v>
      </c>
      <c r="J62" s="16">
        <f t="shared" si="11"/>
        <v>8</v>
      </c>
    </row>
    <row r="63" spans="1:10" ht="14.25">
      <c r="A63" s="81" t="s">
        <v>23</v>
      </c>
      <c r="B63" s="82"/>
      <c r="C63" s="45">
        <v>2</v>
      </c>
      <c r="D63" s="45">
        <v>0</v>
      </c>
      <c r="E63" s="16">
        <f t="shared" si="10"/>
        <v>2</v>
      </c>
      <c r="F63" s="81" t="s">
        <v>24</v>
      </c>
      <c r="G63" s="83"/>
      <c r="H63" s="45">
        <v>5</v>
      </c>
      <c r="I63" s="45">
        <v>1</v>
      </c>
      <c r="J63" s="16">
        <f t="shared" si="11"/>
        <v>6</v>
      </c>
    </row>
    <row r="64" spans="1:10" ht="14.25">
      <c r="A64" s="81" t="s">
        <v>25</v>
      </c>
      <c r="B64" s="82"/>
      <c r="C64" s="45">
        <v>8</v>
      </c>
      <c r="D64" s="45">
        <v>12</v>
      </c>
      <c r="E64" s="16">
        <f t="shared" si="10"/>
        <v>20</v>
      </c>
      <c r="F64" s="81" t="s">
        <v>26</v>
      </c>
      <c r="G64" s="83"/>
      <c r="H64" s="45">
        <v>4</v>
      </c>
      <c r="I64" s="45">
        <v>2</v>
      </c>
      <c r="J64" s="16">
        <f t="shared" si="11"/>
        <v>6</v>
      </c>
    </row>
    <row r="65" spans="1:10" ht="14.25">
      <c r="A65" s="81" t="s">
        <v>27</v>
      </c>
      <c r="B65" s="82"/>
      <c r="C65" s="45">
        <v>55</v>
      </c>
      <c r="D65" s="45">
        <v>46</v>
      </c>
      <c r="E65" s="16">
        <f t="shared" si="10"/>
        <v>101</v>
      </c>
      <c r="F65" s="81" t="s">
        <v>28</v>
      </c>
      <c r="G65" s="83"/>
      <c r="H65" s="45">
        <v>1</v>
      </c>
      <c r="I65" s="45">
        <v>1</v>
      </c>
      <c r="J65" s="16">
        <f t="shared" si="11"/>
        <v>2</v>
      </c>
    </row>
    <row r="66" spans="1:10" ht="14.25">
      <c r="A66" s="81" t="s">
        <v>29</v>
      </c>
      <c r="B66" s="82"/>
      <c r="C66" s="45">
        <v>47</v>
      </c>
      <c r="D66" s="45">
        <v>27</v>
      </c>
      <c r="E66" s="16">
        <f t="shared" si="10"/>
        <v>74</v>
      </c>
      <c r="F66" s="81" t="s">
        <v>30</v>
      </c>
      <c r="G66" s="83"/>
      <c r="H66" s="45">
        <v>0</v>
      </c>
      <c r="I66" s="45">
        <v>3</v>
      </c>
      <c r="J66" s="16">
        <f t="shared" si="11"/>
        <v>3</v>
      </c>
    </row>
    <row r="67" spans="1:10" ht="14.25">
      <c r="A67" s="81" t="s">
        <v>31</v>
      </c>
      <c r="B67" s="82"/>
      <c r="C67" s="45">
        <v>19</v>
      </c>
      <c r="D67" s="45">
        <v>28</v>
      </c>
      <c r="E67" s="16">
        <f t="shared" si="10"/>
        <v>47</v>
      </c>
      <c r="F67" s="81" t="s">
        <v>32</v>
      </c>
      <c r="G67" s="83"/>
      <c r="H67" s="45">
        <v>0</v>
      </c>
      <c r="I67" s="45">
        <v>0</v>
      </c>
      <c r="J67" s="16">
        <f>SUM(H67+I67)</f>
        <v>0</v>
      </c>
    </row>
    <row r="68" spans="1:10" ht="14.25">
      <c r="A68" s="81" t="s">
        <v>33</v>
      </c>
      <c r="B68" s="82"/>
      <c r="C68" s="45">
        <v>9</v>
      </c>
      <c r="D68" s="45">
        <v>26</v>
      </c>
      <c r="E68" s="16">
        <f t="shared" si="10"/>
        <v>35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3</v>
      </c>
      <c r="D69" s="45">
        <v>22</v>
      </c>
      <c r="E69" s="16">
        <f t="shared" si="10"/>
        <v>25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2</v>
      </c>
      <c r="D70" s="45">
        <v>21</v>
      </c>
      <c r="E70" s="16">
        <f t="shared" si="10"/>
        <v>23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1</v>
      </c>
      <c r="D71" s="45">
        <v>16</v>
      </c>
      <c r="E71" s="16">
        <f t="shared" si="10"/>
        <v>17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2</v>
      </c>
      <c r="D72" s="46">
        <v>8</v>
      </c>
      <c r="E72" s="10">
        <f t="shared" si="10"/>
        <v>10</v>
      </c>
      <c r="F72" s="86" t="s">
        <v>42</v>
      </c>
      <c r="G72" s="87"/>
      <c r="H72" s="34">
        <f>SUM((SUM(C61:C72)+(SUM(H61:H71))))</f>
        <v>163</v>
      </c>
      <c r="I72" s="9">
        <f>SUM((SUM(D61:D72)+(SUM(I61:I71))))</f>
        <v>227</v>
      </c>
      <c r="J72" s="10">
        <f t="shared" si="11"/>
        <v>390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D3" sqref="D3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15613</v>
      </c>
      <c r="C7" s="9">
        <v>16923</v>
      </c>
      <c r="D7" s="9">
        <v>18652</v>
      </c>
      <c r="E7" s="10">
        <f>SUM(C7:D7)</f>
        <v>35575</v>
      </c>
      <c r="F7" s="8">
        <v>10226</v>
      </c>
      <c r="G7" s="9">
        <v>6198</v>
      </c>
      <c r="H7" s="9">
        <v>8763</v>
      </c>
      <c r="I7" s="9">
        <f>SUM(G7:H7)</f>
        <v>14961</v>
      </c>
      <c r="J7" s="11">
        <f>ROUND(I7/E7,3)</f>
        <v>0.421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7930</v>
      </c>
      <c r="C13" s="15">
        <v>8662</v>
      </c>
      <c r="D13" s="15">
        <v>9340</v>
      </c>
      <c r="E13" s="16">
        <f aca="true" t="shared" si="0" ref="E13:E19">SUM(C13:D13)</f>
        <v>18002</v>
      </c>
      <c r="F13" s="17">
        <v>4525</v>
      </c>
      <c r="G13" s="15">
        <v>2738</v>
      </c>
      <c r="H13" s="15">
        <v>3886</v>
      </c>
      <c r="I13" s="15">
        <f>SUM(G13:H13)</f>
        <v>6624</v>
      </c>
      <c r="J13" s="18">
        <f aca="true" t="shared" si="1" ref="J13:J20">ROUND(I13/E13,3)</f>
        <v>0.368</v>
      </c>
    </row>
    <row r="14" spans="1:10" ht="14.25">
      <c r="A14" s="13" t="s">
        <v>10</v>
      </c>
      <c r="B14" s="14">
        <v>1440</v>
      </c>
      <c r="C14" s="15">
        <v>1616</v>
      </c>
      <c r="D14" s="15">
        <v>1796</v>
      </c>
      <c r="E14" s="16">
        <f t="shared" si="0"/>
        <v>3412</v>
      </c>
      <c r="F14" s="17">
        <v>1120</v>
      </c>
      <c r="G14" s="15">
        <v>711</v>
      </c>
      <c r="H14" s="15">
        <v>991</v>
      </c>
      <c r="I14" s="15">
        <f aca="true" t="shared" si="2" ref="I14:I19">SUM(G14:H14)</f>
        <v>1702</v>
      </c>
      <c r="J14" s="18">
        <f t="shared" si="1"/>
        <v>0.499</v>
      </c>
    </row>
    <row r="15" spans="1:10" ht="14.25">
      <c r="A15" s="13" t="s">
        <v>11</v>
      </c>
      <c r="B15" s="14">
        <v>3535</v>
      </c>
      <c r="C15" s="15">
        <v>3612</v>
      </c>
      <c r="D15" s="15">
        <v>4095</v>
      </c>
      <c r="E15" s="16">
        <f t="shared" si="0"/>
        <v>7707</v>
      </c>
      <c r="F15" s="17">
        <v>2465</v>
      </c>
      <c r="G15" s="15">
        <v>1465</v>
      </c>
      <c r="H15" s="15">
        <v>2074</v>
      </c>
      <c r="I15" s="15">
        <f t="shared" si="2"/>
        <v>3539</v>
      </c>
      <c r="J15" s="18">
        <f t="shared" si="1"/>
        <v>0.459</v>
      </c>
    </row>
    <row r="16" spans="1:10" ht="14.25">
      <c r="A16" s="13" t="s">
        <v>12</v>
      </c>
      <c r="B16" s="14">
        <v>806</v>
      </c>
      <c r="C16" s="15">
        <v>977</v>
      </c>
      <c r="D16" s="15">
        <v>1006</v>
      </c>
      <c r="E16" s="16">
        <f t="shared" si="0"/>
        <v>1983</v>
      </c>
      <c r="F16" s="17">
        <v>643</v>
      </c>
      <c r="G16" s="15">
        <v>394</v>
      </c>
      <c r="H16" s="15">
        <v>541</v>
      </c>
      <c r="I16" s="15">
        <f t="shared" si="2"/>
        <v>935</v>
      </c>
      <c r="J16" s="18">
        <f t="shared" si="1"/>
        <v>0.472</v>
      </c>
    </row>
    <row r="17" spans="1:10" ht="14.25">
      <c r="A17" s="13" t="s">
        <v>13</v>
      </c>
      <c r="B17" s="14">
        <v>673</v>
      </c>
      <c r="C17" s="15">
        <v>832</v>
      </c>
      <c r="D17" s="15">
        <v>929</v>
      </c>
      <c r="E17" s="16">
        <f t="shared" si="0"/>
        <v>1761</v>
      </c>
      <c r="F17" s="17">
        <v>554</v>
      </c>
      <c r="G17" s="15">
        <v>368</v>
      </c>
      <c r="H17" s="15">
        <v>484</v>
      </c>
      <c r="I17" s="15">
        <f t="shared" si="2"/>
        <v>852</v>
      </c>
      <c r="J17" s="18">
        <f t="shared" si="1"/>
        <v>0.484</v>
      </c>
    </row>
    <row r="18" spans="1:10" ht="14.25">
      <c r="A18" s="13" t="s">
        <v>14</v>
      </c>
      <c r="B18" s="14">
        <v>608</v>
      </c>
      <c r="C18" s="15">
        <v>619</v>
      </c>
      <c r="D18" s="15">
        <v>739</v>
      </c>
      <c r="E18" s="16">
        <f t="shared" si="0"/>
        <v>1358</v>
      </c>
      <c r="F18" s="17">
        <v>481</v>
      </c>
      <c r="G18" s="15">
        <v>288</v>
      </c>
      <c r="H18" s="15">
        <v>419</v>
      </c>
      <c r="I18" s="15">
        <f t="shared" si="2"/>
        <v>707</v>
      </c>
      <c r="J18" s="18">
        <f t="shared" si="1"/>
        <v>0.521</v>
      </c>
    </row>
    <row r="19" spans="1:10" ht="14.25">
      <c r="A19" s="13" t="s">
        <v>15</v>
      </c>
      <c r="B19" s="14">
        <v>621</v>
      </c>
      <c r="C19" s="15">
        <v>605</v>
      </c>
      <c r="D19" s="15">
        <v>747</v>
      </c>
      <c r="E19" s="16">
        <f t="shared" si="0"/>
        <v>1352</v>
      </c>
      <c r="F19" s="17">
        <v>438</v>
      </c>
      <c r="G19" s="15">
        <v>234</v>
      </c>
      <c r="H19" s="15">
        <v>368</v>
      </c>
      <c r="I19" s="15">
        <f t="shared" si="2"/>
        <v>602</v>
      </c>
      <c r="J19" s="18">
        <f t="shared" si="1"/>
        <v>0.445</v>
      </c>
    </row>
    <row r="20" spans="1:10" ht="15" thickBot="1">
      <c r="A20" s="7" t="s">
        <v>16</v>
      </c>
      <c r="B20" s="42">
        <f aca="true" t="shared" si="3" ref="B20:H20">SUM(B13:B19)</f>
        <v>15613</v>
      </c>
      <c r="C20" s="20">
        <f t="shared" si="3"/>
        <v>16923</v>
      </c>
      <c r="D20" s="20">
        <f t="shared" si="3"/>
        <v>18652</v>
      </c>
      <c r="E20" s="20">
        <f t="shared" si="3"/>
        <v>35575</v>
      </c>
      <c r="F20" s="35">
        <f t="shared" si="3"/>
        <v>10226</v>
      </c>
      <c r="G20" s="20">
        <f t="shared" si="3"/>
        <v>6198</v>
      </c>
      <c r="H20" s="20">
        <f t="shared" si="3"/>
        <v>8763</v>
      </c>
      <c r="I20" s="21">
        <f>SUM(I13:I19)</f>
        <v>14961</v>
      </c>
      <c r="J20" s="22">
        <f t="shared" si="1"/>
        <v>0.421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523</v>
      </c>
      <c r="D25" s="15">
        <v>554</v>
      </c>
      <c r="E25" s="16">
        <f aca="true" t="shared" si="4" ref="E25:E36">C25+D25</f>
        <v>1077</v>
      </c>
      <c r="F25" s="81" t="s">
        <v>20</v>
      </c>
      <c r="G25" s="83"/>
      <c r="H25" s="15">
        <v>1310</v>
      </c>
      <c r="I25" s="15">
        <v>1294</v>
      </c>
      <c r="J25" s="16">
        <f aca="true" t="shared" si="5" ref="J25:J35">H25+I25</f>
        <v>2604</v>
      </c>
    </row>
    <row r="26" spans="1:10" ht="14.25">
      <c r="A26" s="81" t="s">
        <v>21</v>
      </c>
      <c r="B26" s="82"/>
      <c r="C26" s="15">
        <v>651</v>
      </c>
      <c r="D26" s="15">
        <v>603</v>
      </c>
      <c r="E26" s="16">
        <f t="shared" si="4"/>
        <v>1254</v>
      </c>
      <c r="F26" s="81" t="s">
        <v>22</v>
      </c>
      <c r="G26" s="83"/>
      <c r="H26" s="15">
        <v>1648</v>
      </c>
      <c r="I26" s="15">
        <v>1591</v>
      </c>
      <c r="J26" s="16">
        <f t="shared" si="5"/>
        <v>3239</v>
      </c>
    </row>
    <row r="27" spans="1:10" ht="14.25">
      <c r="A27" s="81" t="s">
        <v>23</v>
      </c>
      <c r="B27" s="82"/>
      <c r="C27" s="15">
        <v>750</v>
      </c>
      <c r="D27" s="15">
        <v>660</v>
      </c>
      <c r="E27" s="16">
        <f t="shared" si="4"/>
        <v>1410</v>
      </c>
      <c r="F27" s="81" t="s">
        <v>24</v>
      </c>
      <c r="G27" s="83"/>
      <c r="H27" s="15">
        <v>1361</v>
      </c>
      <c r="I27" s="15">
        <v>1471</v>
      </c>
      <c r="J27" s="16">
        <f t="shared" si="5"/>
        <v>2832</v>
      </c>
    </row>
    <row r="28" spans="1:10" ht="14.25">
      <c r="A28" s="81" t="s">
        <v>25</v>
      </c>
      <c r="B28" s="82"/>
      <c r="C28" s="15">
        <v>728</v>
      </c>
      <c r="D28" s="15">
        <v>669</v>
      </c>
      <c r="E28" s="16">
        <f t="shared" si="4"/>
        <v>1397</v>
      </c>
      <c r="F28" s="81" t="s">
        <v>26</v>
      </c>
      <c r="G28" s="83"/>
      <c r="H28" s="15">
        <v>992</v>
      </c>
      <c r="I28" s="15">
        <v>1370</v>
      </c>
      <c r="J28" s="16">
        <f t="shared" si="5"/>
        <v>2362</v>
      </c>
    </row>
    <row r="29" spans="1:10" ht="14.25">
      <c r="A29" s="81" t="s">
        <v>27</v>
      </c>
      <c r="B29" s="82"/>
      <c r="C29" s="15">
        <v>733</v>
      </c>
      <c r="D29" s="15">
        <v>605</v>
      </c>
      <c r="E29" s="16">
        <f t="shared" si="4"/>
        <v>1338</v>
      </c>
      <c r="F29" s="81" t="s">
        <v>28</v>
      </c>
      <c r="G29" s="83"/>
      <c r="H29" s="15">
        <v>970</v>
      </c>
      <c r="I29" s="15">
        <v>1594</v>
      </c>
      <c r="J29" s="16">
        <f t="shared" si="5"/>
        <v>2564</v>
      </c>
    </row>
    <row r="30" spans="1:10" ht="14.25">
      <c r="A30" s="81" t="s">
        <v>29</v>
      </c>
      <c r="B30" s="82"/>
      <c r="C30" s="15">
        <v>643</v>
      </c>
      <c r="D30" s="15">
        <v>544</v>
      </c>
      <c r="E30" s="16">
        <f t="shared" si="4"/>
        <v>1187</v>
      </c>
      <c r="F30" s="81" t="s">
        <v>30</v>
      </c>
      <c r="G30" s="83"/>
      <c r="H30" s="15">
        <v>782</v>
      </c>
      <c r="I30" s="15">
        <v>1477</v>
      </c>
      <c r="J30" s="16">
        <f t="shared" si="5"/>
        <v>2259</v>
      </c>
    </row>
    <row r="31" spans="1:10" ht="14.25">
      <c r="A31" s="81" t="s">
        <v>31</v>
      </c>
      <c r="B31" s="82"/>
      <c r="C31" s="15">
        <v>750</v>
      </c>
      <c r="D31" s="15">
        <v>611</v>
      </c>
      <c r="E31" s="16">
        <f t="shared" si="4"/>
        <v>1361</v>
      </c>
      <c r="F31" s="81" t="s">
        <v>32</v>
      </c>
      <c r="G31" s="83"/>
      <c r="H31" s="15">
        <v>364</v>
      </c>
      <c r="I31" s="15">
        <v>907</v>
      </c>
      <c r="J31" s="16">
        <f t="shared" si="5"/>
        <v>1271</v>
      </c>
    </row>
    <row r="32" spans="1:10" ht="14.25">
      <c r="A32" s="81" t="s">
        <v>33</v>
      </c>
      <c r="B32" s="82"/>
      <c r="C32" s="15">
        <v>856</v>
      </c>
      <c r="D32" s="15">
        <v>766</v>
      </c>
      <c r="E32" s="16">
        <f t="shared" si="4"/>
        <v>1622</v>
      </c>
      <c r="F32" s="81" t="s">
        <v>34</v>
      </c>
      <c r="G32" s="83"/>
      <c r="H32" s="15">
        <v>72</v>
      </c>
      <c r="I32" s="15">
        <v>306</v>
      </c>
      <c r="J32" s="16">
        <f t="shared" si="5"/>
        <v>378</v>
      </c>
    </row>
    <row r="33" spans="1:10" ht="14.25">
      <c r="A33" s="81" t="s">
        <v>35</v>
      </c>
      <c r="B33" s="82"/>
      <c r="C33" s="15">
        <v>944</v>
      </c>
      <c r="D33" s="15">
        <v>898</v>
      </c>
      <c r="E33" s="16">
        <f t="shared" si="4"/>
        <v>1842</v>
      </c>
      <c r="F33" s="81" t="s">
        <v>36</v>
      </c>
      <c r="G33" s="83"/>
      <c r="H33" s="15">
        <v>9</v>
      </c>
      <c r="I33" s="15">
        <v>41</v>
      </c>
      <c r="J33" s="16">
        <f t="shared" si="5"/>
        <v>50</v>
      </c>
    </row>
    <row r="34" spans="1:10" ht="14.25">
      <c r="A34" s="81" t="s">
        <v>37</v>
      </c>
      <c r="B34" s="82"/>
      <c r="C34" s="15">
        <v>974</v>
      </c>
      <c r="D34" s="15">
        <v>856</v>
      </c>
      <c r="E34" s="16">
        <f t="shared" si="4"/>
        <v>1830</v>
      </c>
      <c r="F34" s="81" t="s">
        <v>38</v>
      </c>
      <c r="G34" s="83"/>
      <c r="H34" s="15">
        <v>0</v>
      </c>
      <c r="I34" s="15">
        <v>6</v>
      </c>
      <c r="J34" s="16">
        <f t="shared" si="5"/>
        <v>6</v>
      </c>
    </row>
    <row r="35" spans="1:10" ht="14.25">
      <c r="A35" s="81" t="s">
        <v>39</v>
      </c>
      <c r="B35" s="82"/>
      <c r="C35" s="15">
        <v>835</v>
      </c>
      <c r="D35" s="15">
        <v>780</v>
      </c>
      <c r="E35" s="16">
        <f t="shared" si="4"/>
        <v>1615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1028</v>
      </c>
      <c r="D36" s="9">
        <v>1049</v>
      </c>
      <c r="E36" s="10">
        <f t="shared" si="4"/>
        <v>2077</v>
      </c>
      <c r="F36" s="86" t="s">
        <v>42</v>
      </c>
      <c r="G36" s="87"/>
      <c r="H36" s="9">
        <f>C25+C26+C27+C28+C29+C30+C31+C32+C33+C34+C35+C36+H25+H26+H27+H28+H29+H30+H31+H32+H33+H34+H35</f>
        <v>16923</v>
      </c>
      <c r="I36" s="9">
        <f>D25+D26+D27+D28+D29+D30+D31+D32+D33+D34+D35+D36+I25+I26+I27+I28+I29+I30+I31+I32+I33+I34+I35</f>
        <v>18652</v>
      </c>
      <c r="J36" s="10">
        <f>E25+E26+E27+E28+E29+E30+E31+E32+E33+E34+E35+E36+J25+J26+J27+J28+J29+J30+J31+J32+J33+J34+J35</f>
        <v>35575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62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347</v>
      </c>
      <c r="C43" s="9">
        <v>161</v>
      </c>
      <c r="D43" s="9">
        <v>226</v>
      </c>
      <c r="E43" s="10">
        <f>SUM(C43:D43)</f>
        <v>387</v>
      </c>
      <c r="F43" s="8">
        <v>17</v>
      </c>
      <c r="G43" s="9">
        <v>11</v>
      </c>
      <c r="H43" s="9">
        <v>14</v>
      </c>
      <c r="I43" s="9">
        <f>SUM(G43:H43)</f>
        <v>25</v>
      </c>
      <c r="J43" s="11">
        <f>ROUND(I43/E43,3)</f>
        <v>0.065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235</v>
      </c>
      <c r="C49" s="37">
        <v>108</v>
      </c>
      <c r="D49" s="37">
        <v>153</v>
      </c>
      <c r="E49" s="29">
        <f aca="true" t="shared" si="6" ref="E49:E55">SUM(C49:D49)</f>
        <v>261</v>
      </c>
      <c r="F49" s="30">
        <v>12</v>
      </c>
      <c r="G49" s="31">
        <v>7</v>
      </c>
      <c r="H49" s="31">
        <v>9</v>
      </c>
      <c r="I49" s="31">
        <f>SUM(G49:H49)</f>
        <v>16</v>
      </c>
      <c r="J49" s="18">
        <f aca="true" t="shared" si="7" ref="J49:J56">ROUND(I49/E49,3)</f>
        <v>0.061</v>
      </c>
    </row>
    <row r="50" spans="1:10" ht="14.25">
      <c r="A50" s="13" t="s">
        <v>10</v>
      </c>
      <c r="B50" s="36">
        <v>24</v>
      </c>
      <c r="C50" s="37">
        <v>10</v>
      </c>
      <c r="D50" s="43">
        <v>15</v>
      </c>
      <c r="E50" s="29">
        <f t="shared" si="6"/>
        <v>25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0.04</v>
      </c>
    </row>
    <row r="51" spans="1:10" ht="14.25">
      <c r="A51" s="13" t="s">
        <v>11</v>
      </c>
      <c r="B51" s="36">
        <v>65</v>
      </c>
      <c r="C51" s="37">
        <v>35</v>
      </c>
      <c r="D51" s="37">
        <v>40</v>
      </c>
      <c r="E51" s="29">
        <f t="shared" si="6"/>
        <v>75</v>
      </c>
      <c r="F51" s="30">
        <v>4</v>
      </c>
      <c r="G51" s="31">
        <v>4</v>
      </c>
      <c r="H51" s="31">
        <v>4</v>
      </c>
      <c r="I51" s="31">
        <f t="shared" si="8"/>
        <v>8</v>
      </c>
      <c r="J51" s="18">
        <f t="shared" si="7"/>
        <v>0.107</v>
      </c>
    </row>
    <row r="52" spans="1:10" ht="14.25">
      <c r="A52" s="13" t="s">
        <v>12</v>
      </c>
      <c r="B52" s="36">
        <v>7</v>
      </c>
      <c r="C52" s="37">
        <v>0</v>
      </c>
      <c r="D52" s="37">
        <v>7</v>
      </c>
      <c r="E52" s="29">
        <f t="shared" si="6"/>
        <v>7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4</v>
      </c>
      <c r="C53" s="37">
        <v>4</v>
      </c>
      <c r="D53" s="37">
        <v>1</v>
      </c>
      <c r="E53" s="29">
        <f t="shared" si="6"/>
        <v>5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8</v>
      </c>
      <c r="C55" s="37">
        <v>2</v>
      </c>
      <c r="D55" s="37">
        <v>8</v>
      </c>
      <c r="E55" s="29">
        <f t="shared" si="6"/>
        <v>10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347</v>
      </c>
      <c r="C56" s="40">
        <f t="shared" si="9"/>
        <v>161</v>
      </c>
      <c r="D56" s="40">
        <f t="shared" si="9"/>
        <v>226</v>
      </c>
      <c r="E56" s="32">
        <f t="shared" si="9"/>
        <v>387</v>
      </c>
      <c r="F56" s="33">
        <f t="shared" si="9"/>
        <v>17</v>
      </c>
      <c r="G56" s="32">
        <f t="shared" si="9"/>
        <v>11</v>
      </c>
      <c r="H56" s="32">
        <f>SUM(H49:H55)</f>
        <v>14</v>
      </c>
      <c r="I56" s="32">
        <f>SUM(I49:I55)</f>
        <v>25</v>
      </c>
      <c r="J56" s="11">
        <f t="shared" si="7"/>
        <v>0.065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0</v>
      </c>
      <c r="D61" s="15">
        <v>3</v>
      </c>
      <c r="E61" s="16">
        <f aca="true" t="shared" si="10" ref="E61:E72">SUM(C61+D61)</f>
        <v>3</v>
      </c>
      <c r="F61" s="81" t="s">
        <v>20</v>
      </c>
      <c r="G61" s="83"/>
      <c r="H61" s="15">
        <v>3</v>
      </c>
      <c r="I61" s="15">
        <v>2</v>
      </c>
      <c r="J61" s="16">
        <f aca="true" t="shared" si="11" ref="J61:J72">SUM(H61+I61)</f>
        <v>5</v>
      </c>
    </row>
    <row r="62" spans="1:10" ht="14.25">
      <c r="A62" s="81" t="s">
        <v>21</v>
      </c>
      <c r="B62" s="82"/>
      <c r="C62" s="15">
        <v>1</v>
      </c>
      <c r="D62" s="15">
        <v>2</v>
      </c>
      <c r="E62" s="16">
        <f t="shared" si="10"/>
        <v>3</v>
      </c>
      <c r="F62" s="81" t="s">
        <v>22</v>
      </c>
      <c r="G62" s="83"/>
      <c r="H62" s="15">
        <v>1</v>
      </c>
      <c r="I62" s="15">
        <v>7</v>
      </c>
      <c r="J62" s="16">
        <f t="shared" si="11"/>
        <v>8</v>
      </c>
    </row>
    <row r="63" spans="1:10" ht="14.25">
      <c r="A63" s="81" t="s">
        <v>23</v>
      </c>
      <c r="B63" s="82"/>
      <c r="C63" s="15">
        <v>2</v>
      </c>
      <c r="D63" s="15">
        <v>0</v>
      </c>
      <c r="E63" s="16">
        <f t="shared" si="10"/>
        <v>2</v>
      </c>
      <c r="F63" s="81" t="s">
        <v>24</v>
      </c>
      <c r="G63" s="83"/>
      <c r="H63" s="15">
        <v>5</v>
      </c>
      <c r="I63" s="15">
        <v>1</v>
      </c>
      <c r="J63" s="16">
        <f t="shared" si="11"/>
        <v>6</v>
      </c>
    </row>
    <row r="64" spans="1:10" ht="14.25">
      <c r="A64" s="81" t="s">
        <v>25</v>
      </c>
      <c r="B64" s="82"/>
      <c r="C64" s="15">
        <v>8</v>
      </c>
      <c r="D64" s="15">
        <v>9</v>
      </c>
      <c r="E64" s="16">
        <f t="shared" si="10"/>
        <v>17</v>
      </c>
      <c r="F64" s="81" t="s">
        <v>26</v>
      </c>
      <c r="G64" s="83"/>
      <c r="H64" s="15">
        <v>4</v>
      </c>
      <c r="I64" s="15">
        <v>2</v>
      </c>
      <c r="J64" s="16">
        <f t="shared" si="11"/>
        <v>6</v>
      </c>
    </row>
    <row r="65" spans="1:10" ht="14.25">
      <c r="A65" s="81" t="s">
        <v>27</v>
      </c>
      <c r="B65" s="82"/>
      <c r="C65" s="15">
        <v>53</v>
      </c>
      <c r="D65" s="15">
        <v>51</v>
      </c>
      <c r="E65" s="16">
        <f t="shared" si="10"/>
        <v>104</v>
      </c>
      <c r="F65" s="81" t="s">
        <v>28</v>
      </c>
      <c r="G65" s="83"/>
      <c r="H65" s="15">
        <v>1</v>
      </c>
      <c r="I65" s="15">
        <v>1</v>
      </c>
      <c r="J65" s="16">
        <f t="shared" si="11"/>
        <v>2</v>
      </c>
    </row>
    <row r="66" spans="1:10" ht="14.25">
      <c r="A66" s="81" t="s">
        <v>29</v>
      </c>
      <c r="B66" s="82"/>
      <c r="C66" s="15">
        <v>45</v>
      </c>
      <c r="D66" s="15">
        <v>25</v>
      </c>
      <c r="E66" s="16">
        <f t="shared" si="10"/>
        <v>70</v>
      </c>
      <c r="F66" s="81" t="s">
        <v>30</v>
      </c>
      <c r="G66" s="83"/>
      <c r="H66" s="15">
        <v>0</v>
      </c>
      <c r="I66" s="15">
        <v>3</v>
      </c>
      <c r="J66" s="16">
        <f t="shared" si="11"/>
        <v>3</v>
      </c>
    </row>
    <row r="67" spans="1:10" ht="14.25">
      <c r="A67" s="81" t="s">
        <v>31</v>
      </c>
      <c r="B67" s="82"/>
      <c r="C67" s="15">
        <v>20</v>
      </c>
      <c r="D67" s="15">
        <v>29</v>
      </c>
      <c r="E67" s="16">
        <f t="shared" si="10"/>
        <v>49</v>
      </c>
      <c r="F67" s="81" t="s">
        <v>32</v>
      </c>
      <c r="G67" s="83"/>
      <c r="H67" s="15">
        <v>0</v>
      </c>
      <c r="I67" s="1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9</v>
      </c>
      <c r="D68" s="15">
        <v>24</v>
      </c>
      <c r="E68" s="16">
        <f t="shared" si="10"/>
        <v>33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4</v>
      </c>
      <c r="D69" s="15">
        <v>21</v>
      </c>
      <c r="E69" s="16">
        <f t="shared" si="10"/>
        <v>25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2</v>
      </c>
      <c r="D70" s="15">
        <v>22</v>
      </c>
      <c r="E70" s="16">
        <f t="shared" si="10"/>
        <v>24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1</v>
      </c>
      <c r="D71" s="15">
        <v>15</v>
      </c>
      <c r="E71" s="16">
        <f t="shared" si="10"/>
        <v>16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2</v>
      </c>
      <c r="D72" s="9">
        <v>9</v>
      </c>
      <c r="E72" s="10">
        <f t="shared" si="10"/>
        <v>11</v>
      </c>
      <c r="F72" s="86" t="s">
        <v>42</v>
      </c>
      <c r="G72" s="87"/>
      <c r="H72" s="34">
        <f>SUM((SUM(C61:C72)+(SUM(H61:H71))))</f>
        <v>161</v>
      </c>
      <c r="I72" s="9">
        <f>SUM((SUM(D61:D72)+(SUM(I61:I71))))</f>
        <v>226</v>
      </c>
      <c r="J72" s="10">
        <f t="shared" si="11"/>
        <v>387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F47:J47"/>
    <mergeCell ref="A59:B59"/>
    <mergeCell ref="A60:B60"/>
    <mergeCell ref="F60:G60"/>
    <mergeCell ref="A46:C46"/>
    <mergeCell ref="A47:A48"/>
    <mergeCell ref="B47:B48"/>
    <mergeCell ref="C47:E47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E58" sqref="E58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15600</v>
      </c>
      <c r="C7" s="9">
        <v>16906</v>
      </c>
      <c r="D7" s="9">
        <v>18636</v>
      </c>
      <c r="E7" s="10">
        <f>SUM(C7:D7)</f>
        <v>35542</v>
      </c>
      <c r="F7" s="8">
        <v>10219</v>
      </c>
      <c r="G7" s="9">
        <v>6200</v>
      </c>
      <c r="H7" s="9">
        <v>8756</v>
      </c>
      <c r="I7" s="9">
        <f>SUM(G7:H7)</f>
        <v>14956</v>
      </c>
      <c r="J7" s="11">
        <f>ROUND(I7/E7,3)</f>
        <v>0.421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7924</v>
      </c>
      <c r="C13" s="15">
        <v>8657</v>
      </c>
      <c r="D13" s="15">
        <v>9344</v>
      </c>
      <c r="E13" s="16">
        <f aca="true" t="shared" si="0" ref="E13:E19">SUM(C13:D13)</f>
        <v>18001</v>
      </c>
      <c r="F13" s="17">
        <v>4519</v>
      </c>
      <c r="G13" s="15">
        <v>2737</v>
      </c>
      <c r="H13" s="15">
        <v>3883</v>
      </c>
      <c r="I13" s="15">
        <f>SUM(G13:H13)</f>
        <v>6620</v>
      </c>
      <c r="J13" s="18">
        <f aca="true" t="shared" si="1" ref="J13:J20">ROUND(I13/E13,3)</f>
        <v>0.368</v>
      </c>
    </row>
    <row r="14" spans="1:10" ht="14.25">
      <c r="A14" s="13" t="s">
        <v>10</v>
      </c>
      <c r="B14" s="14">
        <v>1439</v>
      </c>
      <c r="C14" s="15">
        <v>1616</v>
      </c>
      <c r="D14" s="15">
        <v>1790</v>
      </c>
      <c r="E14" s="16">
        <f t="shared" si="0"/>
        <v>3406</v>
      </c>
      <c r="F14" s="17">
        <v>1117</v>
      </c>
      <c r="G14" s="15">
        <v>709</v>
      </c>
      <c r="H14" s="15">
        <v>987</v>
      </c>
      <c r="I14" s="15">
        <f aca="true" t="shared" si="2" ref="I14:I19">SUM(G14:H14)</f>
        <v>1696</v>
      </c>
      <c r="J14" s="18">
        <f t="shared" si="1"/>
        <v>0.498</v>
      </c>
    </row>
    <row r="15" spans="1:10" ht="14.25">
      <c r="A15" s="13" t="s">
        <v>11</v>
      </c>
      <c r="B15" s="14">
        <v>3426</v>
      </c>
      <c r="C15" s="15">
        <v>3601</v>
      </c>
      <c r="D15" s="15">
        <v>4086</v>
      </c>
      <c r="E15" s="16">
        <f t="shared" si="0"/>
        <v>7687</v>
      </c>
      <c r="F15" s="17">
        <v>2463</v>
      </c>
      <c r="G15" s="15">
        <v>1465</v>
      </c>
      <c r="H15" s="15">
        <v>2074</v>
      </c>
      <c r="I15" s="15">
        <f t="shared" si="2"/>
        <v>3539</v>
      </c>
      <c r="J15" s="18">
        <f t="shared" si="1"/>
        <v>0.46</v>
      </c>
    </row>
    <row r="16" spans="1:10" ht="14.25">
      <c r="A16" s="13" t="s">
        <v>12</v>
      </c>
      <c r="B16" s="14">
        <v>805</v>
      </c>
      <c r="C16" s="15">
        <v>976</v>
      </c>
      <c r="D16" s="15">
        <v>1006</v>
      </c>
      <c r="E16" s="16">
        <f t="shared" si="0"/>
        <v>1982</v>
      </c>
      <c r="F16" s="17">
        <v>643</v>
      </c>
      <c r="G16" s="15">
        <v>396</v>
      </c>
      <c r="H16" s="15">
        <v>543</v>
      </c>
      <c r="I16" s="15">
        <f t="shared" si="2"/>
        <v>939</v>
      </c>
      <c r="J16" s="18">
        <f t="shared" si="1"/>
        <v>0.474</v>
      </c>
    </row>
    <row r="17" spans="1:10" ht="14.25">
      <c r="A17" s="13" t="s">
        <v>13</v>
      </c>
      <c r="B17" s="14">
        <v>674</v>
      </c>
      <c r="C17" s="15">
        <v>832</v>
      </c>
      <c r="D17" s="15">
        <v>926</v>
      </c>
      <c r="E17" s="16">
        <f t="shared" si="0"/>
        <v>1758</v>
      </c>
      <c r="F17" s="17">
        <v>555</v>
      </c>
      <c r="G17" s="15">
        <v>367</v>
      </c>
      <c r="H17" s="15">
        <v>482</v>
      </c>
      <c r="I17" s="15">
        <f t="shared" si="2"/>
        <v>849</v>
      </c>
      <c r="J17" s="18">
        <f t="shared" si="1"/>
        <v>0.483</v>
      </c>
    </row>
    <row r="18" spans="1:10" ht="14.25">
      <c r="A18" s="13" t="s">
        <v>14</v>
      </c>
      <c r="B18" s="14">
        <v>610</v>
      </c>
      <c r="C18" s="15">
        <v>621</v>
      </c>
      <c r="D18" s="15">
        <v>737</v>
      </c>
      <c r="E18" s="16">
        <f t="shared" si="0"/>
        <v>1358</v>
      </c>
      <c r="F18" s="17">
        <v>482</v>
      </c>
      <c r="G18" s="15">
        <v>291</v>
      </c>
      <c r="H18" s="15">
        <v>418</v>
      </c>
      <c r="I18" s="15">
        <f t="shared" si="2"/>
        <v>709</v>
      </c>
      <c r="J18" s="18">
        <f t="shared" si="1"/>
        <v>0.522</v>
      </c>
    </row>
    <row r="19" spans="1:10" ht="14.25">
      <c r="A19" s="13" t="s">
        <v>15</v>
      </c>
      <c r="B19" s="14">
        <v>622</v>
      </c>
      <c r="C19" s="15">
        <v>603</v>
      </c>
      <c r="D19" s="15">
        <v>747</v>
      </c>
      <c r="E19" s="16">
        <f t="shared" si="0"/>
        <v>1350</v>
      </c>
      <c r="F19" s="17">
        <v>440</v>
      </c>
      <c r="G19" s="15">
        <v>235</v>
      </c>
      <c r="H19" s="15">
        <v>369</v>
      </c>
      <c r="I19" s="15">
        <f t="shared" si="2"/>
        <v>604</v>
      </c>
      <c r="J19" s="18">
        <f t="shared" si="1"/>
        <v>0.447</v>
      </c>
    </row>
    <row r="20" spans="1:10" ht="15" thickBot="1">
      <c r="A20" s="7" t="s">
        <v>16</v>
      </c>
      <c r="B20" s="42">
        <f aca="true" t="shared" si="3" ref="B20:H20">SUM(B13:B19)</f>
        <v>15500</v>
      </c>
      <c r="C20" s="20">
        <f t="shared" si="3"/>
        <v>16906</v>
      </c>
      <c r="D20" s="20">
        <f t="shared" si="3"/>
        <v>18636</v>
      </c>
      <c r="E20" s="20">
        <f t="shared" si="3"/>
        <v>35542</v>
      </c>
      <c r="F20" s="35">
        <f t="shared" si="3"/>
        <v>10219</v>
      </c>
      <c r="G20" s="20">
        <f t="shared" si="3"/>
        <v>6200</v>
      </c>
      <c r="H20" s="20">
        <f t="shared" si="3"/>
        <v>8756</v>
      </c>
      <c r="I20" s="21">
        <f>SUM(I13:I19)</f>
        <v>14956</v>
      </c>
      <c r="J20" s="22">
        <f t="shared" si="1"/>
        <v>0.421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521</v>
      </c>
      <c r="D25" s="15">
        <v>554</v>
      </c>
      <c r="E25" s="16">
        <f aca="true" t="shared" si="4" ref="E25:E36">C25+D25</f>
        <v>1075</v>
      </c>
      <c r="F25" s="81" t="s">
        <v>20</v>
      </c>
      <c r="G25" s="83"/>
      <c r="H25" s="15">
        <v>1304</v>
      </c>
      <c r="I25" s="15">
        <v>1290</v>
      </c>
      <c r="J25" s="16">
        <f aca="true" t="shared" si="5" ref="J25:J35">H25+I25</f>
        <v>2594</v>
      </c>
    </row>
    <row r="26" spans="1:10" ht="14.25">
      <c r="A26" s="81" t="s">
        <v>21</v>
      </c>
      <c r="B26" s="82"/>
      <c r="C26" s="15">
        <v>656</v>
      </c>
      <c r="D26" s="15">
        <v>603</v>
      </c>
      <c r="E26" s="16">
        <f t="shared" si="4"/>
        <v>1259</v>
      </c>
      <c r="F26" s="81" t="s">
        <v>22</v>
      </c>
      <c r="G26" s="83"/>
      <c r="H26" s="15">
        <v>1638</v>
      </c>
      <c r="I26" s="15">
        <v>1585</v>
      </c>
      <c r="J26" s="16">
        <f t="shared" si="5"/>
        <v>3223</v>
      </c>
    </row>
    <row r="27" spans="1:10" ht="14.25">
      <c r="A27" s="81" t="s">
        <v>23</v>
      </c>
      <c r="B27" s="82"/>
      <c r="C27" s="15">
        <v>744</v>
      </c>
      <c r="D27" s="15">
        <v>653</v>
      </c>
      <c r="E27" s="16">
        <f t="shared" si="4"/>
        <v>1397</v>
      </c>
      <c r="F27" s="81" t="s">
        <v>24</v>
      </c>
      <c r="G27" s="83"/>
      <c r="H27" s="15">
        <v>1372</v>
      </c>
      <c r="I27" s="15">
        <v>1489</v>
      </c>
      <c r="J27" s="16">
        <f t="shared" si="5"/>
        <v>2861</v>
      </c>
    </row>
    <row r="28" spans="1:10" ht="14.25">
      <c r="A28" s="81" t="s">
        <v>25</v>
      </c>
      <c r="B28" s="82"/>
      <c r="C28" s="15">
        <v>726</v>
      </c>
      <c r="D28" s="15">
        <v>679</v>
      </c>
      <c r="E28" s="16">
        <f t="shared" si="4"/>
        <v>1405</v>
      </c>
      <c r="F28" s="81" t="s">
        <v>26</v>
      </c>
      <c r="G28" s="83"/>
      <c r="H28" s="15">
        <v>996</v>
      </c>
      <c r="I28" s="15">
        <v>1361</v>
      </c>
      <c r="J28" s="16">
        <f t="shared" si="5"/>
        <v>2357</v>
      </c>
    </row>
    <row r="29" spans="1:10" ht="14.25">
      <c r="A29" s="81" t="s">
        <v>27</v>
      </c>
      <c r="B29" s="82"/>
      <c r="C29" s="15">
        <v>730</v>
      </c>
      <c r="D29" s="15">
        <v>607</v>
      </c>
      <c r="E29" s="16">
        <f t="shared" si="4"/>
        <v>1337</v>
      </c>
      <c r="F29" s="81" t="s">
        <v>28</v>
      </c>
      <c r="G29" s="83"/>
      <c r="H29" s="15">
        <v>958</v>
      </c>
      <c r="I29" s="15">
        <v>1592</v>
      </c>
      <c r="J29" s="16">
        <f t="shared" si="5"/>
        <v>2550</v>
      </c>
    </row>
    <row r="30" spans="1:10" ht="14.25">
      <c r="A30" s="81" t="s">
        <v>29</v>
      </c>
      <c r="B30" s="82"/>
      <c r="C30" s="15">
        <v>646</v>
      </c>
      <c r="D30" s="15">
        <v>540</v>
      </c>
      <c r="E30" s="16">
        <f t="shared" si="4"/>
        <v>1186</v>
      </c>
      <c r="F30" s="81" t="s">
        <v>30</v>
      </c>
      <c r="G30" s="83"/>
      <c r="H30" s="15">
        <v>785</v>
      </c>
      <c r="I30" s="15">
        <v>1467</v>
      </c>
      <c r="J30" s="16">
        <f t="shared" si="5"/>
        <v>2252</v>
      </c>
    </row>
    <row r="31" spans="1:10" ht="14.25">
      <c r="A31" s="81" t="s">
        <v>31</v>
      </c>
      <c r="B31" s="82"/>
      <c r="C31" s="15">
        <v>744</v>
      </c>
      <c r="D31" s="15">
        <v>612</v>
      </c>
      <c r="E31" s="16">
        <f t="shared" si="4"/>
        <v>1356</v>
      </c>
      <c r="F31" s="81" t="s">
        <v>32</v>
      </c>
      <c r="G31" s="83"/>
      <c r="H31" s="15">
        <v>371</v>
      </c>
      <c r="I31" s="15">
        <v>911</v>
      </c>
      <c r="J31" s="16">
        <f t="shared" si="5"/>
        <v>1282</v>
      </c>
    </row>
    <row r="32" spans="1:10" ht="14.25">
      <c r="A32" s="81" t="s">
        <v>33</v>
      </c>
      <c r="B32" s="82"/>
      <c r="C32" s="15">
        <v>845</v>
      </c>
      <c r="D32" s="15">
        <v>761</v>
      </c>
      <c r="E32" s="16">
        <f t="shared" si="4"/>
        <v>1606</v>
      </c>
      <c r="F32" s="81" t="s">
        <v>34</v>
      </c>
      <c r="G32" s="83"/>
      <c r="H32" s="15">
        <v>71</v>
      </c>
      <c r="I32" s="15">
        <v>301</v>
      </c>
      <c r="J32" s="16">
        <f t="shared" si="5"/>
        <v>372</v>
      </c>
    </row>
    <row r="33" spans="1:10" ht="14.25">
      <c r="A33" s="81" t="s">
        <v>35</v>
      </c>
      <c r="B33" s="82"/>
      <c r="C33" s="15">
        <v>953</v>
      </c>
      <c r="D33" s="15">
        <v>901</v>
      </c>
      <c r="E33" s="16">
        <f t="shared" si="4"/>
        <v>1854</v>
      </c>
      <c r="F33" s="81" t="s">
        <v>36</v>
      </c>
      <c r="G33" s="83"/>
      <c r="H33" s="15">
        <v>9</v>
      </c>
      <c r="I33" s="15">
        <v>44</v>
      </c>
      <c r="J33" s="16">
        <f t="shared" si="5"/>
        <v>53</v>
      </c>
    </row>
    <row r="34" spans="1:10" ht="14.25">
      <c r="A34" s="81" t="s">
        <v>37</v>
      </c>
      <c r="B34" s="82"/>
      <c r="C34" s="15">
        <v>970</v>
      </c>
      <c r="D34" s="15">
        <v>850</v>
      </c>
      <c r="E34" s="16">
        <f t="shared" si="4"/>
        <v>1820</v>
      </c>
      <c r="F34" s="81" t="s">
        <v>38</v>
      </c>
      <c r="G34" s="83"/>
      <c r="H34" s="15">
        <v>0</v>
      </c>
      <c r="I34" s="15">
        <v>6</v>
      </c>
      <c r="J34" s="16">
        <f t="shared" si="5"/>
        <v>6</v>
      </c>
    </row>
    <row r="35" spans="1:10" ht="14.25">
      <c r="A35" s="81" t="s">
        <v>39</v>
      </c>
      <c r="B35" s="82"/>
      <c r="C35" s="15">
        <v>843</v>
      </c>
      <c r="D35" s="15">
        <v>785</v>
      </c>
      <c r="E35" s="16">
        <f t="shared" si="4"/>
        <v>1628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1024</v>
      </c>
      <c r="D36" s="9">
        <v>1045</v>
      </c>
      <c r="E36" s="10">
        <f t="shared" si="4"/>
        <v>2069</v>
      </c>
      <c r="F36" s="86" t="s">
        <v>42</v>
      </c>
      <c r="G36" s="87"/>
      <c r="H36" s="9">
        <f>C25+C26+C27+C28+C29+C30+C31+C32+C33+C34+C35+C36+H25+H26+H27+H28+H29+H30+H31+H32+H33+H34+H35</f>
        <v>16906</v>
      </c>
      <c r="I36" s="9">
        <f>D25+D26+D27+D28+D29+D30+D31+D32+D33+D34+D35+D36+I25+I26+I27+I28+I29+I30+I31+I32+I33+I34+I35</f>
        <v>18636</v>
      </c>
      <c r="J36" s="10">
        <f>E25+E26+E27+E28+E29+E30+E31+E32+E33+E34+E35+E36+J25+J26+J27+J28+J29+J30+J31+J32+J33+J34+J35</f>
        <v>35542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64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349</v>
      </c>
      <c r="C43" s="9">
        <v>161</v>
      </c>
      <c r="D43" s="9">
        <v>229</v>
      </c>
      <c r="E43" s="10">
        <f>SUM(C43:D43)</f>
        <v>390</v>
      </c>
      <c r="F43" s="47">
        <v>17</v>
      </c>
      <c r="G43" s="46">
        <v>11</v>
      </c>
      <c r="H43" s="46">
        <v>14</v>
      </c>
      <c r="I43" s="9">
        <f>SUM(G43:H43)</f>
        <v>25</v>
      </c>
      <c r="J43" s="11">
        <f>ROUND(I43/E43,3)</f>
        <v>0.064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48">
        <v>237</v>
      </c>
      <c r="C49" s="49">
        <v>108</v>
      </c>
      <c r="D49" s="49">
        <v>155</v>
      </c>
      <c r="E49" s="29">
        <f aca="true" t="shared" si="6" ref="E49:E55">SUM(C49:D49)</f>
        <v>263</v>
      </c>
      <c r="F49" s="48">
        <v>12</v>
      </c>
      <c r="G49" s="49">
        <v>7</v>
      </c>
      <c r="H49" s="49">
        <v>9</v>
      </c>
      <c r="I49" s="31">
        <f aca="true" t="shared" si="7" ref="I49:I55">SUM(G49:H49)</f>
        <v>16</v>
      </c>
      <c r="J49" s="18">
        <f aca="true" t="shared" si="8" ref="J49:J56">ROUND(I49/E49,3)</f>
        <v>0.061</v>
      </c>
    </row>
    <row r="50" spans="1:10" ht="14.25">
      <c r="A50" s="13" t="s">
        <v>10</v>
      </c>
      <c r="B50" s="48">
        <v>24</v>
      </c>
      <c r="C50" s="49">
        <v>10</v>
      </c>
      <c r="D50" s="50">
        <v>15</v>
      </c>
      <c r="E50" s="29">
        <f t="shared" si="6"/>
        <v>25</v>
      </c>
      <c r="F50" s="48">
        <v>1</v>
      </c>
      <c r="G50" s="49">
        <v>0</v>
      </c>
      <c r="H50" s="49">
        <v>1</v>
      </c>
      <c r="I50" s="31">
        <f t="shared" si="7"/>
        <v>1</v>
      </c>
      <c r="J50" s="18">
        <f t="shared" si="8"/>
        <v>0.04</v>
      </c>
    </row>
    <row r="51" spans="1:10" ht="14.25">
      <c r="A51" s="13" t="s">
        <v>11</v>
      </c>
      <c r="B51" s="48">
        <v>64</v>
      </c>
      <c r="C51" s="49">
        <v>34</v>
      </c>
      <c r="D51" s="49">
        <v>41</v>
      </c>
      <c r="E51" s="29">
        <f t="shared" si="6"/>
        <v>75</v>
      </c>
      <c r="F51" s="48">
        <v>4</v>
      </c>
      <c r="G51" s="49">
        <v>4</v>
      </c>
      <c r="H51" s="49">
        <v>4</v>
      </c>
      <c r="I51" s="31">
        <f t="shared" si="7"/>
        <v>8</v>
      </c>
      <c r="J51" s="18">
        <f t="shared" si="8"/>
        <v>0.107</v>
      </c>
    </row>
    <row r="52" spans="1:10" ht="14.25">
      <c r="A52" s="13" t="s">
        <v>12</v>
      </c>
      <c r="B52" s="48">
        <v>7</v>
      </c>
      <c r="C52" s="49">
        <v>0</v>
      </c>
      <c r="D52" s="49">
        <v>7</v>
      </c>
      <c r="E52" s="29">
        <f t="shared" si="6"/>
        <v>7</v>
      </c>
      <c r="F52" s="48">
        <v>0</v>
      </c>
      <c r="G52" s="49">
        <v>0</v>
      </c>
      <c r="H52" s="49">
        <v>0</v>
      </c>
      <c r="I52" s="31">
        <f t="shared" si="7"/>
        <v>0</v>
      </c>
      <c r="J52" s="18">
        <f t="shared" si="8"/>
        <v>0</v>
      </c>
    </row>
    <row r="53" spans="1:10" ht="14.25">
      <c r="A53" s="13" t="s">
        <v>13</v>
      </c>
      <c r="B53" s="48">
        <v>5</v>
      </c>
      <c r="C53" s="49">
        <v>5</v>
      </c>
      <c r="D53" s="49">
        <v>1</v>
      </c>
      <c r="E53" s="29">
        <f t="shared" si="6"/>
        <v>6</v>
      </c>
      <c r="F53" s="48">
        <v>0</v>
      </c>
      <c r="G53" s="49">
        <v>0</v>
      </c>
      <c r="H53" s="49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14</v>
      </c>
      <c r="B54" s="48">
        <v>4</v>
      </c>
      <c r="C54" s="49">
        <v>2</v>
      </c>
      <c r="D54" s="49">
        <v>2</v>
      </c>
      <c r="E54" s="29">
        <f t="shared" si="6"/>
        <v>4</v>
      </c>
      <c r="F54" s="48">
        <v>0</v>
      </c>
      <c r="G54" s="49">
        <v>0</v>
      </c>
      <c r="H54" s="49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15</v>
      </c>
      <c r="B55" s="48">
        <v>8</v>
      </c>
      <c r="C55" s="49">
        <v>2</v>
      </c>
      <c r="D55" s="49">
        <v>8</v>
      </c>
      <c r="E55" s="29">
        <f t="shared" si="6"/>
        <v>10</v>
      </c>
      <c r="F55" s="48">
        <v>0</v>
      </c>
      <c r="G55" s="49">
        <v>0</v>
      </c>
      <c r="H55" s="49">
        <v>0</v>
      </c>
      <c r="I55" s="31">
        <f t="shared" si="7"/>
        <v>0</v>
      </c>
      <c r="J55" s="18">
        <f t="shared" si="8"/>
        <v>0</v>
      </c>
    </row>
    <row r="56" spans="1:10" ht="15" thickBot="1">
      <c r="A56" s="19" t="s">
        <v>16</v>
      </c>
      <c r="B56" s="53">
        <f aca="true" t="shared" si="9" ref="B56:G56">SUM(B49:B55)</f>
        <v>349</v>
      </c>
      <c r="C56" s="54">
        <f t="shared" si="9"/>
        <v>161</v>
      </c>
      <c r="D56" s="54">
        <f t="shared" si="9"/>
        <v>229</v>
      </c>
      <c r="E56" s="32">
        <f t="shared" si="9"/>
        <v>390</v>
      </c>
      <c r="F56" s="33">
        <f t="shared" si="9"/>
        <v>17</v>
      </c>
      <c r="G56" s="32">
        <f t="shared" si="9"/>
        <v>11</v>
      </c>
      <c r="H56" s="32">
        <f>SUM(H49:H55)</f>
        <v>14</v>
      </c>
      <c r="I56" s="32">
        <f>SUM(I49:I55)</f>
        <v>25</v>
      </c>
      <c r="J56" s="11">
        <f t="shared" si="8"/>
        <v>0.064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0</v>
      </c>
      <c r="D61" s="45">
        <v>3</v>
      </c>
      <c r="E61" s="16">
        <f aca="true" t="shared" si="10" ref="E61:E72">SUM(C61+D61)</f>
        <v>3</v>
      </c>
      <c r="F61" s="81" t="s">
        <v>20</v>
      </c>
      <c r="G61" s="83"/>
      <c r="H61" s="45">
        <v>3</v>
      </c>
      <c r="I61" s="45">
        <v>2</v>
      </c>
      <c r="J61" s="16">
        <f aca="true" t="shared" si="11" ref="J61:J72">SUM(H61+I61)</f>
        <v>5</v>
      </c>
    </row>
    <row r="62" spans="1:10" ht="14.25">
      <c r="A62" s="81" t="s">
        <v>21</v>
      </c>
      <c r="B62" s="82"/>
      <c r="C62" s="45">
        <v>1</v>
      </c>
      <c r="D62" s="45">
        <v>2</v>
      </c>
      <c r="E62" s="16">
        <f t="shared" si="10"/>
        <v>3</v>
      </c>
      <c r="F62" s="81" t="s">
        <v>22</v>
      </c>
      <c r="G62" s="83"/>
      <c r="H62" s="45">
        <v>1</v>
      </c>
      <c r="I62" s="45">
        <v>7</v>
      </c>
      <c r="J62" s="16">
        <f t="shared" si="11"/>
        <v>8</v>
      </c>
    </row>
    <row r="63" spans="1:10" ht="14.25">
      <c r="A63" s="81" t="s">
        <v>23</v>
      </c>
      <c r="B63" s="82"/>
      <c r="C63" s="45">
        <v>2</v>
      </c>
      <c r="D63" s="45">
        <v>0</v>
      </c>
      <c r="E63" s="16">
        <f t="shared" si="10"/>
        <v>2</v>
      </c>
      <c r="F63" s="81" t="s">
        <v>24</v>
      </c>
      <c r="G63" s="83"/>
      <c r="H63" s="45">
        <v>5</v>
      </c>
      <c r="I63" s="45">
        <v>1</v>
      </c>
      <c r="J63" s="16">
        <f t="shared" si="11"/>
        <v>6</v>
      </c>
    </row>
    <row r="64" spans="1:10" ht="14.25">
      <c r="A64" s="81" t="s">
        <v>25</v>
      </c>
      <c r="B64" s="82"/>
      <c r="C64" s="45">
        <v>8</v>
      </c>
      <c r="D64" s="45">
        <v>9</v>
      </c>
      <c r="E64" s="16">
        <f t="shared" si="10"/>
        <v>17</v>
      </c>
      <c r="F64" s="81" t="s">
        <v>26</v>
      </c>
      <c r="G64" s="83"/>
      <c r="H64" s="45">
        <v>4</v>
      </c>
      <c r="I64" s="45">
        <v>2</v>
      </c>
      <c r="J64" s="16">
        <f t="shared" si="11"/>
        <v>6</v>
      </c>
    </row>
    <row r="65" spans="1:10" ht="14.25">
      <c r="A65" s="81" t="s">
        <v>27</v>
      </c>
      <c r="B65" s="82"/>
      <c r="C65" s="45">
        <v>48</v>
      </c>
      <c r="D65" s="45">
        <v>52</v>
      </c>
      <c r="E65" s="16">
        <f t="shared" si="10"/>
        <v>100</v>
      </c>
      <c r="F65" s="81" t="s">
        <v>28</v>
      </c>
      <c r="G65" s="83"/>
      <c r="H65" s="45">
        <v>1</v>
      </c>
      <c r="I65" s="45">
        <v>1</v>
      </c>
      <c r="J65" s="16">
        <f t="shared" si="11"/>
        <v>2</v>
      </c>
    </row>
    <row r="66" spans="1:10" ht="14.25">
      <c r="A66" s="81" t="s">
        <v>29</v>
      </c>
      <c r="B66" s="82"/>
      <c r="C66" s="45">
        <v>50</v>
      </c>
      <c r="D66" s="45">
        <v>26</v>
      </c>
      <c r="E66" s="16">
        <f t="shared" si="10"/>
        <v>76</v>
      </c>
      <c r="F66" s="81" t="s">
        <v>30</v>
      </c>
      <c r="G66" s="83"/>
      <c r="H66" s="45">
        <v>0</v>
      </c>
      <c r="I66" s="45">
        <v>3</v>
      </c>
      <c r="J66" s="16">
        <f t="shared" si="11"/>
        <v>3</v>
      </c>
    </row>
    <row r="67" spans="1:10" ht="14.25">
      <c r="A67" s="81" t="s">
        <v>31</v>
      </c>
      <c r="B67" s="82"/>
      <c r="C67" s="45">
        <v>20</v>
      </c>
      <c r="D67" s="45">
        <v>29</v>
      </c>
      <c r="E67" s="16">
        <f t="shared" si="10"/>
        <v>49</v>
      </c>
      <c r="F67" s="81" t="s">
        <v>32</v>
      </c>
      <c r="G67" s="83"/>
      <c r="H67" s="45">
        <v>0</v>
      </c>
      <c r="I67" s="45">
        <v>0</v>
      </c>
      <c r="J67" s="16">
        <f t="shared" si="11"/>
        <v>0</v>
      </c>
    </row>
    <row r="68" spans="1:10" ht="14.25">
      <c r="A68" s="81" t="s">
        <v>33</v>
      </c>
      <c r="B68" s="82"/>
      <c r="C68" s="45">
        <v>9</v>
      </c>
      <c r="D68" s="45">
        <v>25</v>
      </c>
      <c r="E68" s="16">
        <f t="shared" si="10"/>
        <v>34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4</v>
      </c>
      <c r="D69" s="45">
        <v>20</v>
      </c>
      <c r="E69" s="16">
        <f t="shared" si="10"/>
        <v>24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2</v>
      </c>
      <c r="D70" s="45">
        <v>23</v>
      </c>
      <c r="E70" s="16">
        <f t="shared" si="10"/>
        <v>25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1</v>
      </c>
      <c r="D71" s="45">
        <v>15</v>
      </c>
      <c r="E71" s="16">
        <f t="shared" si="10"/>
        <v>16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2</v>
      </c>
      <c r="D72" s="46">
        <v>9</v>
      </c>
      <c r="E72" s="10">
        <f t="shared" si="10"/>
        <v>11</v>
      </c>
      <c r="F72" s="86" t="s">
        <v>42</v>
      </c>
      <c r="G72" s="87"/>
      <c r="H72" s="34">
        <f>SUM((SUM(C61:C72)+(SUM(H61:H71))))</f>
        <v>161</v>
      </c>
      <c r="I72" s="9">
        <f>SUM((SUM(D61:D72)+(SUM(I61:I71))))</f>
        <v>229</v>
      </c>
      <c r="J72" s="10">
        <f t="shared" si="11"/>
        <v>390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山下　修</cp:lastModifiedBy>
  <cp:lastPrinted>2019-04-08T02:01:56Z</cp:lastPrinted>
  <dcterms:created xsi:type="dcterms:W3CDTF">2005-10-06T23:57:55Z</dcterms:created>
  <dcterms:modified xsi:type="dcterms:W3CDTF">2020-05-18T11:53:28Z</dcterms:modified>
  <cp:category/>
  <cp:version/>
  <cp:contentType/>
  <cp:contentStatus/>
</cp:coreProperties>
</file>