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1.1 経営比較分析提出\提出\"/>
    </mc:Choice>
  </mc:AlternateContent>
  <workbookProtection workbookAlgorithmName="SHA-512" workbookHashValue="yk3U/X3GCc9CJiILTfHIZQoesSvs1udrWbhsYt28NzPXN/mA7+nQQBoGbyO43x/W2OtBTaeMNqQ9NfTB3PfDEA==" workbookSaltValue="ABKSWxewUSRa27H9YQcab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<sst xmlns="http://schemas.openxmlformats.org/spreadsheetml/2006/main" count="240" uniqueCount="126">
  <si>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</si>
  <si>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</si>
  <si>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</si>
  <si>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</si>
  <si>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</si>
  <si>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</si>
  <si>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</si>
  <si>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</si>
  <si>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</si>
  <si>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</si>
  <si>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</si>
  <si>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</si>
  <si>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</si>
  <si>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</si>
  <si>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</si>
  <si>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</si>
  <si>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</si>
  <si>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</si>
  <si>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</si>
  <si>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</si>
  <si>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</si>
  <si>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</si>
  <si>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</si>
  <si>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</si>
  <si>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</si>
  <si>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</si>
  <si>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</si>
  <si>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</si>
  <si>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</si>
  <si>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</si>
  <si>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</si>
  <si>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</si>
  <si>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</si>
  <si>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</si>
  <si>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</si>
  <si>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</si>
  <si>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</si>
  <si>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</si>
  <si>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</si>
  <si>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</si>
  <si>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</si>
  <si>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</si>
  <si>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</si>
  <si>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</si>
  <si>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</si>
  <si>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</si>
  <si>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</si>
  <si>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</si>
  <si>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</si>
  <si>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</si>
  <si>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</si>
  <si>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</si>
  <si>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</si>
  <si>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</si>
  <si>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</si>
  <si>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</si>
  <si>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</si>
  <si>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</si>
  <si>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</si>
  <si>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</si>
  <si>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</si>
  <si>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</si>
  <si>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</si>
  <si>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</si>
  <si>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</si>
  <si>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</si>
  <si>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</si>
  <si>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</si>
  <si>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</si>
  <si>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</si>
  <si>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</si>
  <si>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</si>
  <si>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</si>
  <si>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</si>
  <si>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</si>
  <si>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</si>
  <si>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</si>
  <si>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</si>
  <si>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</si>
  <si>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</si>
  <si>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</si>
  <si>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</si>
  <si>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</si>
  <si>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</si>
  <si>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</si>
  <si>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</si>
  <si>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</si>
  <si>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</si>
  <si>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</si>
  <si>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</si>
  <si>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</si>
  <si>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</si>
  <si>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</si>
  <si>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</si>
  <si>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</si>
  <si>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</si>
  <si>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</si>
  <si>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</si>
  <si>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</si>
  <si>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</si>
  <si>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</si>
  <si>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</si>
  <si>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</si>
  <si>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</si>
  <si>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</si>
  <si>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</si>
  <si>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</si>
  <si>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</si>
  <si>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</si>
  <si>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</si>
  <si>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</si>
  <si>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</si>
  <si>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</si>
  <si>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</si>
  <si>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</si>
  <si>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</si>
  <si>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</si>
  <si>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</si>
  <si>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</si>
  <si>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</si>
  <si>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</si>
  <si>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</si>
  <si>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</si>
  <si>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管渠改善率は、全くない。類似団体も0.09％である。
　最も早い供用開始が平成6年で、管渠工事後25年程度と耐用年数の半分に達したところである。</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</si>
  <si>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</si>
  <si>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①収益的収支比率は、横ばい状況であり、平成29年度で97.20％となっており、総収入の内62.8％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④企業債残高対事業規模比率は、減少傾向であり、平成29年度は390.27％となっている。類似団体の31.4％と非常に少なく、引き続き適正な投資に努める。
⑤経費回収率は、増加傾向にあり、平成29年度で98.96％と、類似団体より24ポイント高い。100％を下回っているため、適正な使用料収入の確保と汚水処理費の削減が必要である。
⑥汚水処理原価は、減少傾向にあり、平成29年度で218.34円となっている。類似団体より3ポイント低く、引き続き汚水処理コストの削減に努める。
⑦施設利用率は、横ばい状況であり、平成29年度で39.75％と、類似団体より3ポイント低い。最大稼働率は64.00％である。
⑧水洗化率は、増加傾向にあり、平成29年度で82.40％である。水洗化人口に変動はないが、区域内人口の減少により増加している。類似団体とほぼ同様であり、100％未満であるため、水洗化率の向上の取り組みが必要である。</t>
    <rPh sb="1" eb="4">
      <t>シュウエキテキ</t>
    </rPh>
    <rPh sb="4" eb="6">
      <t>シュウシ</t>
    </rPh>
    <rPh sb="6" eb="8">
      <t>ヒリツ</t>
    </rPh>
    <rPh sb="10" eb="11">
      <t>ヨコ</t>
    </rPh>
    <rPh sb="13" eb="15">
      <t>ジョウキョウ</t>
    </rPh>
    <rPh sb="19" eb="21">
      <t>ヘイセイ</t>
    </rPh>
    <rPh sb="23" eb="24">
      <t>ネン</t>
    </rPh>
    <rPh sb="24" eb="25">
      <t>ド</t>
    </rPh>
    <rPh sb="39" eb="42">
      <t>ソウシュウニュウ</t>
    </rPh>
    <rPh sb="43" eb="44">
      <t>ウチ</t>
    </rPh>
    <rPh sb="50" eb="53">
      <t>ソウムショウ</t>
    </rPh>
    <rPh sb="54" eb="55">
      <t>サダ</t>
    </rPh>
    <rPh sb="57" eb="59">
      <t>キジュン</t>
    </rPh>
    <rPh sb="62" eb="64">
      <t>クリイレ</t>
    </rPh>
    <rPh sb="64" eb="65">
      <t>キン</t>
    </rPh>
    <rPh sb="77" eb="80">
      <t>タンネンド</t>
    </rPh>
    <rPh sb="80" eb="82">
      <t>ケッサン</t>
    </rPh>
    <rPh sb="84" eb="86">
      <t>アカジ</t>
    </rPh>
    <rPh sb="92" eb="93">
      <t>ヒ</t>
    </rPh>
    <rPh sb="94" eb="95">
      <t>ツヅ</t>
    </rPh>
    <rPh sb="96" eb="98">
      <t>ケイエイ</t>
    </rPh>
    <rPh sb="98" eb="100">
      <t>カイゼン</t>
    </rPh>
    <rPh sb="101" eb="102">
      <t>ト</t>
    </rPh>
    <rPh sb="103" eb="104">
      <t>ク</t>
    </rPh>
    <rPh sb="110" eb="113">
      <t>ジュエキシャ</t>
    </rPh>
    <rPh sb="113" eb="115">
      <t>フタン</t>
    </rPh>
    <rPh sb="116" eb="118">
      <t>ゲンソク</t>
    </rPh>
    <rPh sb="119" eb="120">
      <t>モト</t>
    </rPh>
    <rPh sb="122" eb="124">
      <t>シヨウ</t>
    </rPh>
    <rPh sb="124" eb="125">
      <t>リョウ</t>
    </rPh>
    <rPh sb="126" eb="129">
      <t>テキセイカ</t>
    </rPh>
    <rPh sb="130" eb="131">
      <t>ツト</t>
    </rPh>
    <rPh sb="136" eb="138">
      <t>キギョウ</t>
    </rPh>
    <rPh sb="138" eb="139">
      <t>サイ</t>
    </rPh>
    <rPh sb="139" eb="141">
      <t>ザンダカ</t>
    </rPh>
    <rPh sb="141" eb="142">
      <t>タイ</t>
    </rPh>
    <rPh sb="142" eb="144">
      <t>ジギョウ</t>
    </rPh>
    <rPh sb="144" eb="146">
      <t>キボ</t>
    </rPh>
    <rPh sb="146" eb="148">
      <t>ヒリツ</t>
    </rPh>
    <rPh sb="150" eb="152">
      <t>ゲンショウ</t>
    </rPh>
    <rPh sb="152" eb="154">
      <t>ケイコウ</t>
    </rPh>
    <rPh sb="158" eb="160">
      <t>ヘイセイ</t>
    </rPh>
    <rPh sb="162" eb="163">
      <t>ネン</t>
    </rPh>
    <rPh sb="163" eb="164">
      <t>ド</t>
    </rPh>
    <rPh sb="179" eb="181">
      <t>ルイジ</t>
    </rPh>
    <rPh sb="181" eb="183">
      <t>ダンタイ</t>
    </rPh>
    <rPh sb="190" eb="192">
      <t>ヒジョウ</t>
    </rPh>
    <rPh sb="193" eb="194">
      <t>スク</t>
    </rPh>
    <rPh sb="197" eb="198">
      <t>ヒ</t>
    </rPh>
    <rPh sb="199" eb="200">
      <t>ツヅ</t>
    </rPh>
    <rPh sb="201" eb="203">
      <t>テキセイ</t>
    </rPh>
    <rPh sb="204" eb="206">
      <t>トウシ</t>
    </rPh>
    <rPh sb="207" eb="208">
      <t>ツト</t>
    </rPh>
    <rPh sb="213" eb="215">
      <t>ケイヒ</t>
    </rPh>
    <rPh sb="215" eb="217">
      <t>カイシュウ</t>
    </rPh>
    <rPh sb="217" eb="218">
      <t>リツ</t>
    </rPh>
    <rPh sb="220" eb="222">
      <t>ゾウカ</t>
    </rPh>
    <rPh sb="222" eb="224">
      <t>ケイコウ</t>
    </rPh>
    <rPh sb="228" eb="230">
      <t>ヘイセイ</t>
    </rPh>
    <rPh sb="232" eb="233">
      <t>ネン</t>
    </rPh>
    <rPh sb="233" eb="234">
      <t>ド</t>
    </rPh>
    <rPh sb="243" eb="245">
      <t>ルイジ</t>
    </rPh>
    <rPh sb="245" eb="247">
      <t>ダンタイ</t>
    </rPh>
    <rPh sb="255" eb="256">
      <t>タカ</t>
    </rPh>
    <rPh sb="263" eb="265">
      <t>シタマワ</t>
    </rPh>
    <rPh sb="272" eb="274">
      <t>テキセイ</t>
    </rPh>
    <rPh sb="275" eb="277">
      <t>シヨウ</t>
    </rPh>
    <rPh sb="277" eb="278">
      <t>リョウ</t>
    </rPh>
    <rPh sb="278" eb="280">
      <t>シュウニュウ</t>
    </rPh>
    <rPh sb="281" eb="283">
      <t>カクホ</t>
    </rPh>
    <rPh sb="284" eb="286">
      <t>オスイ</t>
    </rPh>
    <rPh sb="286" eb="288">
      <t>ショリ</t>
    </rPh>
    <rPh sb="288" eb="289">
      <t>ヒ</t>
    </rPh>
    <rPh sb="290" eb="292">
      <t>サクゲン</t>
    </rPh>
    <rPh sb="293" eb="295">
      <t>ヒツヨウ</t>
    </rPh>
    <rPh sb="301" eb="303">
      <t>オスイ</t>
    </rPh>
    <rPh sb="303" eb="305">
      <t>ショリ</t>
    </rPh>
    <rPh sb="305" eb="307">
      <t>ゲンカ</t>
    </rPh>
    <rPh sb="309" eb="311">
      <t>ゲンショウ</t>
    </rPh>
    <rPh sb="311" eb="313">
      <t>ケイコウ</t>
    </rPh>
    <rPh sb="317" eb="319">
      <t>ヘイセイ</t>
    </rPh>
    <rPh sb="321" eb="322">
      <t>ネン</t>
    </rPh>
    <rPh sb="322" eb="323">
      <t>ド</t>
    </rPh>
    <rPh sb="330" eb="331">
      <t>エン</t>
    </rPh>
    <rPh sb="338" eb="340">
      <t>ルイジ</t>
    </rPh>
    <rPh sb="340" eb="342">
      <t>ダンタイ</t>
    </rPh>
    <rPh sb="349" eb="350">
      <t>ヒク</t>
    </rPh>
    <rPh sb="352" eb="353">
      <t>ヒ</t>
    </rPh>
    <rPh sb="354" eb="355">
      <t>ツヅ</t>
    </rPh>
    <rPh sb="356" eb="358">
      <t>オスイ</t>
    </rPh>
    <rPh sb="358" eb="360">
      <t>ショリ</t>
    </rPh>
    <rPh sb="364" eb="366">
      <t>サクゲン</t>
    </rPh>
    <rPh sb="367" eb="368">
      <t>ツト</t>
    </rPh>
    <rPh sb="373" eb="375">
      <t>シセツ</t>
    </rPh>
    <rPh sb="375" eb="378">
      <t>リヨウリツ</t>
    </rPh>
    <rPh sb="380" eb="381">
      <t>ヨコ</t>
    </rPh>
    <rPh sb="383" eb="385">
      <t>ジョウキョウ</t>
    </rPh>
    <rPh sb="389" eb="391">
      <t>ヘイセイ</t>
    </rPh>
    <rPh sb="393" eb="394">
      <t>ネン</t>
    </rPh>
    <rPh sb="394" eb="395">
      <t>ド</t>
    </rPh>
    <rPh sb="404" eb="406">
      <t>ルイジ</t>
    </rPh>
    <rPh sb="406" eb="408">
      <t>ダンタイ</t>
    </rPh>
    <rPh sb="415" eb="416">
      <t>ヒク</t>
    </rPh>
    <rPh sb="418" eb="420">
      <t>サイダイ</t>
    </rPh>
    <rPh sb="420" eb="422">
      <t>カドウ</t>
    </rPh>
    <rPh sb="422" eb="423">
      <t>リツ</t>
    </rPh>
    <rPh sb="436" eb="439">
      <t>スイセンカ</t>
    </rPh>
    <rPh sb="439" eb="440">
      <t>リツ</t>
    </rPh>
    <rPh sb="442" eb="444">
      <t>ゾウカ</t>
    </rPh>
    <rPh sb="444" eb="446">
      <t>ケイコウ</t>
    </rPh>
    <rPh sb="450" eb="452">
      <t>ヘイセイ</t>
    </rPh>
    <rPh sb="454" eb="455">
      <t>ネン</t>
    </rPh>
    <rPh sb="455" eb="456">
      <t>ド</t>
    </rPh>
    <rPh sb="467" eb="470">
      <t>スイセンカ</t>
    </rPh>
    <rPh sb="470" eb="472">
      <t>ジンコウ</t>
    </rPh>
    <rPh sb="473" eb="475">
      <t>ヘンドウ</t>
    </rPh>
    <rPh sb="480" eb="483">
      <t>クイキナイ</t>
    </rPh>
    <rPh sb="483" eb="485">
      <t>ジンコウ</t>
    </rPh>
    <rPh sb="486" eb="488">
      <t>ゲンショウ</t>
    </rPh>
    <rPh sb="491" eb="493">
      <t>ゾウカ</t>
    </rPh>
    <rPh sb="498" eb="500">
      <t>ルイジ</t>
    </rPh>
    <rPh sb="500" eb="502">
      <t>ダンタイ</t>
    </rPh>
    <rPh sb="505" eb="507">
      <t>ドウヨウ</t>
    </rPh>
    <rPh sb="515" eb="517">
      <t>ミマン</t>
    </rPh>
    <rPh sb="523" eb="526">
      <t>スイセンカ</t>
    </rPh>
    <rPh sb="526" eb="527">
      <t>リツ</t>
    </rPh>
    <rPh sb="528" eb="530">
      <t>コウジョウ</t>
    </rPh>
    <rPh sb="531" eb="532">
      <t>ト</t>
    </rPh>
    <rPh sb="533" eb="534">
      <t>ク</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</si>
</sst>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D1-47AA-8BCF-780B311DE08E}"/>
            </c:ext>
          </c:extLst>
        </c:ser>
        <c:dLbls>
          <c:showLegendKey val="0"/>
          <c:showVal val="0"/>
          <c:showCatName val="0"/>
          <c:showSerName val="0"/>
          <c:showPercent val="0"/>
          <c:showBubbleSize val="0"/>
        </c:dLbls>
        <c:gapWidth val="150"/>
        <c:axId val="133499216"/>
        <c:axId val="13349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DD1-47AA-8BCF-780B311DE08E}"/>
            </c:ext>
          </c:extLst>
        </c:ser>
        <c:dLbls>
          <c:showLegendKey val="0"/>
          <c:showVal val="0"/>
          <c:showCatName val="0"/>
          <c:showSerName val="0"/>
          <c:showPercent val="0"/>
          <c:showBubbleSize val="0"/>
        </c:dLbls>
        <c:marker val="1"/>
        <c:smooth val="0"/>
        <c:axId val="133499216"/>
        <c:axId val="133499600"/>
      </c:lineChart>
      <c:dateAx>
        <c:axId val="133499216"/>
        <c:scaling>
          <c:orientation val="minMax"/>
        </c:scaling>
        <c:delete val="1"/>
        <c:axPos val="b"/>
        <c:numFmt formatCode="ge" sourceLinked="1"/>
        <c:majorTickMark val="none"/>
        <c:minorTickMark val="none"/>
        <c:tickLblPos val="none"/>
        <c:crossAx val="133499600"/>
        <c:crosses val="autoZero"/>
        <c:auto val="1"/>
        <c:lblOffset val="100"/>
        <c:baseTimeUnit val="years"/>
      </c:dateAx>
      <c:valAx>
        <c:axId val="13349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c:v>
                </c:pt>
                <c:pt idx="1">
                  <c:v>39.75</c:v>
                </c:pt>
                <c:pt idx="2">
                  <c:v>38.880000000000003</c:v>
                </c:pt>
                <c:pt idx="3">
                  <c:v>38.880000000000003</c:v>
                </c:pt>
                <c:pt idx="4">
                  <c:v>39.75</c:v>
                </c:pt>
              </c:numCache>
            </c:numRef>
          </c:val>
          <c:extLst xmlns:c16r2="http://schemas.microsoft.com/office/drawing/2015/06/chart">
            <c:ext xmlns:c16="http://schemas.microsoft.com/office/drawing/2014/chart" uri="{C3380CC4-5D6E-409C-BE32-E72D297353CC}">
              <c16:uniqueId val="{00000000-0392-4232-86A2-9B004F117544}"/>
            </c:ext>
          </c:extLst>
        </c:ser>
        <c:dLbls>
          <c:showLegendKey val="0"/>
          <c:showVal val="0"/>
          <c:showCatName val="0"/>
          <c:showSerName val="0"/>
          <c:showPercent val="0"/>
          <c:showBubbleSize val="0"/>
        </c:dLbls>
        <c:gapWidth val="150"/>
        <c:axId val="248474992"/>
        <c:axId val="24847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392-4232-86A2-9B004F117544}"/>
            </c:ext>
          </c:extLst>
        </c:ser>
        <c:dLbls>
          <c:showLegendKey val="0"/>
          <c:showVal val="0"/>
          <c:showCatName val="0"/>
          <c:showSerName val="0"/>
          <c:showPercent val="0"/>
          <c:showBubbleSize val="0"/>
        </c:dLbls>
        <c:marker val="1"/>
        <c:smooth val="0"/>
        <c:axId val="248474992"/>
        <c:axId val="248475384"/>
      </c:lineChart>
      <c:dateAx>
        <c:axId val="248474992"/>
        <c:scaling>
          <c:orientation val="minMax"/>
        </c:scaling>
        <c:delete val="1"/>
        <c:axPos val="b"/>
        <c:numFmt formatCode="ge" sourceLinked="1"/>
        <c:majorTickMark val="none"/>
        <c:minorTickMark val="none"/>
        <c:tickLblPos val="none"/>
        <c:crossAx val="248475384"/>
        <c:crosses val="autoZero"/>
        <c:auto val="1"/>
        <c:lblOffset val="100"/>
        <c:baseTimeUnit val="years"/>
      </c:dateAx>
      <c:valAx>
        <c:axId val="24847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85.53</c:v>
                </c:pt>
                <c:pt idx="1">
                  <c:v>78.31</c:v>
                </c:pt>
                <c:pt idx="2">
                  <c:v>80.23</c:v>
                </c:pt>
                <c:pt idx="3">
                  <c:v>80.95</c:v>
                </c:pt>
                <c:pt idx="4">
                  <c:v>82.4</c:v>
                </c:pt>
              </c:numCache>
            </c:numRef>
          </c:val>
          <c:extLst xmlns:c16r2="http://schemas.microsoft.com/office/drawing/2015/06/chart">
            <c:ext xmlns:c16="http://schemas.microsoft.com/office/drawing/2014/chart" uri="{C3380CC4-5D6E-409C-BE32-E72D297353CC}">
              <c16:uniqueId val="{00000000-80E1-4DE5-BDDC-4316315207F3}"/>
            </c:ext>
          </c:extLst>
        </c:ser>
        <c:dLbls>
          <c:showLegendKey val="0"/>
          <c:showVal val="0"/>
          <c:showCatName val="0"/>
          <c:showSerName val="0"/>
          <c:showPercent val="0"/>
          <c:showBubbleSize val="0"/>
        </c:dLbls>
        <c:gapWidth val="150"/>
        <c:axId val="248938792"/>
        <c:axId val="24893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0E1-4DE5-BDDC-4316315207F3}"/>
            </c:ext>
          </c:extLst>
        </c:ser>
        <c:dLbls>
          <c:showLegendKey val="0"/>
          <c:showVal val="0"/>
          <c:showCatName val="0"/>
          <c:showSerName val="0"/>
          <c:showPercent val="0"/>
          <c:showBubbleSize val="0"/>
        </c:dLbls>
        <c:marker val="1"/>
        <c:smooth val="0"/>
        <c:axId val="248938792"/>
        <c:axId val="248939184"/>
      </c:lineChart>
      <c:dateAx>
        <c:axId val="248938792"/>
        <c:scaling>
          <c:orientation val="minMax"/>
        </c:scaling>
        <c:delete val="1"/>
        <c:axPos val="b"/>
        <c:numFmt formatCode="ge" sourceLinked="1"/>
        <c:majorTickMark val="none"/>
        <c:minorTickMark val="none"/>
        <c:tickLblPos val="none"/>
        <c:crossAx val="248939184"/>
        <c:crosses val="autoZero"/>
        <c:auto val="1"/>
        <c:lblOffset val="100"/>
        <c:baseTimeUnit val="years"/>
      </c:dateAx>
      <c:valAx>
        <c:axId val="24893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81.42</c:v>
                </c:pt>
                <c:pt idx="1">
                  <c:v>92.59</c:v>
                </c:pt>
                <c:pt idx="2">
                  <c:v>98.74</c:v>
                </c:pt>
                <c:pt idx="3">
                  <c:v>99.25</c:v>
                </c:pt>
                <c:pt idx="4">
                  <c:v>97.2</c:v>
                </c:pt>
              </c:numCache>
            </c:numRef>
          </c:val>
          <c:extLst xmlns:c16r2="http://schemas.microsoft.com/office/drawing/2015/06/chart">
            <c:ext xmlns:c16="http://schemas.microsoft.com/office/drawing/2014/chart" uri="{C3380CC4-5D6E-409C-BE32-E72D297353CC}">
              <c16:uniqueId val="{00000000-1D4A-4A08-8408-852276F048E2}"/>
            </c:ext>
          </c:extLst>
        </c:ser>
        <c:dLbls>
          <c:showLegendKey val="0"/>
          <c:showVal val="0"/>
          <c:showCatName val="0"/>
          <c:showSerName val="0"/>
          <c:showPercent val="0"/>
          <c:showBubbleSize val="0"/>
        </c:dLbls>
        <c:gapWidth val="150"/>
        <c:axId val="248115984"/>
        <c:axId val="24814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4A-4A08-8408-852276F048E2}"/>
            </c:ext>
          </c:extLst>
        </c:ser>
        <c:dLbls>
          <c:showLegendKey val="0"/>
          <c:showVal val="0"/>
          <c:showCatName val="0"/>
          <c:showSerName val="0"/>
          <c:showPercent val="0"/>
          <c:showBubbleSize val="0"/>
        </c:dLbls>
        <c:marker val="1"/>
        <c:smooth val="0"/>
        <c:axId val="248115984"/>
        <c:axId val="248144968"/>
      </c:lineChart>
      <c:dateAx>
        <c:axId val="248115984"/>
        <c:scaling>
          <c:orientation val="minMax"/>
        </c:scaling>
        <c:delete val="1"/>
        <c:axPos val="b"/>
        <c:numFmt formatCode="ge" sourceLinked="1"/>
        <c:majorTickMark val="none"/>
        <c:minorTickMark val="none"/>
        <c:tickLblPos val="none"/>
        <c:crossAx val="248144968"/>
        <c:crosses val="autoZero"/>
        <c:auto val="1"/>
        <c:lblOffset val="100"/>
        <c:baseTimeUnit val="years"/>
      </c:dateAx>
      <c:valAx>
        <c:axId val="2481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77-43FD-89F1-98B5A96BD73D}"/>
            </c:ext>
          </c:extLst>
        </c:ser>
        <c:dLbls>
          <c:showLegendKey val="0"/>
          <c:showVal val="0"/>
          <c:showCatName val="0"/>
          <c:showSerName val="0"/>
          <c:showPercent val="0"/>
          <c:showBubbleSize val="0"/>
        </c:dLbls>
        <c:gapWidth val="150"/>
        <c:axId val="248105752"/>
        <c:axId val="24822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77-43FD-89F1-98B5A96BD73D}"/>
            </c:ext>
          </c:extLst>
        </c:ser>
        <c:dLbls>
          <c:showLegendKey val="0"/>
          <c:showVal val="0"/>
          <c:showCatName val="0"/>
          <c:showSerName val="0"/>
          <c:showPercent val="0"/>
          <c:showBubbleSize val="0"/>
        </c:dLbls>
        <c:marker val="1"/>
        <c:smooth val="0"/>
        <c:axId val="248105752"/>
        <c:axId val="248229328"/>
      </c:lineChart>
      <c:dateAx>
        <c:axId val="248105752"/>
        <c:scaling>
          <c:orientation val="minMax"/>
        </c:scaling>
        <c:delete val="1"/>
        <c:axPos val="b"/>
        <c:numFmt formatCode="ge" sourceLinked="1"/>
        <c:majorTickMark val="none"/>
        <c:minorTickMark val="none"/>
        <c:tickLblPos val="none"/>
        <c:crossAx val="248229328"/>
        <c:crosses val="autoZero"/>
        <c:auto val="1"/>
        <c:lblOffset val="100"/>
        <c:baseTimeUnit val="years"/>
      </c:dateAx>
      <c:valAx>
        <c:axId val="24822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3F-4C3C-BCB9-476B084F93CA}"/>
            </c:ext>
          </c:extLst>
        </c:ser>
        <c:dLbls>
          <c:showLegendKey val="0"/>
          <c:showVal val="0"/>
          <c:showCatName val="0"/>
          <c:showSerName val="0"/>
          <c:showPercent val="0"/>
          <c:showBubbleSize val="0"/>
        </c:dLbls>
        <c:gapWidth val="150"/>
        <c:axId val="248184280"/>
        <c:axId val="24825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3F-4C3C-BCB9-476B084F93CA}"/>
            </c:ext>
          </c:extLst>
        </c:ser>
        <c:dLbls>
          <c:showLegendKey val="0"/>
          <c:showVal val="0"/>
          <c:showCatName val="0"/>
          <c:showSerName val="0"/>
          <c:showPercent val="0"/>
          <c:showBubbleSize val="0"/>
        </c:dLbls>
        <c:marker val="1"/>
        <c:smooth val="0"/>
        <c:axId val="248184280"/>
        <c:axId val="248254296"/>
      </c:lineChart>
      <c:dateAx>
        <c:axId val="248184280"/>
        <c:scaling>
          <c:orientation val="minMax"/>
        </c:scaling>
        <c:delete val="1"/>
        <c:axPos val="b"/>
        <c:numFmt formatCode="ge" sourceLinked="1"/>
        <c:majorTickMark val="none"/>
        <c:minorTickMark val="none"/>
        <c:tickLblPos val="none"/>
        <c:crossAx val="248254296"/>
        <c:crosses val="autoZero"/>
        <c:auto val="1"/>
        <c:lblOffset val="100"/>
        <c:baseTimeUnit val="years"/>
      </c:dateAx>
      <c:valAx>
        <c:axId val="24825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8-45D5-84D3-E9EA53F8F851}"/>
            </c:ext>
          </c:extLst>
        </c:ser>
        <c:dLbls>
          <c:showLegendKey val="0"/>
          <c:showVal val="0"/>
          <c:showCatName val="0"/>
          <c:showSerName val="0"/>
          <c:showPercent val="0"/>
          <c:showBubbleSize val="0"/>
        </c:dLbls>
        <c:gapWidth val="150"/>
        <c:axId val="246358160"/>
        <c:axId val="24635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8-45D5-84D3-E9EA53F8F851}"/>
            </c:ext>
          </c:extLst>
        </c:ser>
        <c:dLbls>
          <c:showLegendKey val="0"/>
          <c:showVal val="0"/>
          <c:showCatName val="0"/>
          <c:showSerName val="0"/>
          <c:showPercent val="0"/>
          <c:showBubbleSize val="0"/>
        </c:dLbls>
        <c:marker val="1"/>
        <c:smooth val="0"/>
        <c:axId val="246358160"/>
        <c:axId val="246358552"/>
      </c:lineChart>
      <c:dateAx>
        <c:axId val="246358160"/>
        <c:scaling>
          <c:orientation val="minMax"/>
        </c:scaling>
        <c:delete val="1"/>
        <c:axPos val="b"/>
        <c:numFmt formatCode="ge" sourceLinked="1"/>
        <c:majorTickMark val="none"/>
        <c:minorTickMark val="none"/>
        <c:tickLblPos val="none"/>
        <c:crossAx val="246358552"/>
        <c:crosses val="autoZero"/>
        <c:auto val="1"/>
        <c:lblOffset val="100"/>
        <c:baseTimeUnit val="years"/>
      </c:dateAx>
      <c:valAx>
        <c:axId val="24635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1C-4488-88FC-FC0C0B8E4A06}"/>
            </c:ext>
          </c:extLst>
        </c:ser>
        <c:dLbls>
          <c:showLegendKey val="0"/>
          <c:showVal val="0"/>
          <c:showCatName val="0"/>
          <c:showSerName val="0"/>
          <c:showPercent val="0"/>
          <c:showBubbleSize val="0"/>
        </c:dLbls>
        <c:gapWidth val="150"/>
        <c:axId val="246359728"/>
        <c:axId val="24636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1C-4488-88FC-FC0C0B8E4A06}"/>
            </c:ext>
          </c:extLst>
        </c:ser>
        <c:dLbls>
          <c:showLegendKey val="0"/>
          <c:showVal val="0"/>
          <c:showCatName val="0"/>
          <c:showSerName val="0"/>
          <c:showPercent val="0"/>
          <c:showBubbleSize val="0"/>
        </c:dLbls>
        <c:marker val="1"/>
        <c:smooth val="0"/>
        <c:axId val="246359728"/>
        <c:axId val="246360120"/>
      </c:lineChart>
      <c:dateAx>
        <c:axId val="246359728"/>
        <c:scaling>
          <c:orientation val="minMax"/>
        </c:scaling>
        <c:delete val="1"/>
        <c:axPos val="b"/>
        <c:numFmt formatCode="ge" sourceLinked="1"/>
        <c:majorTickMark val="none"/>
        <c:minorTickMark val="none"/>
        <c:tickLblPos val="none"/>
        <c:crossAx val="246360120"/>
        <c:crosses val="autoZero"/>
        <c:auto val="1"/>
        <c:lblOffset val="100"/>
        <c:baseTimeUnit val="years"/>
      </c:dateAx>
      <c:valAx>
        <c:axId val="24636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346.31</c:v>
                </c:pt>
                <c:pt idx="1">
                  <c:v>233.66</c:v>
                </c:pt>
                <c:pt idx="2">
                  <c:v>504.33</c:v>
                </c:pt>
                <c:pt idx="3">
                  <c:v>503.41</c:v>
                </c:pt>
                <c:pt idx="4">
                  <c:v>390.27</c:v>
                </c:pt>
              </c:numCache>
            </c:numRef>
          </c:val>
          <c:extLst xmlns:c16r2="http://schemas.microsoft.com/office/drawing/2015/06/chart">
            <c:ext xmlns:c16="http://schemas.microsoft.com/office/drawing/2014/chart" uri="{C3380CC4-5D6E-409C-BE32-E72D297353CC}">
              <c16:uniqueId val="{00000000-6B45-43B8-BDDB-86E671C411CF}"/>
            </c:ext>
          </c:extLst>
        </c:ser>
        <c:dLbls>
          <c:showLegendKey val="0"/>
          <c:showVal val="0"/>
          <c:showCatName val="0"/>
          <c:showSerName val="0"/>
          <c:showPercent val="0"/>
          <c:showBubbleSize val="0"/>
        </c:dLbls>
        <c:gapWidth val="150"/>
        <c:axId val="246357768"/>
        <c:axId val="2463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B45-43B8-BDDB-86E671C411CF}"/>
            </c:ext>
          </c:extLst>
        </c:ser>
        <c:dLbls>
          <c:showLegendKey val="0"/>
          <c:showVal val="0"/>
          <c:showCatName val="0"/>
          <c:showSerName val="0"/>
          <c:showPercent val="0"/>
          <c:showBubbleSize val="0"/>
        </c:dLbls>
        <c:marker val="1"/>
        <c:smooth val="0"/>
        <c:axId val="246357768"/>
        <c:axId val="246357376"/>
      </c:lineChart>
      <c:dateAx>
        <c:axId val="246357768"/>
        <c:scaling>
          <c:orientation val="minMax"/>
        </c:scaling>
        <c:delete val="1"/>
        <c:axPos val="b"/>
        <c:numFmt formatCode="ge" sourceLinked="1"/>
        <c:majorTickMark val="none"/>
        <c:minorTickMark val="none"/>
        <c:tickLblPos val="none"/>
        <c:crossAx val="246357376"/>
        <c:crosses val="autoZero"/>
        <c:auto val="1"/>
        <c:lblOffset val="100"/>
        <c:baseTimeUnit val="years"/>
      </c:dateAx>
      <c:valAx>
        <c:axId val="246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67.599999999999994</c:v>
                </c:pt>
                <c:pt idx="1">
                  <c:v>84.61</c:v>
                </c:pt>
                <c:pt idx="2">
                  <c:v>96.92</c:v>
                </c:pt>
                <c:pt idx="3">
                  <c:v>94.26</c:v>
                </c:pt>
                <c:pt idx="4">
                  <c:v>98.96</c:v>
                </c:pt>
              </c:numCache>
            </c:numRef>
          </c:val>
          <c:extLst xmlns:c16r2="http://schemas.microsoft.com/office/drawing/2015/06/chart">
            <c:ext xmlns:c16="http://schemas.microsoft.com/office/drawing/2014/chart" uri="{C3380CC4-5D6E-409C-BE32-E72D297353CC}">
              <c16:uniqueId val="{00000000-F30E-486E-BA58-0EADED0E8BC5}"/>
            </c:ext>
          </c:extLst>
        </c:ser>
        <c:dLbls>
          <c:showLegendKey val="0"/>
          <c:showVal val="0"/>
          <c:showCatName val="0"/>
          <c:showSerName val="0"/>
          <c:showPercent val="0"/>
          <c:showBubbleSize val="0"/>
        </c:dLbls>
        <c:gapWidth val="150"/>
        <c:axId val="246356200"/>
        <c:axId val="2484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30E-486E-BA58-0EADED0E8BC5}"/>
            </c:ext>
          </c:extLst>
        </c:ser>
        <c:dLbls>
          <c:showLegendKey val="0"/>
          <c:showVal val="0"/>
          <c:showCatName val="0"/>
          <c:showSerName val="0"/>
          <c:showPercent val="0"/>
          <c:showBubbleSize val="0"/>
        </c:dLbls>
        <c:marker val="1"/>
        <c:smooth val="0"/>
        <c:axId val="246356200"/>
        <c:axId val="248472248"/>
      </c:lineChart>
      <c:dateAx>
        <c:axId val="246356200"/>
        <c:scaling>
          <c:orientation val="minMax"/>
        </c:scaling>
        <c:delete val="1"/>
        <c:axPos val="b"/>
        <c:numFmt formatCode="ge" sourceLinked="1"/>
        <c:majorTickMark val="none"/>
        <c:minorTickMark val="none"/>
        <c:tickLblPos val="none"/>
        <c:crossAx val="248472248"/>
        <c:crosses val="autoZero"/>
        <c:auto val="1"/>
        <c:lblOffset val="100"/>
        <c:baseTimeUnit val="years"/>
      </c:dateAx>
      <c:valAx>
        <c:axId val="2484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290.97000000000003</c:v>
                </c:pt>
                <c:pt idx="1">
                  <c:v>238.26</c:v>
                </c:pt>
                <c:pt idx="2">
                  <c:v>208.83</c:v>
                </c:pt>
                <c:pt idx="3">
                  <c:v>223.88</c:v>
                </c:pt>
                <c:pt idx="4">
                  <c:v>218.34</c:v>
                </c:pt>
              </c:numCache>
            </c:numRef>
          </c:val>
          <c:extLst xmlns:c16r2="http://schemas.microsoft.com/office/drawing/2015/06/chart">
            <c:ext xmlns:c16="http://schemas.microsoft.com/office/drawing/2014/chart" uri="{C3380CC4-5D6E-409C-BE32-E72D297353CC}">
              <c16:uniqueId val="{00000000-54E9-4D30-A2C9-548D9E726E23}"/>
            </c:ext>
          </c:extLst>
        </c:ser>
        <c:dLbls>
          <c:showLegendKey val="0"/>
          <c:showVal val="0"/>
          <c:showCatName val="0"/>
          <c:showSerName val="0"/>
          <c:showPercent val="0"/>
          <c:showBubbleSize val="0"/>
        </c:dLbls>
        <c:gapWidth val="150"/>
        <c:axId val="248473424"/>
        <c:axId val="24847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4E9-4D30-A2C9-548D9E726E23}"/>
            </c:ext>
          </c:extLst>
        </c:ser>
        <c:dLbls>
          <c:showLegendKey val="0"/>
          <c:showVal val="0"/>
          <c:showCatName val="0"/>
          <c:showSerName val="0"/>
          <c:showPercent val="0"/>
          <c:showBubbleSize val="0"/>
        </c:dLbls>
        <c:marker val="1"/>
        <c:smooth val="0"/>
        <c:axId val="248473424"/>
        <c:axId val="248473816"/>
      </c:lineChart>
      <c:dateAx>
        <c:axId val="248473424"/>
        <c:scaling>
          <c:orientation val="minMax"/>
        </c:scaling>
        <c:delete val="1"/>
        <c:axPos val="b"/>
        <c:numFmt formatCode="ge" sourceLinked="1"/>
        <c:majorTickMark val="none"/>
        <c:minorTickMark val="none"/>
        <c:tickLblPos val="none"/>
        <c:crossAx val="248473816"/>
        <c:crosses val="autoZero"/>
        <c:auto val="1"/>
        <c:lblOffset val="100"/>
        <c:baseTimeUnit val="years"/>
      </c:dateAx>
      <c:valAx>
        <c:axId val="24847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庄原市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36275</v>
      </c>
      <c r="AM8" s="49"/>
      <c r="AN8" s="49"/>
      <c r="AO8" s="49"/>
      <c r="AP8" s="49"/>
      <c r="AQ8" s="49"/>
      <c r="AR8" s="49"/>
      <c r="AS8" s="49"/>
      <c r="AT8" s="44">
        <f>データ!T6</f>
        <v>1246.49</v>
      </c>
      <c r="AU8" s="44"/>
      <c r="AV8" s="44"/>
      <c r="AW8" s="44"/>
      <c r="AX8" s="44"/>
      <c r="AY8" s="44"/>
      <c r="AZ8" s="44"/>
      <c r="BA8" s="44"/>
      <c r="BB8" s="44">
        <f>データ!U6</f>
        <v>29.1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v>
      </c>
      <c r="Q10" s="44"/>
      <c r="R10" s="44"/>
      <c r="S10" s="44"/>
      <c r="T10" s="44"/>
      <c r="U10" s="44"/>
      <c r="V10" s="44"/>
      <c r="W10" s="44">
        <f>データ!Q6</f>
        <v>90.86</v>
      </c>
      <c r="X10" s="44"/>
      <c r="Y10" s="44"/>
      <c r="Z10" s="44"/>
      <c r="AA10" s="44"/>
      <c r="AB10" s="44"/>
      <c r="AC10" s="44"/>
      <c r="AD10" s="49">
        <f>データ!R6</f>
        <v>3771</v>
      </c>
      <c r="AE10" s="49"/>
      <c r="AF10" s="49"/>
      <c r="AG10" s="49"/>
      <c r="AH10" s="49"/>
      <c r="AI10" s="49"/>
      <c r="AJ10" s="49"/>
      <c r="AK10" s="2"/>
      <c r="AL10" s="49">
        <f>データ!V6</f>
        <v>2046</v>
      </c>
      <c r="AM10" s="49"/>
      <c r="AN10" s="49"/>
      <c r="AO10" s="49"/>
      <c r="AP10" s="49"/>
      <c r="AQ10" s="49"/>
      <c r="AR10" s="49"/>
      <c r="AS10" s="49"/>
      <c r="AT10" s="44">
        <f>データ!W6</f>
        <v>1.35</v>
      </c>
      <c r="AU10" s="44"/>
      <c r="AV10" s="44"/>
      <c r="AW10" s="44"/>
      <c r="AX10" s="44"/>
      <c r="AY10" s="44"/>
      <c r="AZ10" s="44"/>
      <c r="BA10" s="44"/>
      <c r="BB10" s="44">
        <f>データ!X6</f>
        <v>1515.56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Jk82bLDhT/78ek/kTpt/ZKzfCCH6UlUWuG//ulMWQp40oDqTNpvwbpe8+8u1vvFs6vRGFu3QUu2o88hnQFvlxg==" saltValue="xVdhr2GuvbKT7p32xBF58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342106</v>
      </c>
      <c r="D6" s="32">
        <f t="shared" si="3"/>
        <v>47</v>
      </c>
      <c r="E6" s="32">
        <f t="shared" si="3"/>
        <v>17</v>
      </c>
      <c r="F6" s="32">
        <f t="shared" si="3"/>
        <v>4</v>
      </c>
      <c r="G6" s="32">
        <f t="shared" si="3"/>
        <v>0</v>
      </c>
      <c r="H6" s="32" t="str">
        <f t="shared" si="3"/>
        <v>広島県　庄原市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5.7</v>
      </c>
      <c r="Q6" s="33">
        <f t="shared" si="3"/>
        <v>90.86</v>
      </c>
      <c r="R6" s="33">
        <f t="shared" si="3"/>
        <v>3771</v>
      </c>
      <c r="S6" s="33">
        <f t="shared" si="3"/>
        <v>36275</v>
      </c>
      <c r="T6" s="33">
        <f t="shared" si="3"/>
        <v>1246.49</v>
      </c>
      <c r="U6" s="33">
        <f t="shared" si="3"/>
        <v>29.1</v>
      </c>
      <c r="V6" s="33">
        <f t="shared" si="3"/>
        <v>2046</v>
      </c>
      <c r="W6" s="33">
        <f t="shared" si="3"/>
        <v>1.35</v>
      </c>
      <c r="X6" s="33">
        <f t="shared" si="3"/>
        <v>1515.56</v>
      </c>
      <c r="Y6" s="34">
        <f>IF(Y7="",NA(),Y7)</f>
        <v>81.42</v>
      </c>
      <c r="Z6" s="34">
        <f t="shared" ref="Z6:AH6" si="4">IF(Z7="",NA(),Z7)</f>
        <v>92.59</v>
      </c>
      <c r="AA6" s="34">
        <f t="shared" si="4"/>
        <v>98.74</v>
      </c>
      <c r="AB6" s="34">
        <f t="shared" si="4"/>
        <v>99.25</v>
      </c>
      <c r="AC6" s="34">
        <f t="shared" si="4"/>
        <v>97.2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346.31</v>
      </c>
      <c r="BG6" s="34">
        <f t="shared" ref="BG6:BO6" si="7">IF(BG7="",NA(),BG7)</f>
        <v>233.66</v>
      </c>
      <c r="BH6" s="34">
        <f t="shared" si="7"/>
        <v>504.33</v>
      </c>
      <c r="BI6" s="34">
        <f t="shared" si="7"/>
        <v>503.41</v>
      </c>
      <c r="BJ6" s="34">
        <f t="shared" si="7"/>
        <v>390.27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67.599999999999994</v>
      </c>
      <c r="BR6" s="34">
        <f t="shared" ref="BR6:BZ6" si="8">IF(BR7="",NA(),BR7)</f>
        <v>84.61</v>
      </c>
      <c r="BS6" s="34">
        <f t="shared" si="8"/>
        <v>96.92</v>
      </c>
      <c r="BT6" s="34">
        <f t="shared" si="8"/>
        <v>94.26</v>
      </c>
      <c r="BU6" s="34">
        <f t="shared" si="8"/>
        <v>98.96</v>
      </c>
      <c r="BV6" s="34">
        <f t="shared" si="8"/>
        <v>64.63</v>
      </c>
      <c r="BW6" s="34">
        <f t="shared" si="8"/>
        <v>66.56</v>
      </c>
      <c r="BX6" s="34">
        <f t="shared" si="8"/>
        <v>66.22</v>
      </c>
      <c r="BY6" s="34">
        <f t="shared" si="8"/>
        <v>69.87</v>
      </c>
      <c r="BZ6" s="34">
        <f t="shared" si="8"/>
        <v>74.3</v>
      </c>
      <c r="CA6" s="33" t="str">
        <f>IF(CA7="","",IF(CA7="-","【-】","【"&amp;SUBSTITUTE(TEXT(CA7,"#,##0.00"),"-","△")&amp;"】"))</f>
        <v>【75.58】</v>
      </c>
      <c r="CB6" s="34">
        <f>IF(CB7="",NA(),CB7)</f>
        <v>290.97000000000003</v>
      </c>
      <c r="CC6" s="34">
        <f t="shared" ref="CC6:CK6" si="9">IF(CC7="",NA(),CC7)</f>
        <v>238.26</v>
      </c>
      <c r="CD6" s="34">
        <f t="shared" si="9"/>
        <v>208.83</v>
      </c>
      <c r="CE6" s="34">
        <f t="shared" si="9"/>
        <v>223.88</v>
      </c>
      <c r="CF6" s="34">
        <f t="shared" si="9"/>
        <v>218.34</v>
      </c>
      <c r="CG6" s="34">
        <f t="shared" si="9"/>
        <v>245.75</v>
      </c>
      <c r="CH6" s="34">
        <f t="shared" si="9"/>
        <v>244.29</v>
      </c>
      <c r="CI6" s="34">
        <f t="shared" si="9"/>
        <v>246.72</v>
      </c>
      <c r="CJ6" s="34">
        <f t="shared" si="9"/>
        <v>234.96</v>
      </c>
      <c r="CK6" s="34">
        <f t="shared" si="9"/>
        <v>221.81</v>
      </c>
      <c r="CL6" s="33" t="str">
        <f>IF(CL7="","",IF(CL7="-","【-】","【"&amp;SUBSTITUTE(TEXT(CL7,"#,##0.00"),"-","△")&amp;"】"))</f>
        <v>【215.23】</v>
      </c>
      <c r="CM6" s="34">
        <f>IF(CM7="",NA(),CM7)</f>
        <v>41</v>
      </c>
      <c r="CN6" s="34">
        <f t="shared" ref="CN6:CV6" si="10">IF(CN7="",NA(),CN7)</f>
        <v>39.75</v>
      </c>
      <c r="CO6" s="34">
        <f t="shared" si="10"/>
        <v>38.880000000000003</v>
      </c>
      <c r="CP6" s="34">
        <f t="shared" si="10"/>
        <v>38.880000000000003</v>
      </c>
      <c r="CQ6" s="34">
        <f t="shared" si="10"/>
        <v>39.75</v>
      </c>
      <c r="CR6" s="34">
        <f t="shared" si="10"/>
        <v>43.65</v>
      </c>
      <c r="CS6" s="34">
        <f t="shared" si="10"/>
        <v>43.58</v>
      </c>
      <c r="CT6" s="34">
        <f t="shared" si="10"/>
        <v>41.35</v>
      </c>
      <c r="CU6" s="34">
        <f t="shared" si="10"/>
        <v>42.9</v>
      </c>
      <c r="CV6" s="34">
        <f t="shared" si="10"/>
        <v>43.36</v>
      </c>
      <c r="CW6" s="33" t="str">
        <f>IF(CW7="","",IF(CW7="-","【-】","【"&amp;SUBSTITUTE(TEXT(CW7,"#,##0.00"),"-","△")&amp;"】"))</f>
        <v>【42.66】</v>
      </c>
      <c r="CX6" s="34">
        <f>IF(CX7="",NA(),CX7)</f>
        <v>85.53</v>
      </c>
      <c r="CY6" s="34">
        <f t="shared" ref="CY6:DG6" si="11">IF(CY7="",NA(),CY7)</f>
        <v>78.31</v>
      </c>
      <c r="CZ6" s="34">
        <f t="shared" si="11"/>
        <v>80.23</v>
      </c>
      <c r="DA6" s="34">
        <f t="shared" si="11"/>
        <v>80.95</v>
      </c>
      <c r="DB6" s="34">
        <f t="shared" si="11"/>
        <v>82.4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342106</v>
      </c>
      <c r="D7" s="36">
        <v>47</v>
      </c>
      <c r="E7" s="36">
        <v>17</v>
      </c>
      <c r="F7" s="36">
        <v>4</v>
      </c>
      <c r="G7" s="36">
        <v>0</v>
      </c>
      <c r="H7" s="36" t="s">
        <v>110</v>
      </c>
      <c r="I7" s="36" t="s">
        <v>111</v>
      </c>
      <c r="J7" s="36" t="s">
        <v>112</v>
      </c>
      <c r="K7" s="36" t="s">
        <v>113</v>
      </c>
      <c r="L7" s="36" t="s">
        <v>114</v>
      </c>
      <c r="M7" s="36" t="s">
        <v>115</v>
      </c>
      <c r="N7" s="37" t="s">
        <v>116</v>
      </c>
      <c r="O7" s="37" t="s">
        <v>117</v>
      </c>
      <c r="P7" s="37">
        <v>5.7</v>
      </c>
      <c r="Q7" s="37">
        <v>90.86</v>
      </c>
      <c r="R7" s="37">
        <v>3771</v>
      </c>
      <c r="S7" s="37">
        <v>36275</v>
      </c>
      <c r="T7" s="37">
        <v>1246.49</v>
      </c>
      <c r="U7" s="37">
        <v>29.1</v>
      </c>
      <c r="V7" s="37">
        <v>2046</v>
      </c>
      <c r="W7" s="37">
        <v>1.35</v>
      </c>
      <c r="X7" s="37">
        <v>1515.56</v>
      </c>
      <c r="Y7" s="37">
        <v>81.42</v>
      </c>
      <c r="Z7" s="37">
        <v>92.59</v>
      </c>
      <c r="AA7" s="37">
        <v>98.74</v>
      </c>
      <c r="AB7" s="37">
        <v>99.25</v>
      </c>
      <c r="AC7" s="37">
        <v>97.2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346.31</v>
      </c>
      <c r="BG7" s="37">
        <v>233.66</v>
      </c>
      <c r="BH7" s="37">
        <v>504.33</v>
      </c>
      <c r="BI7" s="37">
        <v>503.41</v>
      </c>
      <c r="BJ7" s="37">
        <v>390.27</v>
      </c>
      <c r="BK7" s="37">
        <v>1569.13</v>
      </c>
      <c r="BL7" s="37">
        <v>1436</v>
      </c>
      <c r="BM7" s="37">
        <v>1434.89</v>
      </c>
      <c r="BN7" s="37">
        <v>1298.9100000000001</v>
      </c>
      <c r="BO7" s="37">
        <v>1243.71</v>
      </c>
      <c r="BP7" s="37">
        <v>1225.44</v>
      </c>
      <c r="BQ7" s="37">
        <v>67.599999999999994</v>
      </c>
      <c r="BR7" s="37">
        <v>84.61</v>
      </c>
      <c r="BS7" s="37">
        <v>96.92</v>
      </c>
      <c r="BT7" s="37">
        <v>94.26</v>
      </c>
      <c r="BU7" s="37">
        <v>98.96</v>
      </c>
      <c r="BV7" s="37">
        <v>64.63</v>
      </c>
      <c r="BW7" s="37">
        <v>66.56</v>
      </c>
      <c r="BX7" s="37">
        <v>66.22</v>
      </c>
      <c r="BY7" s="37">
        <v>69.87</v>
      </c>
      <c r="BZ7" s="37">
        <v>74.3</v>
      </c>
      <c r="CA7" s="37">
        <v>75.58</v>
      </c>
      <c r="CB7" s="37">
        <v>290.97000000000003</v>
      </c>
      <c r="CC7" s="37">
        <v>238.26</v>
      </c>
      <c r="CD7" s="37">
        <v>208.83</v>
      </c>
      <c r="CE7" s="37">
        <v>223.88</v>
      </c>
      <c r="CF7" s="37">
        <v>218.34</v>
      </c>
      <c r="CG7" s="37">
        <v>245.75</v>
      </c>
      <c r="CH7" s="37">
        <v>244.29</v>
      </c>
      <c r="CI7" s="37">
        <v>246.72</v>
      </c>
      <c r="CJ7" s="37">
        <v>234.96</v>
      </c>
      <c r="CK7" s="37">
        <v>221.81</v>
      </c>
      <c r="CL7" s="37">
        <v>215.23</v>
      </c>
      <c r="CM7" s="37">
        <v>41</v>
      </c>
      <c r="CN7" s="37">
        <v>39.75</v>
      </c>
      <c r="CO7" s="37">
        <v>38.880000000000003</v>
      </c>
      <c r="CP7" s="37">
        <v>38.880000000000003</v>
      </c>
      <c r="CQ7" s="37">
        <v>39.75</v>
      </c>
      <c r="CR7" s="37">
        <v>43.65</v>
      </c>
      <c r="CS7" s="37">
        <v>43.58</v>
      </c>
      <c r="CT7" s="37">
        <v>41.35</v>
      </c>
      <c r="CU7" s="37">
        <v>42.9</v>
      </c>
      <c r="CV7" s="37">
        <v>43.36</v>
      </c>
      <c r="CW7" s="37">
        <v>42.66</v>
      </c>
      <c r="CX7" s="37">
        <v>85.53</v>
      </c>
      <c r="CY7" s="37">
        <v>78.31</v>
      </c>
      <c r="CZ7" s="37">
        <v>80.23</v>
      </c>
      <c r="DA7" s="37">
        <v>80.95</v>
      </c>
      <c r="DB7" s="37">
        <v>82.4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dcterms:created xsi:type="dcterms:W3CDTF">2018-12-03T09:16:58Z</dcterms:created>
  <dcterms:modified xsi:type="dcterms:W3CDTF">2019-02-04T04:02:31Z</dcterms:modified>
  <cp:category/>
</cp:coreProperties>
</file>