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1.1 経営比較分析提出\提出\"/>
    </mc:Choice>
  </mc:AlternateContent>
  <workbookProtection workbookAlgorithmName="SHA-512" workbookHashValue="JZLwVWpbbB/+OFWs5mURhjtnks29aSftWVUDV7rgQ1IuTAmmC7y7uh5mM+D+COirXvvGNKsMTB6MNf4x/gm77Q==" workbookSaltValue="2rKAo/3hiEONCeBokUbUq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<sst xmlns="http://schemas.openxmlformats.org/spreadsheetml/2006/main" count="240" uniqueCount="127">
  <si>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</si>
  <si>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</si>
  <si>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</si>
  <si>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</si>
  <si>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</si>
  <si>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</si>
  <si>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</si>
  <si>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</si>
  <si>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</si>
  <si>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</si>
  <si>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</si>
  <si>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</si>
  <si>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</si>
  <si>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</si>
  <si>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</si>
  <si>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</si>
  <si>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</si>
  <si>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</si>
  <si>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</si>
  <si>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</si>
  <si>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</si>
  <si>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</si>
  <si>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</si>
  <si>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</si>
  <si>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</si>
  <si>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</si>
  <si>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</si>
  <si>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</si>
  <si>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</si>
  <si>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</si>
  <si>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</si>
  <si>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</si>
  <si>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</si>
  <si>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</si>
  <si>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</si>
  <si>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</si>
  <si>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</si>
  <si>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</si>
  <si>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</si>
  <si>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</si>
  <si>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</si>
  <si>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</si>
  <si>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</si>
  <si>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</si>
  <si>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</si>
  <si>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</si>
  <si>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</si>
  <si>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</si>
  <si>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</si>
  <si>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</si>
  <si>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</si>
  <si>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</si>
  <si>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</si>
  <si>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</si>
  <si>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</si>
  <si>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</si>
  <si>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</si>
  <si>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</si>
  <si>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</si>
  <si>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</si>
  <si>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</si>
  <si>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</si>
  <si>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</si>
  <si>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</si>
  <si>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</si>
  <si>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</si>
  <si>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</si>
  <si>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</si>
  <si>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</si>
  <si>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</si>
  <si>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</si>
  <si>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</si>
  <si>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</si>
  <si>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</si>
  <si>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</si>
  <si>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</si>
  <si>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</si>
  <si>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</si>
  <si>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</si>
  <si>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</si>
  <si>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</si>
  <si>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</si>
  <si>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</si>
  <si>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</si>
  <si>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</si>
  <si>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</si>
  <si>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</si>
  <si>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</si>
  <si>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</si>
  <si>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</si>
  <si>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</si>
  <si>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</si>
  <si>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</si>
  <si>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</si>
  <si>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</si>
  <si>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</si>
  <si>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</si>
  <si>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</si>
  <si>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</si>
  <si>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</si>
  <si>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</si>
  <si>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</si>
  <si>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</si>
  <si>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</si>
  <si>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</si>
  <si>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</si>
  <si>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</si>
  <si>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</si>
  <si>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</si>
  <si>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</si>
  <si>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</si>
  <si>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</si>
  <si>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</si>
  <si>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</si>
  <si>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</si>
  <si>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</si>
  <si>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</si>
  <si>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</si>
  <si>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</si>
  <si>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</si>
  <si>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</si>
  <si>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</si>
  <si>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</si>
  <si>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</si>
  <si>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管渠改善率は、全くない。類似団体も0.01％である。
　最も早い供用開始が平成7年で、管渠工事後24年程度と耐用年数の半分に達していない。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</si>
  <si>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</si>
  <si>
    <t>①収益的収支比率は、横ばい状況で、平成29年度で99.07％と、ほぼ100％であり、総収入の内72.2％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④企業債残高対事業規模比率は、減少傾向であり、平成29年度は371.08％となっている。類似団体の43.4％と少なく、引き続き適正な投資に努める。
⑤経費回収率は、横ばい状況であり、平成29年度で77.41％と、類似団体より17ポイント高い。100％を下回っているため、適正な使用料収入の確保と汚水処理費の削減が必要である。
⑥汚水処理原価は、増加傾向にあり、平成29年度で271.29円となっている。類似団体より7ポイント高く、引き続き汚水処理コストの削減に努める。
⑦施設利用率は、増加傾向にあり、平成29年度で54.62％と、類似団体より2ポイント高い。最大稼働率は82.71％である。
⑧水洗化率は、増加傾向にあり、平成29年度で80.68％である。水洗化人口は減少しているが、区域内人口の減少の方が大きいため、増加している。類似団体より4ポイント低く、100％未満であるため、水洗化率の向上の取り組みが必要である。</t>
    <rPh sb="1" eb="4">
      <t>シュウエキテキ</t>
    </rPh>
    <rPh sb="4" eb="6">
      <t>シュウシ</t>
    </rPh>
    <rPh sb="6" eb="8">
      <t>ヒリツ</t>
    </rPh>
    <rPh sb="10" eb="11">
      <t>ヨコ</t>
    </rPh>
    <rPh sb="13" eb="15">
      <t>ジョウキョウ</t>
    </rPh>
    <rPh sb="17" eb="19">
      <t>ヘイセイ</t>
    </rPh>
    <rPh sb="21" eb="22">
      <t>ネン</t>
    </rPh>
    <rPh sb="22" eb="23">
      <t>ド</t>
    </rPh>
    <rPh sb="42" eb="45">
      <t>ソウシュウニュウ</t>
    </rPh>
    <rPh sb="46" eb="47">
      <t>ウチ</t>
    </rPh>
    <rPh sb="53" eb="55">
      <t>イッパン</t>
    </rPh>
    <rPh sb="55" eb="57">
      <t>カイケイ</t>
    </rPh>
    <rPh sb="60" eb="62">
      <t>クリイレ</t>
    </rPh>
    <rPh sb="62" eb="63">
      <t>キン</t>
    </rPh>
    <rPh sb="72" eb="74">
      <t>コウキョウ</t>
    </rPh>
    <rPh sb="74" eb="76">
      <t>ゲスイ</t>
    </rPh>
    <rPh sb="76" eb="77">
      <t>ドウ</t>
    </rPh>
    <rPh sb="77" eb="78">
      <t>ナド</t>
    </rPh>
    <rPh sb="79" eb="80">
      <t>タ</t>
    </rPh>
    <rPh sb="81" eb="83">
      <t>ゲスイ</t>
    </rPh>
    <rPh sb="83" eb="84">
      <t>ドウ</t>
    </rPh>
    <rPh sb="84" eb="86">
      <t>ジギョウ</t>
    </rPh>
    <rPh sb="87" eb="89">
      <t>トウイツ</t>
    </rPh>
    <rPh sb="91" eb="93">
      <t>シヨウ</t>
    </rPh>
    <rPh sb="93" eb="94">
      <t>リョウ</t>
    </rPh>
    <rPh sb="95" eb="97">
      <t>ウンエイ</t>
    </rPh>
    <rPh sb="104" eb="106">
      <t>ケイエイ</t>
    </rPh>
    <rPh sb="106" eb="108">
      <t>キバン</t>
    </rPh>
    <rPh sb="109" eb="111">
      <t>ゼイジャク</t>
    </rPh>
    <rPh sb="112" eb="114">
      <t>ノウギョウ</t>
    </rPh>
    <rPh sb="114" eb="116">
      <t>シュウラク</t>
    </rPh>
    <rPh sb="116" eb="118">
      <t>ハイスイ</t>
    </rPh>
    <rPh sb="118" eb="120">
      <t>ジギョウ</t>
    </rPh>
    <rPh sb="123" eb="126">
      <t>コウジョウテキ</t>
    </rPh>
    <rPh sb="127" eb="129">
      <t>シュウニュウ</t>
    </rPh>
    <rPh sb="129" eb="131">
      <t>フソク</t>
    </rPh>
    <rPh sb="137" eb="140">
      <t>フソクブン</t>
    </rPh>
    <rPh sb="141" eb="143">
      <t>イッパン</t>
    </rPh>
    <rPh sb="143" eb="145">
      <t>カイケイ</t>
    </rPh>
    <rPh sb="147" eb="149">
      <t>ホテン</t>
    </rPh>
    <rPh sb="151" eb="153">
      <t>ジョウキョウ</t>
    </rPh>
    <rPh sb="160" eb="162">
      <t>コンゴ</t>
    </rPh>
    <rPh sb="168" eb="169">
      <t>ヒ</t>
    </rPh>
    <rPh sb="170" eb="171">
      <t>ツヅ</t>
    </rPh>
    <rPh sb="172" eb="175">
      <t>ジュエキシャ</t>
    </rPh>
    <rPh sb="175" eb="177">
      <t>フタン</t>
    </rPh>
    <rPh sb="178" eb="181">
      <t>テキセイカ</t>
    </rPh>
    <rPh sb="182" eb="183">
      <t>ハカ</t>
    </rPh>
    <rPh sb="185" eb="187">
      <t>ヒツヨウ</t>
    </rPh>
    <rPh sb="188" eb="189">
      <t>オウ</t>
    </rPh>
    <rPh sb="191" eb="193">
      <t>シヨウ</t>
    </rPh>
    <rPh sb="193" eb="194">
      <t>リョウ</t>
    </rPh>
    <rPh sb="194" eb="196">
      <t>カイテイ</t>
    </rPh>
    <rPh sb="197" eb="198">
      <t>オコナ</t>
    </rPh>
    <rPh sb="199" eb="201">
      <t>ヨテイ</t>
    </rPh>
    <rPh sb="209" eb="211">
      <t>キギョウ</t>
    </rPh>
    <rPh sb="211" eb="212">
      <t>サイ</t>
    </rPh>
    <rPh sb="212" eb="214">
      <t>ザンダカ</t>
    </rPh>
    <rPh sb="214" eb="215">
      <t>タイ</t>
    </rPh>
    <rPh sb="215" eb="217">
      <t>ジギョウ</t>
    </rPh>
    <rPh sb="217" eb="219">
      <t>キボ</t>
    </rPh>
    <rPh sb="219" eb="221">
      <t>ヒリツ</t>
    </rPh>
    <rPh sb="223" eb="225">
      <t>ゲンショウ</t>
    </rPh>
    <rPh sb="225" eb="227">
      <t>ケイコウ</t>
    </rPh>
    <rPh sb="231" eb="233">
      <t>ヘイセイ</t>
    </rPh>
    <rPh sb="235" eb="236">
      <t>ネン</t>
    </rPh>
    <rPh sb="236" eb="237">
      <t>ド</t>
    </rPh>
    <rPh sb="252" eb="254">
      <t>ルイジ</t>
    </rPh>
    <rPh sb="254" eb="256">
      <t>ダンタイ</t>
    </rPh>
    <rPh sb="263" eb="264">
      <t>スク</t>
    </rPh>
    <rPh sb="267" eb="268">
      <t>ヒ</t>
    </rPh>
    <rPh sb="269" eb="270">
      <t>ツヅ</t>
    </rPh>
    <rPh sb="271" eb="273">
      <t>テキセイ</t>
    </rPh>
    <rPh sb="274" eb="276">
      <t>トウシ</t>
    </rPh>
    <rPh sb="277" eb="278">
      <t>ツト</t>
    </rPh>
    <rPh sb="283" eb="285">
      <t>ケイヒ</t>
    </rPh>
    <rPh sb="285" eb="287">
      <t>カイシュウ</t>
    </rPh>
    <rPh sb="287" eb="288">
      <t>リツ</t>
    </rPh>
    <rPh sb="290" eb="291">
      <t>ヨコ</t>
    </rPh>
    <rPh sb="293" eb="295">
      <t>ジョウキョウ</t>
    </rPh>
    <rPh sb="299" eb="301">
      <t>ヘイセイ</t>
    </rPh>
    <rPh sb="303" eb="304">
      <t>ネン</t>
    </rPh>
    <rPh sb="304" eb="305">
      <t>ド</t>
    </rPh>
    <rPh sb="314" eb="316">
      <t>ルイジ</t>
    </rPh>
    <rPh sb="316" eb="318">
      <t>ダンタイ</t>
    </rPh>
    <rPh sb="326" eb="327">
      <t>タカ</t>
    </rPh>
    <rPh sb="334" eb="336">
      <t>シタマワ</t>
    </rPh>
    <rPh sb="343" eb="345">
      <t>テキセイ</t>
    </rPh>
    <rPh sb="346" eb="348">
      <t>シヨウ</t>
    </rPh>
    <rPh sb="348" eb="349">
      <t>リョウ</t>
    </rPh>
    <rPh sb="349" eb="351">
      <t>シュウニュウ</t>
    </rPh>
    <rPh sb="352" eb="354">
      <t>カクホ</t>
    </rPh>
    <rPh sb="355" eb="357">
      <t>オスイ</t>
    </rPh>
    <rPh sb="357" eb="359">
      <t>ショリ</t>
    </rPh>
    <rPh sb="359" eb="360">
      <t>ヒ</t>
    </rPh>
    <rPh sb="361" eb="363">
      <t>サクゲン</t>
    </rPh>
    <rPh sb="364" eb="366">
      <t>ヒツヨウ</t>
    </rPh>
    <rPh sb="372" eb="374">
      <t>オスイ</t>
    </rPh>
    <rPh sb="374" eb="376">
      <t>ショリ</t>
    </rPh>
    <rPh sb="376" eb="378">
      <t>ゲンカ</t>
    </rPh>
    <rPh sb="380" eb="382">
      <t>ゾウカ</t>
    </rPh>
    <rPh sb="382" eb="384">
      <t>ケイコウ</t>
    </rPh>
    <rPh sb="388" eb="390">
      <t>ヘイセイ</t>
    </rPh>
    <rPh sb="392" eb="393">
      <t>ネン</t>
    </rPh>
    <rPh sb="393" eb="394">
      <t>ド</t>
    </rPh>
    <rPh sb="401" eb="402">
      <t>エン</t>
    </rPh>
    <rPh sb="409" eb="411">
      <t>ルイジ</t>
    </rPh>
    <rPh sb="411" eb="413">
      <t>ダンタイ</t>
    </rPh>
    <rPh sb="420" eb="421">
      <t>タカ</t>
    </rPh>
    <rPh sb="423" eb="424">
      <t>ヒ</t>
    </rPh>
    <rPh sb="425" eb="426">
      <t>ツヅ</t>
    </rPh>
    <rPh sb="427" eb="429">
      <t>オスイ</t>
    </rPh>
    <rPh sb="429" eb="431">
      <t>ショリ</t>
    </rPh>
    <rPh sb="435" eb="437">
      <t>サクゲン</t>
    </rPh>
    <rPh sb="438" eb="439">
      <t>ツト</t>
    </rPh>
    <rPh sb="444" eb="446">
      <t>シセツ</t>
    </rPh>
    <rPh sb="446" eb="449">
      <t>リヨウリツ</t>
    </rPh>
    <rPh sb="451" eb="453">
      <t>ゾウカ</t>
    </rPh>
    <rPh sb="453" eb="455">
      <t>ケイコウ</t>
    </rPh>
    <rPh sb="459" eb="461">
      <t>ヘイセイ</t>
    </rPh>
    <rPh sb="463" eb="464">
      <t>ネン</t>
    </rPh>
    <rPh sb="464" eb="465">
      <t>ド</t>
    </rPh>
    <rPh sb="474" eb="476">
      <t>ルイジ</t>
    </rPh>
    <rPh sb="476" eb="478">
      <t>ダンタイ</t>
    </rPh>
    <rPh sb="485" eb="486">
      <t>タカ</t>
    </rPh>
    <rPh sb="488" eb="490">
      <t>サイダイ</t>
    </rPh>
    <rPh sb="490" eb="492">
      <t>カドウ</t>
    </rPh>
    <rPh sb="492" eb="493">
      <t>リツ</t>
    </rPh>
    <rPh sb="506" eb="509">
      <t>スイセンカ</t>
    </rPh>
    <rPh sb="509" eb="510">
      <t>リツ</t>
    </rPh>
    <rPh sb="512" eb="514">
      <t>ゾウカ</t>
    </rPh>
    <rPh sb="514" eb="516">
      <t>ケイコウ</t>
    </rPh>
    <rPh sb="520" eb="522">
      <t>ヘイセイ</t>
    </rPh>
    <rPh sb="524" eb="525">
      <t>ネン</t>
    </rPh>
    <rPh sb="525" eb="526">
      <t>ド</t>
    </rPh>
    <rPh sb="537" eb="540">
      <t>スイセンカ</t>
    </rPh>
    <rPh sb="540" eb="542">
      <t>ジンコウ</t>
    </rPh>
    <rPh sb="543" eb="545">
      <t>ゲンショウ</t>
    </rPh>
    <rPh sb="551" eb="554">
      <t>クイキナイ</t>
    </rPh>
    <rPh sb="554" eb="556">
      <t>ジンコウ</t>
    </rPh>
    <rPh sb="557" eb="559">
      <t>ゲンショウ</t>
    </rPh>
    <rPh sb="560" eb="561">
      <t>ホウ</t>
    </rPh>
    <rPh sb="562" eb="563">
      <t>オオ</t>
    </rPh>
    <rPh sb="568" eb="570">
      <t>ゾウカ</t>
    </rPh>
    <rPh sb="575" eb="577">
      <t>ルイジ</t>
    </rPh>
    <rPh sb="577" eb="579">
      <t>ダンタイ</t>
    </rPh>
    <rPh sb="586" eb="587">
      <t>ヒク</t>
    </rPh>
    <rPh sb="593" eb="595">
      <t>ミマン</t>
    </rPh>
    <rPh sb="601" eb="604">
      <t>スイセンカ</t>
    </rPh>
    <rPh sb="604" eb="605">
      <t>リツ</t>
    </rPh>
    <rPh sb="606" eb="608">
      <t>コウジョウ</t>
    </rPh>
    <rPh sb="609" eb="610">
      <t>ト</t>
    </rPh>
    <rPh sb="611" eb="612">
      <t>ク</t>
    </rPh>
    <rPh sb="614" eb="6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</si>
</sst>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3C-4255-9AE3-382E75C86F18}"/>
            </c:ext>
          </c:extLst>
        </c:ser>
        <c:dLbls>
          <c:showLegendKey val="0"/>
          <c:showVal val="0"/>
          <c:showCatName val="0"/>
          <c:showSerName val="0"/>
          <c:showPercent val="0"/>
          <c:showBubbleSize val="0"/>
        </c:dLbls>
        <c:gapWidth val="150"/>
        <c:axId val="134027280"/>
        <c:axId val="13403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23C-4255-9AE3-382E75C86F18}"/>
            </c:ext>
          </c:extLst>
        </c:ser>
        <c:dLbls>
          <c:showLegendKey val="0"/>
          <c:showVal val="0"/>
          <c:showCatName val="0"/>
          <c:showSerName val="0"/>
          <c:showPercent val="0"/>
          <c:showBubbleSize val="0"/>
        </c:dLbls>
        <c:marker val="1"/>
        <c:smooth val="0"/>
        <c:axId val="134027280"/>
        <c:axId val="134036280"/>
      </c:lineChart>
      <c:dateAx>
        <c:axId val="134027280"/>
        <c:scaling>
          <c:orientation val="minMax"/>
        </c:scaling>
        <c:delete val="1"/>
        <c:axPos val="b"/>
        <c:numFmt formatCode="ge" sourceLinked="1"/>
        <c:majorTickMark val="none"/>
        <c:minorTickMark val="none"/>
        <c:tickLblPos val="none"/>
        <c:crossAx val="134036280"/>
        <c:crosses val="autoZero"/>
        <c:auto val="1"/>
        <c:lblOffset val="100"/>
        <c:baseTimeUnit val="years"/>
      </c:dateAx>
      <c:valAx>
        <c:axId val="13403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2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49.41</c:v>
                </c:pt>
                <c:pt idx="1">
                  <c:v>54.47</c:v>
                </c:pt>
                <c:pt idx="2">
                  <c:v>53.47</c:v>
                </c:pt>
                <c:pt idx="3">
                  <c:v>54.16</c:v>
                </c:pt>
                <c:pt idx="4">
                  <c:v>54.62</c:v>
                </c:pt>
              </c:numCache>
            </c:numRef>
          </c:val>
          <c:extLst xmlns:c16r2="http://schemas.microsoft.com/office/drawing/2015/06/chart">
            <c:ext xmlns:c16="http://schemas.microsoft.com/office/drawing/2014/chart" uri="{C3380CC4-5D6E-409C-BE32-E72D297353CC}">
              <c16:uniqueId val="{00000000-BCE9-49B5-AD40-8937DDF34197}"/>
            </c:ext>
          </c:extLst>
        </c:ser>
        <c:dLbls>
          <c:showLegendKey val="0"/>
          <c:showVal val="0"/>
          <c:showCatName val="0"/>
          <c:showSerName val="0"/>
          <c:showPercent val="0"/>
          <c:showBubbleSize val="0"/>
        </c:dLbls>
        <c:gapWidth val="150"/>
        <c:axId val="237587984"/>
        <c:axId val="2375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CE9-49B5-AD40-8937DDF34197}"/>
            </c:ext>
          </c:extLst>
        </c:ser>
        <c:dLbls>
          <c:showLegendKey val="0"/>
          <c:showVal val="0"/>
          <c:showCatName val="0"/>
          <c:showSerName val="0"/>
          <c:showPercent val="0"/>
          <c:showBubbleSize val="0"/>
        </c:dLbls>
        <c:marker val="1"/>
        <c:smooth val="0"/>
        <c:axId val="237587984"/>
        <c:axId val="237587200"/>
      </c:lineChart>
      <c:dateAx>
        <c:axId val="237587984"/>
        <c:scaling>
          <c:orientation val="minMax"/>
        </c:scaling>
        <c:delete val="1"/>
        <c:axPos val="b"/>
        <c:numFmt formatCode="ge" sourceLinked="1"/>
        <c:majorTickMark val="none"/>
        <c:minorTickMark val="none"/>
        <c:tickLblPos val="none"/>
        <c:crossAx val="237587200"/>
        <c:crosses val="autoZero"/>
        <c:auto val="1"/>
        <c:lblOffset val="100"/>
        <c:baseTimeUnit val="years"/>
      </c:dateAx>
      <c:valAx>
        <c:axId val="237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74.84</c:v>
                </c:pt>
                <c:pt idx="1">
                  <c:v>79.099999999999994</c:v>
                </c:pt>
                <c:pt idx="2">
                  <c:v>79.77</c:v>
                </c:pt>
                <c:pt idx="3">
                  <c:v>80.31</c:v>
                </c:pt>
                <c:pt idx="4">
                  <c:v>80.680000000000007</c:v>
                </c:pt>
              </c:numCache>
            </c:numRef>
          </c:val>
          <c:extLst xmlns:c16r2="http://schemas.microsoft.com/office/drawing/2015/06/chart">
            <c:ext xmlns:c16="http://schemas.microsoft.com/office/drawing/2014/chart" uri="{C3380CC4-5D6E-409C-BE32-E72D297353CC}">
              <c16:uniqueId val="{00000000-4EA6-4949-BF82-36A00CFFD633}"/>
            </c:ext>
          </c:extLst>
        </c:ser>
        <c:dLbls>
          <c:showLegendKey val="0"/>
          <c:showVal val="0"/>
          <c:showCatName val="0"/>
          <c:showSerName val="0"/>
          <c:showPercent val="0"/>
          <c:showBubbleSize val="0"/>
        </c:dLbls>
        <c:gapWidth val="150"/>
        <c:axId val="240265464"/>
        <c:axId val="2402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EA6-4949-BF82-36A00CFFD633}"/>
            </c:ext>
          </c:extLst>
        </c:ser>
        <c:dLbls>
          <c:showLegendKey val="0"/>
          <c:showVal val="0"/>
          <c:showCatName val="0"/>
          <c:showSerName val="0"/>
          <c:showPercent val="0"/>
          <c:showBubbleSize val="0"/>
        </c:dLbls>
        <c:marker val="1"/>
        <c:smooth val="0"/>
        <c:axId val="240265464"/>
        <c:axId val="240265856"/>
      </c:lineChart>
      <c:dateAx>
        <c:axId val="240265464"/>
        <c:scaling>
          <c:orientation val="minMax"/>
        </c:scaling>
        <c:delete val="1"/>
        <c:axPos val="b"/>
        <c:numFmt formatCode="ge" sourceLinked="1"/>
        <c:majorTickMark val="none"/>
        <c:minorTickMark val="none"/>
        <c:tickLblPos val="none"/>
        <c:crossAx val="240265856"/>
        <c:crosses val="autoZero"/>
        <c:auto val="1"/>
        <c:lblOffset val="100"/>
        <c:baseTimeUnit val="years"/>
      </c:dateAx>
      <c:valAx>
        <c:axId val="2402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6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99.43</c:v>
                </c:pt>
                <c:pt idx="1">
                  <c:v>99.23</c:v>
                </c:pt>
                <c:pt idx="2">
                  <c:v>99.6</c:v>
                </c:pt>
                <c:pt idx="3">
                  <c:v>99.37</c:v>
                </c:pt>
                <c:pt idx="4">
                  <c:v>99.07</c:v>
                </c:pt>
              </c:numCache>
            </c:numRef>
          </c:val>
          <c:extLst xmlns:c16r2="http://schemas.microsoft.com/office/drawing/2015/06/chart">
            <c:ext xmlns:c16="http://schemas.microsoft.com/office/drawing/2014/chart" uri="{C3380CC4-5D6E-409C-BE32-E72D297353CC}">
              <c16:uniqueId val="{00000000-5A0B-43FF-86F8-39BE64E4F148}"/>
            </c:ext>
          </c:extLst>
        </c:ser>
        <c:dLbls>
          <c:showLegendKey val="0"/>
          <c:showVal val="0"/>
          <c:showCatName val="0"/>
          <c:showSerName val="0"/>
          <c:showPercent val="0"/>
          <c:showBubbleSize val="0"/>
        </c:dLbls>
        <c:gapWidth val="150"/>
        <c:axId val="239312640"/>
        <c:axId val="2393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0B-43FF-86F8-39BE64E4F148}"/>
            </c:ext>
          </c:extLst>
        </c:ser>
        <c:dLbls>
          <c:showLegendKey val="0"/>
          <c:showVal val="0"/>
          <c:showCatName val="0"/>
          <c:showSerName val="0"/>
          <c:showPercent val="0"/>
          <c:showBubbleSize val="0"/>
        </c:dLbls>
        <c:marker val="1"/>
        <c:smooth val="0"/>
        <c:axId val="239312640"/>
        <c:axId val="239319168"/>
      </c:lineChart>
      <c:dateAx>
        <c:axId val="239312640"/>
        <c:scaling>
          <c:orientation val="minMax"/>
        </c:scaling>
        <c:delete val="1"/>
        <c:axPos val="b"/>
        <c:numFmt formatCode="ge" sourceLinked="1"/>
        <c:majorTickMark val="none"/>
        <c:minorTickMark val="none"/>
        <c:tickLblPos val="none"/>
        <c:crossAx val="239319168"/>
        <c:crosses val="autoZero"/>
        <c:auto val="1"/>
        <c:lblOffset val="100"/>
        <c:baseTimeUnit val="years"/>
      </c:dateAx>
      <c:valAx>
        <c:axId val="2393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B3-4409-9262-096EDD5016C2}"/>
            </c:ext>
          </c:extLst>
        </c:ser>
        <c:dLbls>
          <c:showLegendKey val="0"/>
          <c:showVal val="0"/>
          <c:showCatName val="0"/>
          <c:showSerName val="0"/>
          <c:showPercent val="0"/>
          <c:showBubbleSize val="0"/>
        </c:dLbls>
        <c:gapWidth val="150"/>
        <c:axId val="239427072"/>
        <c:axId val="2394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B3-4409-9262-096EDD5016C2}"/>
            </c:ext>
          </c:extLst>
        </c:ser>
        <c:dLbls>
          <c:showLegendKey val="0"/>
          <c:showVal val="0"/>
          <c:showCatName val="0"/>
          <c:showSerName val="0"/>
          <c:showPercent val="0"/>
          <c:showBubbleSize val="0"/>
        </c:dLbls>
        <c:marker val="1"/>
        <c:smooth val="0"/>
        <c:axId val="239427072"/>
        <c:axId val="239427456"/>
      </c:lineChart>
      <c:dateAx>
        <c:axId val="239427072"/>
        <c:scaling>
          <c:orientation val="minMax"/>
        </c:scaling>
        <c:delete val="1"/>
        <c:axPos val="b"/>
        <c:numFmt formatCode="ge" sourceLinked="1"/>
        <c:majorTickMark val="none"/>
        <c:minorTickMark val="none"/>
        <c:tickLblPos val="none"/>
        <c:crossAx val="239427456"/>
        <c:crosses val="autoZero"/>
        <c:auto val="1"/>
        <c:lblOffset val="100"/>
        <c:baseTimeUnit val="years"/>
      </c:dateAx>
      <c:valAx>
        <c:axId val="2394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8-49DE-A800-BF847D6438C3}"/>
            </c:ext>
          </c:extLst>
        </c:ser>
        <c:dLbls>
          <c:showLegendKey val="0"/>
          <c:showVal val="0"/>
          <c:showCatName val="0"/>
          <c:showSerName val="0"/>
          <c:showPercent val="0"/>
          <c:showBubbleSize val="0"/>
        </c:dLbls>
        <c:gapWidth val="150"/>
        <c:axId val="239896544"/>
        <c:axId val="2394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8-49DE-A800-BF847D6438C3}"/>
            </c:ext>
          </c:extLst>
        </c:ser>
        <c:dLbls>
          <c:showLegendKey val="0"/>
          <c:showVal val="0"/>
          <c:showCatName val="0"/>
          <c:showSerName val="0"/>
          <c:showPercent val="0"/>
          <c:showBubbleSize val="0"/>
        </c:dLbls>
        <c:marker val="1"/>
        <c:smooth val="0"/>
        <c:axId val="239896544"/>
        <c:axId val="239401344"/>
      </c:lineChart>
      <c:dateAx>
        <c:axId val="239896544"/>
        <c:scaling>
          <c:orientation val="minMax"/>
        </c:scaling>
        <c:delete val="1"/>
        <c:axPos val="b"/>
        <c:numFmt formatCode="ge" sourceLinked="1"/>
        <c:majorTickMark val="none"/>
        <c:minorTickMark val="none"/>
        <c:tickLblPos val="none"/>
        <c:crossAx val="239401344"/>
        <c:crosses val="autoZero"/>
        <c:auto val="1"/>
        <c:lblOffset val="100"/>
        <c:baseTimeUnit val="years"/>
      </c:dateAx>
      <c:valAx>
        <c:axId val="2394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93-4507-89C5-DC3B9B2FE4E3}"/>
            </c:ext>
          </c:extLst>
        </c:ser>
        <c:dLbls>
          <c:showLegendKey val="0"/>
          <c:showVal val="0"/>
          <c:showCatName val="0"/>
          <c:showSerName val="0"/>
          <c:showPercent val="0"/>
          <c:showBubbleSize val="0"/>
        </c:dLbls>
        <c:gapWidth val="150"/>
        <c:axId val="239478064"/>
        <c:axId val="23947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93-4507-89C5-DC3B9B2FE4E3}"/>
            </c:ext>
          </c:extLst>
        </c:ser>
        <c:dLbls>
          <c:showLegendKey val="0"/>
          <c:showVal val="0"/>
          <c:showCatName val="0"/>
          <c:showSerName val="0"/>
          <c:showPercent val="0"/>
          <c:showBubbleSize val="0"/>
        </c:dLbls>
        <c:marker val="1"/>
        <c:smooth val="0"/>
        <c:axId val="239478064"/>
        <c:axId val="239478456"/>
      </c:lineChart>
      <c:dateAx>
        <c:axId val="239478064"/>
        <c:scaling>
          <c:orientation val="minMax"/>
        </c:scaling>
        <c:delete val="1"/>
        <c:axPos val="b"/>
        <c:numFmt formatCode="ge" sourceLinked="1"/>
        <c:majorTickMark val="none"/>
        <c:minorTickMark val="none"/>
        <c:tickLblPos val="none"/>
        <c:crossAx val="239478456"/>
        <c:crosses val="autoZero"/>
        <c:auto val="1"/>
        <c:lblOffset val="100"/>
        <c:baseTimeUnit val="years"/>
      </c:dateAx>
      <c:valAx>
        <c:axId val="2394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58-4C41-B0CA-CE8BBF52F9E8}"/>
            </c:ext>
          </c:extLst>
        </c:ser>
        <c:dLbls>
          <c:showLegendKey val="0"/>
          <c:showVal val="0"/>
          <c:showCatName val="0"/>
          <c:showSerName val="0"/>
          <c:showPercent val="0"/>
          <c:showBubbleSize val="0"/>
        </c:dLbls>
        <c:gapWidth val="150"/>
        <c:axId val="239480024"/>
        <c:axId val="2394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58-4C41-B0CA-CE8BBF52F9E8}"/>
            </c:ext>
          </c:extLst>
        </c:ser>
        <c:dLbls>
          <c:showLegendKey val="0"/>
          <c:showVal val="0"/>
          <c:showCatName val="0"/>
          <c:showSerName val="0"/>
          <c:showPercent val="0"/>
          <c:showBubbleSize val="0"/>
        </c:dLbls>
        <c:marker val="1"/>
        <c:smooth val="0"/>
        <c:axId val="239480024"/>
        <c:axId val="239480416"/>
      </c:lineChart>
      <c:dateAx>
        <c:axId val="239480024"/>
        <c:scaling>
          <c:orientation val="minMax"/>
        </c:scaling>
        <c:delete val="1"/>
        <c:axPos val="b"/>
        <c:numFmt formatCode="ge" sourceLinked="1"/>
        <c:majorTickMark val="none"/>
        <c:minorTickMark val="none"/>
        <c:tickLblPos val="none"/>
        <c:crossAx val="239480416"/>
        <c:crosses val="autoZero"/>
        <c:auto val="1"/>
        <c:lblOffset val="100"/>
        <c:baseTimeUnit val="years"/>
      </c:dateAx>
      <c:valAx>
        <c:axId val="2394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8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436.83</c:v>
                </c:pt>
                <c:pt idx="1">
                  <c:v>294.13</c:v>
                </c:pt>
                <c:pt idx="2">
                  <c:v>611.92999999999995</c:v>
                </c:pt>
                <c:pt idx="3">
                  <c:v>585.63</c:v>
                </c:pt>
                <c:pt idx="4">
                  <c:v>371.08</c:v>
                </c:pt>
              </c:numCache>
            </c:numRef>
          </c:val>
          <c:extLst xmlns:c16r2="http://schemas.microsoft.com/office/drawing/2015/06/chart">
            <c:ext xmlns:c16="http://schemas.microsoft.com/office/drawing/2014/chart" uri="{C3380CC4-5D6E-409C-BE32-E72D297353CC}">
              <c16:uniqueId val="{00000000-25D4-413B-92B1-4CC28FE3D5D7}"/>
            </c:ext>
          </c:extLst>
        </c:ser>
        <c:dLbls>
          <c:showLegendKey val="0"/>
          <c:showVal val="0"/>
          <c:showCatName val="0"/>
          <c:showSerName val="0"/>
          <c:showPercent val="0"/>
          <c:showBubbleSize val="0"/>
        </c:dLbls>
        <c:gapWidth val="150"/>
        <c:axId val="239743152"/>
        <c:axId val="2397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5D4-413B-92B1-4CC28FE3D5D7}"/>
            </c:ext>
          </c:extLst>
        </c:ser>
        <c:dLbls>
          <c:showLegendKey val="0"/>
          <c:showVal val="0"/>
          <c:showCatName val="0"/>
          <c:showSerName val="0"/>
          <c:showPercent val="0"/>
          <c:showBubbleSize val="0"/>
        </c:dLbls>
        <c:marker val="1"/>
        <c:smooth val="0"/>
        <c:axId val="239743152"/>
        <c:axId val="239743544"/>
      </c:lineChart>
      <c:dateAx>
        <c:axId val="239743152"/>
        <c:scaling>
          <c:orientation val="minMax"/>
        </c:scaling>
        <c:delete val="1"/>
        <c:axPos val="b"/>
        <c:numFmt formatCode="ge" sourceLinked="1"/>
        <c:majorTickMark val="none"/>
        <c:minorTickMark val="none"/>
        <c:tickLblPos val="none"/>
        <c:crossAx val="239743544"/>
        <c:crosses val="autoZero"/>
        <c:auto val="1"/>
        <c:lblOffset val="100"/>
        <c:baseTimeUnit val="years"/>
      </c:dateAx>
      <c:valAx>
        <c:axId val="2397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4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82.04</c:v>
                </c:pt>
                <c:pt idx="1">
                  <c:v>74.209999999999994</c:v>
                </c:pt>
                <c:pt idx="2">
                  <c:v>73.13</c:v>
                </c:pt>
                <c:pt idx="3">
                  <c:v>75.819999999999993</c:v>
                </c:pt>
                <c:pt idx="4">
                  <c:v>77.41</c:v>
                </c:pt>
              </c:numCache>
            </c:numRef>
          </c:val>
          <c:extLst xmlns:c16r2="http://schemas.microsoft.com/office/drawing/2015/06/chart">
            <c:ext xmlns:c16="http://schemas.microsoft.com/office/drawing/2014/chart" uri="{C3380CC4-5D6E-409C-BE32-E72D297353CC}">
              <c16:uniqueId val="{00000000-8D0A-48FC-9231-9BC792D595FF}"/>
            </c:ext>
          </c:extLst>
        </c:ser>
        <c:dLbls>
          <c:showLegendKey val="0"/>
          <c:showVal val="0"/>
          <c:showCatName val="0"/>
          <c:showSerName val="0"/>
          <c:showPercent val="0"/>
          <c:showBubbleSize val="0"/>
        </c:dLbls>
        <c:gapWidth val="150"/>
        <c:axId val="239479632"/>
        <c:axId val="2397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D0A-48FC-9231-9BC792D595FF}"/>
            </c:ext>
          </c:extLst>
        </c:ser>
        <c:dLbls>
          <c:showLegendKey val="0"/>
          <c:showVal val="0"/>
          <c:showCatName val="0"/>
          <c:showSerName val="0"/>
          <c:showPercent val="0"/>
          <c:showBubbleSize val="0"/>
        </c:dLbls>
        <c:marker val="1"/>
        <c:smooth val="0"/>
        <c:axId val="239479632"/>
        <c:axId val="239744720"/>
      </c:lineChart>
      <c:dateAx>
        <c:axId val="239479632"/>
        <c:scaling>
          <c:orientation val="minMax"/>
        </c:scaling>
        <c:delete val="1"/>
        <c:axPos val="b"/>
        <c:numFmt formatCode="ge" sourceLinked="1"/>
        <c:majorTickMark val="none"/>
        <c:minorTickMark val="none"/>
        <c:tickLblPos val="none"/>
        <c:crossAx val="239744720"/>
        <c:crosses val="autoZero"/>
        <c:auto val="1"/>
        <c:lblOffset val="100"/>
        <c:baseTimeUnit val="years"/>
      </c:dateAx>
      <c:valAx>
        <c:axId val="2397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7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225.52</c:v>
                </c:pt>
                <c:pt idx="1">
                  <c:v>256.89</c:v>
                </c:pt>
                <c:pt idx="2">
                  <c:v>265.77</c:v>
                </c:pt>
                <c:pt idx="3">
                  <c:v>270.70999999999998</c:v>
                </c:pt>
                <c:pt idx="4">
                  <c:v>271.29000000000002</c:v>
                </c:pt>
              </c:numCache>
            </c:numRef>
          </c:val>
          <c:extLst xmlns:c16r2="http://schemas.microsoft.com/office/drawing/2015/06/chart">
            <c:ext xmlns:c16="http://schemas.microsoft.com/office/drawing/2014/chart" uri="{C3380CC4-5D6E-409C-BE32-E72D297353CC}">
              <c16:uniqueId val="{00000000-B101-42FB-B3DF-D7150F8B91B4}"/>
            </c:ext>
          </c:extLst>
        </c:ser>
        <c:dLbls>
          <c:showLegendKey val="0"/>
          <c:showVal val="0"/>
          <c:showCatName val="0"/>
          <c:showSerName val="0"/>
          <c:showPercent val="0"/>
          <c:showBubbleSize val="0"/>
        </c:dLbls>
        <c:gapWidth val="150"/>
        <c:axId val="239745896"/>
        <c:axId val="23974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101-42FB-B3DF-D7150F8B91B4}"/>
            </c:ext>
          </c:extLst>
        </c:ser>
        <c:dLbls>
          <c:showLegendKey val="0"/>
          <c:showVal val="0"/>
          <c:showCatName val="0"/>
          <c:showSerName val="0"/>
          <c:showPercent val="0"/>
          <c:showBubbleSize val="0"/>
        </c:dLbls>
        <c:marker val="1"/>
        <c:smooth val="0"/>
        <c:axId val="239745896"/>
        <c:axId val="239746288"/>
      </c:lineChart>
      <c:dateAx>
        <c:axId val="239745896"/>
        <c:scaling>
          <c:orientation val="minMax"/>
        </c:scaling>
        <c:delete val="1"/>
        <c:axPos val="b"/>
        <c:numFmt formatCode="ge" sourceLinked="1"/>
        <c:majorTickMark val="none"/>
        <c:minorTickMark val="none"/>
        <c:tickLblPos val="none"/>
        <c:crossAx val="239746288"/>
        <c:crosses val="autoZero"/>
        <c:auto val="1"/>
        <c:lblOffset val="100"/>
        <c:baseTimeUnit val="years"/>
      </c:dateAx>
      <c:valAx>
        <c:axId val="2397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庄原市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36275</v>
      </c>
      <c r="AM8" s="49"/>
      <c r="AN8" s="49"/>
      <c r="AO8" s="49"/>
      <c r="AP8" s="49"/>
      <c r="AQ8" s="49"/>
      <c r="AR8" s="49"/>
      <c r="AS8" s="49"/>
      <c r="AT8" s="44">
        <f>データ!T6</f>
        <v>1246.49</v>
      </c>
      <c r="AU8" s="44"/>
      <c r="AV8" s="44"/>
      <c r="AW8" s="44"/>
      <c r="AX8" s="44"/>
      <c r="AY8" s="44"/>
      <c r="AZ8" s="44"/>
      <c r="BA8" s="44"/>
      <c r="BB8" s="44">
        <f>データ!U6</f>
        <v>29.1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14.87</v>
      </c>
      <c r="Q10" s="44"/>
      <c r="R10" s="44"/>
      <c r="S10" s="44"/>
      <c r="T10" s="44"/>
      <c r="U10" s="44"/>
      <c r="V10" s="44"/>
      <c r="W10" s="44">
        <f>データ!Q6</f>
        <v>90.2</v>
      </c>
      <c r="X10" s="44"/>
      <c r="Y10" s="44"/>
      <c r="Z10" s="44"/>
      <c r="AA10" s="44"/>
      <c r="AB10" s="44"/>
      <c r="AC10" s="44"/>
      <c r="AD10" s="49">
        <f>データ!R6</f>
        <v>3771</v>
      </c>
      <c r="AE10" s="49"/>
      <c r="AF10" s="49"/>
      <c r="AG10" s="49"/>
      <c r="AH10" s="49"/>
      <c r="AI10" s="49"/>
      <c r="AJ10" s="49"/>
      <c r="AK10" s="2"/>
      <c r="AL10" s="49">
        <f>データ!V6</f>
        <v>5341</v>
      </c>
      <c r="AM10" s="49"/>
      <c r="AN10" s="49"/>
      <c r="AO10" s="49"/>
      <c r="AP10" s="49"/>
      <c r="AQ10" s="49"/>
      <c r="AR10" s="49"/>
      <c r="AS10" s="49"/>
      <c r="AT10" s="44">
        <f>データ!W6</f>
        <v>1.78</v>
      </c>
      <c r="AU10" s="44"/>
      <c r="AV10" s="44"/>
      <c r="AW10" s="44"/>
      <c r="AX10" s="44"/>
      <c r="AY10" s="44"/>
      <c r="AZ10" s="44"/>
      <c r="BA10" s="44"/>
      <c r="BB10" s="44">
        <f>データ!X6</f>
        <v>3000.56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CLqW//l3gZubdVpyVG8BuUQ6RyvVyp8wcUG9Kgi9LQ+d+RJVzTtHCzBxtm+68L9Y5K+RrZf1tEeNZ79gHUCxQQ==" saltValue="qNQfEeslKMNN+kTWIl6H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342106</v>
      </c>
      <c r="D6" s="32">
        <f t="shared" si="3"/>
        <v>47</v>
      </c>
      <c r="E6" s="32">
        <f t="shared" si="3"/>
        <v>17</v>
      </c>
      <c r="F6" s="32">
        <f t="shared" si="3"/>
        <v>5</v>
      </c>
      <c r="G6" s="32">
        <f t="shared" si="3"/>
        <v>0</v>
      </c>
      <c r="H6" s="32" t="str">
        <f t="shared" si="3"/>
        <v>広島県　庄原市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14.87</v>
      </c>
      <c r="Q6" s="33">
        <f t="shared" si="3"/>
        <v>90.2</v>
      </c>
      <c r="R6" s="33">
        <f t="shared" si="3"/>
        <v>3771</v>
      </c>
      <c r="S6" s="33">
        <f t="shared" si="3"/>
        <v>36275</v>
      </c>
      <c r="T6" s="33">
        <f t="shared" si="3"/>
        <v>1246.49</v>
      </c>
      <c r="U6" s="33">
        <f t="shared" si="3"/>
        <v>29.1</v>
      </c>
      <c r="V6" s="33">
        <f t="shared" si="3"/>
        <v>5341</v>
      </c>
      <c r="W6" s="33">
        <f t="shared" si="3"/>
        <v>1.78</v>
      </c>
      <c r="X6" s="33">
        <f t="shared" si="3"/>
        <v>3000.56</v>
      </c>
      <c r="Y6" s="34">
        <f>IF(Y7="",NA(),Y7)</f>
        <v>99.43</v>
      </c>
      <c r="Z6" s="34">
        <f t="shared" ref="Z6:AH6" si="4">IF(Z7="",NA(),Z7)</f>
        <v>99.23</v>
      </c>
      <c r="AA6" s="34">
        <f t="shared" si="4"/>
        <v>99.6</v>
      </c>
      <c r="AB6" s="34">
        <f t="shared" si="4"/>
        <v>99.37</v>
      </c>
      <c r="AC6" s="34">
        <f t="shared" si="4"/>
        <v>99.07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436.83</v>
      </c>
      <c r="BG6" s="34">
        <f t="shared" ref="BG6:BO6" si="7">IF(BG7="",NA(),BG7)</f>
        <v>294.13</v>
      </c>
      <c r="BH6" s="34">
        <f t="shared" si="7"/>
        <v>611.92999999999995</v>
      </c>
      <c r="BI6" s="34">
        <f t="shared" si="7"/>
        <v>585.63</v>
      </c>
      <c r="BJ6" s="34">
        <f t="shared" si="7"/>
        <v>371.08</v>
      </c>
      <c r="BK6" s="34">
        <f t="shared" si="7"/>
        <v>1126.77</v>
      </c>
      <c r="BL6" s="34">
        <f t="shared" si="7"/>
        <v>1044.8</v>
      </c>
      <c r="BM6" s="34">
        <f t="shared" si="7"/>
        <v>1081.8</v>
      </c>
      <c r="BN6" s="34">
        <f t="shared" si="7"/>
        <v>974.93</v>
      </c>
      <c r="BO6" s="34">
        <f t="shared" si="7"/>
        <v>855.8</v>
      </c>
      <c r="BP6" s="33" t="str">
        <f>IF(BP7="","",IF(BP7="-","【-】","【"&amp;SUBSTITUTE(TEXT(BP7,"#,##0.00"),"-","△")&amp;"】"))</f>
        <v>【814.89】</v>
      </c>
      <c r="BQ6" s="34">
        <f>IF(BQ7="",NA(),BQ7)</f>
        <v>82.04</v>
      </c>
      <c r="BR6" s="34">
        <f t="shared" ref="BR6:BZ6" si="8">IF(BR7="",NA(),BR7)</f>
        <v>74.209999999999994</v>
      </c>
      <c r="BS6" s="34">
        <f t="shared" si="8"/>
        <v>73.13</v>
      </c>
      <c r="BT6" s="34">
        <f t="shared" si="8"/>
        <v>75.819999999999993</v>
      </c>
      <c r="BU6" s="34">
        <f t="shared" si="8"/>
        <v>77.41</v>
      </c>
      <c r="BV6" s="34">
        <f t="shared" si="8"/>
        <v>50.9</v>
      </c>
      <c r="BW6" s="34">
        <f t="shared" si="8"/>
        <v>50.82</v>
      </c>
      <c r="BX6" s="34">
        <f t="shared" si="8"/>
        <v>52.19</v>
      </c>
      <c r="BY6" s="34">
        <f t="shared" si="8"/>
        <v>55.32</v>
      </c>
      <c r="BZ6" s="34">
        <f t="shared" si="8"/>
        <v>59.8</v>
      </c>
      <c r="CA6" s="33" t="str">
        <f>IF(CA7="","",IF(CA7="-","【-】","【"&amp;SUBSTITUTE(TEXT(CA7,"#,##0.00"),"-","△")&amp;"】"))</f>
        <v>【60.64】</v>
      </c>
      <c r="CB6" s="34">
        <f>IF(CB7="",NA(),CB7)</f>
        <v>225.52</v>
      </c>
      <c r="CC6" s="34">
        <f t="shared" ref="CC6:CK6" si="9">IF(CC7="",NA(),CC7)</f>
        <v>256.89</v>
      </c>
      <c r="CD6" s="34">
        <f t="shared" si="9"/>
        <v>265.77</v>
      </c>
      <c r="CE6" s="34">
        <f t="shared" si="9"/>
        <v>270.70999999999998</v>
      </c>
      <c r="CF6" s="34">
        <f t="shared" si="9"/>
        <v>271.29000000000002</v>
      </c>
      <c r="CG6" s="34">
        <f t="shared" si="9"/>
        <v>293.27</v>
      </c>
      <c r="CH6" s="34">
        <f t="shared" si="9"/>
        <v>300.52</v>
      </c>
      <c r="CI6" s="34">
        <f t="shared" si="9"/>
        <v>296.14</v>
      </c>
      <c r="CJ6" s="34">
        <f t="shared" si="9"/>
        <v>283.17</v>
      </c>
      <c r="CK6" s="34">
        <f t="shared" si="9"/>
        <v>263.76</v>
      </c>
      <c r="CL6" s="33" t="str">
        <f>IF(CL7="","",IF(CL7="-","【-】","【"&amp;SUBSTITUTE(TEXT(CL7,"#,##0.00"),"-","△")&amp;"】"))</f>
        <v>【255.52】</v>
      </c>
      <c r="CM6" s="34">
        <f>IF(CM7="",NA(),CM7)</f>
        <v>49.41</v>
      </c>
      <c r="CN6" s="34">
        <f t="shared" ref="CN6:CV6" si="10">IF(CN7="",NA(),CN7)</f>
        <v>54.47</v>
      </c>
      <c r="CO6" s="34">
        <f t="shared" si="10"/>
        <v>53.47</v>
      </c>
      <c r="CP6" s="34">
        <f t="shared" si="10"/>
        <v>54.16</v>
      </c>
      <c r="CQ6" s="34">
        <f t="shared" si="10"/>
        <v>54.62</v>
      </c>
      <c r="CR6" s="34">
        <f t="shared" si="10"/>
        <v>53.78</v>
      </c>
      <c r="CS6" s="34">
        <f t="shared" si="10"/>
        <v>53.24</v>
      </c>
      <c r="CT6" s="34">
        <f t="shared" si="10"/>
        <v>52.31</v>
      </c>
      <c r="CU6" s="34">
        <f t="shared" si="10"/>
        <v>60.65</v>
      </c>
      <c r="CV6" s="34">
        <f t="shared" si="10"/>
        <v>51.75</v>
      </c>
      <c r="CW6" s="33" t="str">
        <f>IF(CW7="","",IF(CW7="-","【-】","【"&amp;SUBSTITUTE(TEXT(CW7,"#,##0.00"),"-","△")&amp;"】"))</f>
        <v>【52.49】</v>
      </c>
      <c r="CX6" s="34">
        <f>IF(CX7="",NA(),CX7)</f>
        <v>74.84</v>
      </c>
      <c r="CY6" s="34">
        <f t="shared" ref="CY6:DG6" si="11">IF(CY7="",NA(),CY7)</f>
        <v>79.099999999999994</v>
      </c>
      <c r="CZ6" s="34">
        <f t="shared" si="11"/>
        <v>79.77</v>
      </c>
      <c r="DA6" s="34">
        <f t="shared" si="11"/>
        <v>80.31</v>
      </c>
      <c r="DB6" s="34">
        <f t="shared" si="11"/>
        <v>80.680000000000007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342106</v>
      </c>
      <c r="D7" s="36">
        <v>47</v>
      </c>
      <c r="E7" s="36">
        <v>17</v>
      </c>
      <c r="F7" s="36">
        <v>5</v>
      </c>
      <c r="G7" s="36">
        <v>0</v>
      </c>
      <c r="H7" s="36" t="s">
        <v>111</v>
      </c>
      <c r="I7" s="36" t="s">
        <v>112</v>
      </c>
      <c r="J7" s="36" t="s">
        <v>113</v>
      </c>
      <c r="K7" s="36" t="s">
        <v>114</v>
      </c>
      <c r="L7" s="36" t="s">
        <v>115</v>
      </c>
      <c r="M7" s="36" t="s">
        <v>116</v>
      </c>
      <c r="N7" s="37" t="s">
        <v>117</v>
      </c>
      <c r="O7" s="37" t="s">
        <v>118</v>
      </c>
      <c r="P7" s="37">
        <v>14.87</v>
      </c>
      <c r="Q7" s="37">
        <v>90.2</v>
      </c>
      <c r="R7" s="37">
        <v>3771</v>
      </c>
      <c r="S7" s="37">
        <v>36275</v>
      </c>
      <c r="T7" s="37">
        <v>1246.49</v>
      </c>
      <c r="U7" s="37">
        <v>29.1</v>
      </c>
      <c r="V7" s="37">
        <v>5341</v>
      </c>
      <c r="W7" s="37">
        <v>1.78</v>
      </c>
      <c r="X7" s="37">
        <v>3000.56</v>
      </c>
      <c r="Y7" s="37">
        <v>99.43</v>
      </c>
      <c r="Z7" s="37">
        <v>99.23</v>
      </c>
      <c r="AA7" s="37">
        <v>99.6</v>
      </c>
      <c r="AB7" s="37">
        <v>99.37</v>
      </c>
      <c r="AC7" s="37">
        <v>99.07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436.83</v>
      </c>
      <c r="BG7" s="37">
        <v>294.13</v>
      </c>
      <c r="BH7" s="37">
        <v>611.92999999999995</v>
      </c>
      <c r="BI7" s="37">
        <v>585.63</v>
      </c>
      <c r="BJ7" s="37">
        <v>371.08</v>
      </c>
      <c r="BK7" s="37">
        <v>1126.77</v>
      </c>
      <c r="BL7" s="37">
        <v>1044.8</v>
      </c>
      <c r="BM7" s="37">
        <v>1081.8</v>
      </c>
      <c r="BN7" s="37">
        <v>974.93</v>
      </c>
      <c r="BO7" s="37">
        <v>855.8</v>
      </c>
      <c r="BP7" s="37">
        <v>814.89</v>
      </c>
      <c r="BQ7" s="37">
        <v>82.04</v>
      </c>
      <c r="BR7" s="37">
        <v>74.209999999999994</v>
      </c>
      <c r="BS7" s="37">
        <v>73.13</v>
      </c>
      <c r="BT7" s="37">
        <v>75.819999999999993</v>
      </c>
      <c r="BU7" s="37">
        <v>77.41</v>
      </c>
      <c r="BV7" s="37">
        <v>50.9</v>
      </c>
      <c r="BW7" s="37">
        <v>50.82</v>
      </c>
      <c r="BX7" s="37">
        <v>52.19</v>
      </c>
      <c r="BY7" s="37">
        <v>55.32</v>
      </c>
      <c r="BZ7" s="37">
        <v>59.8</v>
      </c>
      <c r="CA7" s="37">
        <v>60.64</v>
      </c>
      <c r="CB7" s="37">
        <v>225.52</v>
      </c>
      <c r="CC7" s="37">
        <v>256.89</v>
      </c>
      <c r="CD7" s="37">
        <v>265.77</v>
      </c>
      <c r="CE7" s="37">
        <v>270.70999999999998</v>
      </c>
      <c r="CF7" s="37">
        <v>271.29000000000002</v>
      </c>
      <c r="CG7" s="37">
        <v>293.27</v>
      </c>
      <c r="CH7" s="37">
        <v>300.52</v>
      </c>
      <c r="CI7" s="37">
        <v>296.14</v>
      </c>
      <c r="CJ7" s="37">
        <v>283.17</v>
      </c>
      <c r="CK7" s="37">
        <v>263.76</v>
      </c>
      <c r="CL7" s="37">
        <v>255.52</v>
      </c>
      <c r="CM7" s="37">
        <v>49.41</v>
      </c>
      <c r="CN7" s="37">
        <v>54.47</v>
      </c>
      <c r="CO7" s="37">
        <v>53.47</v>
      </c>
      <c r="CP7" s="37">
        <v>54.16</v>
      </c>
      <c r="CQ7" s="37">
        <v>54.62</v>
      </c>
      <c r="CR7" s="37">
        <v>53.78</v>
      </c>
      <c r="CS7" s="37">
        <v>53.24</v>
      </c>
      <c r="CT7" s="37">
        <v>52.31</v>
      </c>
      <c r="CU7" s="37">
        <v>60.65</v>
      </c>
      <c r="CV7" s="37">
        <v>51.75</v>
      </c>
      <c r="CW7" s="37">
        <v>52.49</v>
      </c>
      <c r="CX7" s="37">
        <v>74.84</v>
      </c>
      <c r="CY7" s="37">
        <v>79.099999999999994</v>
      </c>
      <c r="CZ7" s="37">
        <v>79.77</v>
      </c>
      <c r="DA7" s="37">
        <v>80.31</v>
      </c>
      <c r="DB7" s="37">
        <v>80.680000000000007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2019-01-21T06:17:46Z</cp:lastPrinted>
  <dcterms:created xsi:type="dcterms:W3CDTF">2018-12-03T09:28:24Z</dcterms:created>
  <dcterms:modified xsi:type="dcterms:W3CDTF">2019-02-04T04:04:53Z</dcterms:modified>
  <cp:category/>
</cp:coreProperties>
</file>