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31.1 経営比較分析提出\提出\"/>
    </mc:Choice>
  </mc:AlternateContent>
  <workbookProtection workbookAlgorithmName="SHA-512" workbookHashValue="JZLwVWpbbB/+OFWs5mURhjtnks29aSftWVUDV7rgQ1IuTAmmC7y7uh5mM+D+COirXvvGNKsMTB6MNf4x/gm77Q==" workbookSaltValue="2rKAo/3hiEONCeBokUbUq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<sst xmlns="http://schemas.openxmlformats.org/spreadsheetml/2006/main" count="240" uniqueCount="127">
  <si>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</si>
  <si>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</si>
  <si>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</si>
  <si>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</si>
  <si>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</si>
  <si>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</si>
  <si>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</si>
  <si>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</si>
  <si>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</si>
  <si>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</si>
  <si>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</si>
  <si>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</si>
  <si>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</si>
  <si>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</si>
  <si>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</si>
  <si>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</si>
  <si>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</si>
  <si>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</si>
  <si>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</si>
  <si>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</si>
  <si>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</si>
  <si>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</si>
  <si>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</si>
  <si>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</si>
  <si>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</si>
  <si>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</si>
  <si>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</si>
  <si>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</si>
  <si>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</si>
  <si>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</si>
  <si>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</si>
  <si>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</si>
  <si>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</si>
  <si>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</si>
  <si>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</si>
  <si>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</si>
  <si>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</si>
  <si>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</si>
  <si>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</si>
  <si>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</si>
  <si>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</si>
  <si>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</si>
  <si>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</si>
  <si>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</si>
  <si>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</si>
  <si>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</si>
  <si>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</si>
  <si>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</si>
  <si>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</si>
  <si>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</si>
  <si>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</si>
  <si>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</si>
  <si>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</si>
  <si>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</si>
  <si>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</si>
  <si>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</si>
  <si>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</si>
  <si>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</si>
  <si>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</si>
  <si>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</si>
  <si>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</si>
  <si>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</si>
  <si>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</si>
  <si>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</si>
  <si>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</si>
  <si>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</si>
  <si>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</si>
  <si>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</si>
  <si>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</si>
  <si>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</si>
  <si>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</si>
  <si>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</si>
  <si>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</si>
  <si>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</si>
  <si>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</si>
  <si>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</si>
  <si>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</si>
  <si>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</si>
  <si>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</si>
  <si>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</si>
  <si>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</si>
  <si>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</si>
  <si>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</si>
  <si>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</si>
  <si>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</si>
  <si>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</si>
  <si>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</si>
  <si>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</si>
  <si>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</si>
  <si>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</si>
  <si>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</si>
  <si>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</si>
  <si>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</si>
  <si>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</si>
  <si>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</si>
  <si>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</si>
  <si>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</si>
  <si>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</si>
  <si>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</si>
  <si>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</si>
  <si>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</si>
  <si>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</si>
  <si>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</si>
  <si>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</si>
  <si>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</si>
  <si>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</si>
  <si>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</si>
  <si>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</si>
  <si>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</si>
  <si>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</si>
  <si>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</si>
  <si>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</si>
  <si>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</si>
  <si>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</si>
  <si>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</si>
  <si>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</si>
  <si>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</si>
  <si>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</si>
  <si>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</si>
  <si>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</si>
  <si>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</si>
  <si>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</si>
  <si>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</si>
  <si>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</si>
  <si>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管渠改善率は、全くない。類似団体も0.01％である。
　最も早い供用開始が平成7年で、管渠工事後24年程度と耐用年数の半分に達していない。</t>
    <rPh sb="1" eb="3">
      <t>カンキョ</t>
    </rPh>
    <rPh sb="3" eb="5">
      <t>カイゼン</t>
    </rPh>
    <rPh sb="5" eb="6">
      <t>リツ</t>
    </rPh>
    <rPh sb="8" eb="9">
      <t>マッタ</t>
    </rPh>
    <rPh sb="13" eb="15">
      <t>ルイジ</t>
    </rPh>
    <rPh sb="15" eb="17">
      <t>ダンタイ</t>
    </rPh>
    <rPh sb="29" eb="30">
      <t>モット</t>
    </rPh>
    <rPh sb="31" eb="32">
      <t>ハヤ</t>
    </rPh>
    <rPh sb="33" eb="35">
      <t>キョウヨウ</t>
    </rPh>
    <rPh sb="35" eb="37">
      <t>カイシ</t>
    </rPh>
    <rPh sb="38" eb="40">
      <t>ヘイセイ</t>
    </rPh>
    <rPh sb="41" eb="42">
      <t>ネン</t>
    </rPh>
    <rPh sb="44" eb="46">
      <t>カンキョ</t>
    </rPh>
    <rPh sb="46" eb="48">
      <t>コウジ</t>
    </rPh>
    <rPh sb="48" eb="49">
      <t>ゴ</t>
    </rPh>
    <rPh sb="51" eb="52">
      <t>ネン</t>
    </rPh>
    <rPh sb="52" eb="54">
      <t>テイド</t>
    </rPh>
    <rPh sb="55" eb="57">
      <t>タイヨウ</t>
    </rPh>
    <rPh sb="57" eb="59">
      <t>ネンスウ</t>
    </rPh>
    <rPh sb="60" eb="62">
      <t>ハンブン</t>
    </rPh>
    <rPh sb="63" eb="64">
      <t>タッ</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</si>
  <si>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4">
      <t>ショリ</t>
    </rPh>
    <rPh sb="64" eb="65">
      <t>ジョウ</t>
    </rPh>
    <rPh sb="75" eb="76">
      <t>チョウ</t>
    </rPh>
    <rPh sb="76" eb="79">
      <t>ジュミョウカ</t>
    </rPh>
    <rPh sb="80" eb="81">
      <t>ハジ</t>
    </rPh>
    <rPh sb="85" eb="87">
      <t>イジ</t>
    </rPh>
    <rPh sb="87" eb="89">
      <t>カンリ</t>
    </rPh>
    <rPh sb="89" eb="90">
      <t>ヒ</t>
    </rPh>
    <rPh sb="91" eb="93">
      <t>サクゲン</t>
    </rPh>
    <rPh sb="94" eb="95">
      <t>ト</t>
    </rPh>
    <rPh sb="96" eb="97">
      <t>ク</t>
    </rPh>
    <rPh sb="103" eb="106">
      <t>ジュエキシャ</t>
    </rPh>
    <rPh sb="106" eb="108">
      <t>フタン</t>
    </rPh>
    <rPh sb="109" eb="111">
      <t>ゲンソク</t>
    </rPh>
    <rPh sb="112" eb="113">
      <t>モト</t>
    </rPh>
    <rPh sb="115" eb="117">
      <t>テキセイ</t>
    </rPh>
    <rPh sb="118" eb="121">
      <t>シヨウシャ</t>
    </rPh>
    <rPh sb="121" eb="123">
      <t>フタン</t>
    </rPh>
    <rPh sb="124" eb="125">
      <t>モト</t>
    </rPh>
    <rPh sb="130" eb="133">
      <t>スイセンカ</t>
    </rPh>
    <rPh sb="133" eb="135">
      <t>ソクシン</t>
    </rPh>
    <rPh sb="136" eb="137">
      <t>ヒ</t>
    </rPh>
    <rPh sb="138" eb="139">
      <t>ツヅ</t>
    </rPh>
    <rPh sb="140" eb="141">
      <t>ト</t>
    </rPh>
    <rPh sb="142" eb="143">
      <t>ク</t>
    </rPh>
    <phoneticPr fontId="4"/>
  </si>
  <si>
    <t>①収益的収支比率は、横ばい状況で、平成29年度で99.07％と、ほぼ100％であり、総収入の内72.2％が一般会計からの繰入金によるものである。公共下水道等の他の下水道事業と統一した使用料で運営しているため、経営基盤の脆弱な農業集落排水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④企業債残高対事業規模比率は、減少傾向であり、平成29年度は371.08％となっている。類似団体の43.4％と少なく、引き続き適正な投資に努める。
⑤経費回収率は、横ばい状況であり、平成29年度で77.41％と、類似団体より17ポイント高い。100％を下回っているため、適正な使用料収入の確保と汚水処理費の削減が必要である。
⑥汚水処理原価は、増加傾向にあり、平成29年度で271.29円となっている。類似団体より7ポイント高く、引き続き汚水処理コストの削減に努める。
⑦施設利用率は、増加傾向にあり、平成29年度で54.62％と、類似団体より2ポイント高い。最大稼働率は82.71％である。
⑧水洗化率は、増加傾向にあり、平成29年度で80.68％である。水洗化人口は減少しているが、区域内人口の減少の方が大きいため、増加している。類似団体より4ポイント低く、100％未満であるため、水洗化率の向上の取り組みが必要である。</t>
    <rPh sb="1" eb="4">
      <t>シュウエキテキ</t>
    </rPh>
    <rPh sb="4" eb="6">
      <t>シュウシ</t>
    </rPh>
    <rPh sb="6" eb="8">
      <t>ヒリツ</t>
    </rPh>
    <rPh sb="10" eb="11">
      <t>ヨコ</t>
    </rPh>
    <rPh sb="13" eb="15">
      <t>ジョウキョウ</t>
    </rPh>
    <rPh sb="17" eb="19">
      <t>ヘイセイ</t>
    </rPh>
    <rPh sb="21" eb="22">
      <t>ネン</t>
    </rPh>
    <rPh sb="22" eb="23">
      <t>ド</t>
    </rPh>
    <rPh sb="42" eb="45">
      <t>ソウシュウニュウ</t>
    </rPh>
    <rPh sb="46" eb="47">
      <t>ウチ</t>
    </rPh>
    <rPh sb="53" eb="55">
      <t>イッパン</t>
    </rPh>
    <rPh sb="55" eb="57">
      <t>カイケイ</t>
    </rPh>
    <rPh sb="60" eb="62">
      <t>クリイレ</t>
    </rPh>
    <rPh sb="62" eb="63">
      <t>キン</t>
    </rPh>
    <rPh sb="72" eb="74">
      <t>コウキョウ</t>
    </rPh>
    <rPh sb="74" eb="76">
      <t>ゲスイ</t>
    </rPh>
    <rPh sb="76" eb="77">
      <t>ドウ</t>
    </rPh>
    <rPh sb="77" eb="78">
      <t>ナド</t>
    </rPh>
    <rPh sb="79" eb="80">
      <t>タ</t>
    </rPh>
    <rPh sb="81" eb="83">
      <t>ゲスイ</t>
    </rPh>
    <rPh sb="83" eb="84">
      <t>ドウ</t>
    </rPh>
    <rPh sb="84" eb="86">
      <t>ジギョウ</t>
    </rPh>
    <rPh sb="87" eb="89">
      <t>トウイツ</t>
    </rPh>
    <rPh sb="91" eb="93">
      <t>シヨウ</t>
    </rPh>
    <rPh sb="93" eb="94">
      <t>リョウ</t>
    </rPh>
    <rPh sb="95" eb="97">
      <t>ウンエイ</t>
    </rPh>
    <rPh sb="104" eb="106">
      <t>ケイエイ</t>
    </rPh>
    <rPh sb="106" eb="108">
      <t>キバン</t>
    </rPh>
    <rPh sb="109" eb="111">
      <t>ゼイジャク</t>
    </rPh>
    <rPh sb="112" eb="114">
      <t>ノウギョウ</t>
    </rPh>
    <rPh sb="114" eb="116">
      <t>シュウラク</t>
    </rPh>
    <rPh sb="116" eb="118">
      <t>ハイスイ</t>
    </rPh>
    <rPh sb="118" eb="120">
      <t>ジギョウ</t>
    </rPh>
    <rPh sb="123" eb="126">
      <t>コウジョウテキ</t>
    </rPh>
    <rPh sb="127" eb="129">
      <t>シュウニュウ</t>
    </rPh>
    <rPh sb="129" eb="131">
      <t>フソク</t>
    </rPh>
    <rPh sb="137" eb="140">
      <t>フソクブン</t>
    </rPh>
    <rPh sb="141" eb="143">
      <t>イッパン</t>
    </rPh>
    <rPh sb="143" eb="145">
      <t>カイケイ</t>
    </rPh>
    <rPh sb="147" eb="149">
      <t>ホテン</t>
    </rPh>
    <rPh sb="151" eb="153">
      <t>ジョウキョウ</t>
    </rPh>
    <rPh sb="160" eb="162">
      <t>コンゴ</t>
    </rPh>
    <rPh sb="168" eb="169">
      <t>ヒ</t>
    </rPh>
    <rPh sb="170" eb="171">
      <t>ツヅ</t>
    </rPh>
    <rPh sb="172" eb="175">
      <t>ジュエキシャ</t>
    </rPh>
    <rPh sb="175" eb="177">
      <t>フタン</t>
    </rPh>
    <rPh sb="178" eb="181">
      <t>テキセイカ</t>
    </rPh>
    <rPh sb="182" eb="183">
      <t>ハカ</t>
    </rPh>
    <rPh sb="185" eb="187">
      <t>ヒツヨウ</t>
    </rPh>
    <rPh sb="188" eb="189">
      <t>オウ</t>
    </rPh>
    <rPh sb="191" eb="193">
      <t>シヨウ</t>
    </rPh>
    <rPh sb="193" eb="194">
      <t>リョウ</t>
    </rPh>
    <rPh sb="194" eb="196">
      <t>カイテイ</t>
    </rPh>
    <rPh sb="197" eb="198">
      <t>オコナ</t>
    </rPh>
    <rPh sb="199" eb="201">
      <t>ヨテイ</t>
    </rPh>
    <rPh sb="209" eb="211">
      <t>キギョウ</t>
    </rPh>
    <rPh sb="211" eb="212">
      <t>サイ</t>
    </rPh>
    <rPh sb="212" eb="214">
      <t>ザンダカ</t>
    </rPh>
    <rPh sb="214" eb="215">
      <t>タイ</t>
    </rPh>
    <rPh sb="215" eb="217">
      <t>ジギョウ</t>
    </rPh>
    <rPh sb="217" eb="219">
      <t>キボ</t>
    </rPh>
    <rPh sb="219" eb="221">
      <t>ヒリツ</t>
    </rPh>
    <rPh sb="223" eb="225">
      <t>ゲンショウ</t>
    </rPh>
    <rPh sb="225" eb="227">
      <t>ケイコウ</t>
    </rPh>
    <rPh sb="231" eb="233">
      <t>ヘイセイ</t>
    </rPh>
    <rPh sb="235" eb="236">
      <t>ネン</t>
    </rPh>
    <rPh sb="236" eb="237">
      <t>ド</t>
    </rPh>
    <rPh sb="252" eb="254">
      <t>ルイジ</t>
    </rPh>
    <rPh sb="254" eb="256">
      <t>ダンタイ</t>
    </rPh>
    <rPh sb="263" eb="264">
      <t>スク</t>
    </rPh>
    <rPh sb="267" eb="268">
      <t>ヒ</t>
    </rPh>
    <rPh sb="269" eb="270">
      <t>ツヅ</t>
    </rPh>
    <rPh sb="271" eb="273">
      <t>テキセイ</t>
    </rPh>
    <rPh sb="274" eb="276">
      <t>トウシ</t>
    </rPh>
    <rPh sb="277" eb="278">
      <t>ツト</t>
    </rPh>
    <rPh sb="283" eb="285">
      <t>ケイヒ</t>
    </rPh>
    <rPh sb="285" eb="287">
      <t>カイシュウ</t>
    </rPh>
    <rPh sb="287" eb="288">
      <t>リツ</t>
    </rPh>
    <rPh sb="290" eb="291">
      <t>ヨコ</t>
    </rPh>
    <rPh sb="293" eb="295">
      <t>ジョウキョウ</t>
    </rPh>
    <rPh sb="299" eb="301">
      <t>ヘイセイ</t>
    </rPh>
    <rPh sb="303" eb="304">
      <t>ネン</t>
    </rPh>
    <rPh sb="304" eb="305">
      <t>ド</t>
    </rPh>
    <rPh sb="314" eb="316">
      <t>ルイジ</t>
    </rPh>
    <rPh sb="316" eb="318">
      <t>ダンタイ</t>
    </rPh>
    <rPh sb="326" eb="327">
      <t>タカ</t>
    </rPh>
    <rPh sb="334" eb="336">
      <t>シタマワ</t>
    </rPh>
    <rPh sb="343" eb="345">
      <t>テキセイ</t>
    </rPh>
    <rPh sb="346" eb="348">
      <t>シヨウ</t>
    </rPh>
    <rPh sb="348" eb="349">
      <t>リョウ</t>
    </rPh>
    <rPh sb="349" eb="351">
      <t>シュウニュウ</t>
    </rPh>
    <rPh sb="352" eb="354">
      <t>カクホ</t>
    </rPh>
    <rPh sb="355" eb="357">
      <t>オスイ</t>
    </rPh>
    <rPh sb="357" eb="359">
      <t>ショリ</t>
    </rPh>
    <rPh sb="359" eb="360">
      <t>ヒ</t>
    </rPh>
    <rPh sb="361" eb="363">
      <t>サクゲン</t>
    </rPh>
    <rPh sb="364" eb="366">
      <t>ヒツヨウ</t>
    </rPh>
    <rPh sb="372" eb="374">
      <t>オスイ</t>
    </rPh>
    <rPh sb="374" eb="376">
      <t>ショリ</t>
    </rPh>
    <rPh sb="376" eb="378">
      <t>ゲンカ</t>
    </rPh>
    <rPh sb="380" eb="382">
      <t>ゾウカ</t>
    </rPh>
    <rPh sb="382" eb="384">
      <t>ケイコウ</t>
    </rPh>
    <rPh sb="388" eb="390">
      <t>ヘイセイ</t>
    </rPh>
    <rPh sb="392" eb="393">
      <t>ネン</t>
    </rPh>
    <rPh sb="393" eb="394">
      <t>ド</t>
    </rPh>
    <rPh sb="401" eb="402">
      <t>エン</t>
    </rPh>
    <rPh sb="409" eb="411">
      <t>ルイジ</t>
    </rPh>
    <rPh sb="411" eb="413">
      <t>ダンタイ</t>
    </rPh>
    <rPh sb="420" eb="421">
      <t>タカ</t>
    </rPh>
    <rPh sb="423" eb="424">
      <t>ヒ</t>
    </rPh>
    <rPh sb="425" eb="426">
      <t>ツヅ</t>
    </rPh>
    <rPh sb="427" eb="429">
      <t>オスイ</t>
    </rPh>
    <rPh sb="429" eb="431">
      <t>ショリ</t>
    </rPh>
    <rPh sb="435" eb="437">
      <t>サクゲン</t>
    </rPh>
    <rPh sb="438" eb="439">
      <t>ツト</t>
    </rPh>
    <rPh sb="444" eb="446">
      <t>シセツ</t>
    </rPh>
    <rPh sb="446" eb="449">
      <t>リヨウリツ</t>
    </rPh>
    <rPh sb="451" eb="453">
      <t>ゾウカ</t>
    </rPh>
    <rPh sb="453" eb="455">
      <t>ケイコウ</t>
    </rPh>
    <rPh sb="459" eb="461">
      <t>ヘイセイ</t>
    </rPh>
    <rPh sb="463" eb="464">
      <t>ネン</t>
    </rPh>
    <rPh sb="464" eb="465">
      <t>ド</t>
    </rPh>
    <rPh sb="474" eb="476">
      <t>ルイジ</t>
    </rPh>
    <rPh sb="476" eb="478">
      <t>ダンタイ</t>
    </rPh>
    <rPh sb="485" eb="486">
      <t>タカ</t>
    </rPh>
    <rPh sb="488" eb="490">
      <t>サイダイ</t>
    </rPh>
    <rPh sb="490" eb="492">
      <t>カドウ</t>
    </rPh>
    <rPh sb="492" eb="493">
      <t>リツ</t>
    </rPh>
    <rPh sb="506" eb="509">
      <t>スイセンカ</t>
    </rPh>
    <rPh sb="509" eb="510">
      <t>リツ</t>
    </rPh>
    <rPh sb="512" eb="514">
      <t>ゾウカ</t>
    </rPh>
    <rPh sb="514" eb="516">
      <t>ケイコウ</t>
    </rPh>
    <rPh sb="520" eb="522">
      <t>ヘイセイ</t>
    </rPh>
    <rPh sb="524" eb="525">
      <t>ネン</t>
    </rPh>
    <rPh sb="525" eb="526">
      <t>ド</t>
    </rPh>
    <rPh sb="537" eb="540">
      <t>スイセンカ</t>
    </rPh>
    <rPh sb="540" eb="542">
      <t>ジンコウ</t>
    </rPh>
    <rPh sb="543" eb="545">
      <t>ゲンショウ</t>
    </rPh>
    <rPh sb="551" eb="554">
      <t>クイキナイ</t>
    </rPh>
    <rPh sb="554" eb="556">
      <t>ジンコウ</t>
    </rPh>
    <rPh sb="557" eb="559">
      <t>ゲンショウ</t>
    </rPh>
    <rPh sb="560" eb="561">
      <t>ホウ</t>
    </rPh>
    <rPh sb="562" eb="563">
      <t>オオ</t>
    </rPh>
    <rPh sb="568" eb="570">
      <t>ゾウカ</t>
    </rPh>
    <rPh sb="575" eb="577">
      <t>ルイジ</t>
    </rPh>
    <rPh sb="577" eb="579">
      <t>ダンタイ</t>
    </rPh>
    <rPh sb="586" eb="587">
      <t>ヒク</t>
    </rPh>
    <rPh sb="593" eb="595">
      <t>ミマン</t>
    </rPh>
    <rPh sb="601" eb="604">
      <t>スイセンカ</t>
    </rPh>
    <rPh sb="604" eb="605">
      <t>リツ</t>
    </rPh>
    <rPh sb="606" eb="608">
      <t>コウジョウ</t>
    </rPh>
    <rPh sb="609" eb="610">
      <t>ト</t>
    </rPh>
    <rPh sb="611" eb="612">
      <t>ク</t>
    </rPh>
    <rPh sb="614" eb="6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</si>
</sst>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3C-4255-9AE3-382E75C86F18}"/>
            </c:ext>
          </c:extLst>
        </c:ser>
        <c:dLbls>
          <c:showLegendKey val="0"/>
          <c:showVal val="0"/>
          <c:showCatName val="0"/>
          <c:showSerName val="0"/>
          <c:showPercent val="0"/>
          <c:showBubbleSize val="0"/>
        </c:dLbls>
        <c:gapWidth val="150"/>
        <c:axId val="134027280"/>
        <c:axId val="13403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23C-4255-9AE3-382E75C86F18}"/>
            </c:ext>
          </c:extLst>
        </c:ser>
        <c:dLbls>
          <c:showLegendKey val="0"/>
          <c:showVal val="0"/>
          <c:showCatName val="0"/>
          <c:showSerName val="0"/>
          <c:showPercent val="0"/>
          <c:showBubbleSize val="0"/>
        </c:dLbls>
        <c:marker val="1"/>
        <c:smooth val="0"/>
        <c:axId val="134027280"/>
        <c:axId val="134036280"/>
      </c:lineChart>
      <c:dateAx>
        <c:axId val="134027280"/>
        <c:scaling>
          <c:orientation val="minMax"/>
        </c:scaling>
        <c:delete val="1"/>
        <c:axPos val="b"/>
        <c:numFmt formatCode="ge" sourceLinked="1"/>
        <c:majorTickMark val="none"/>
        <c:minorTickMark val="none"/>
        <c:tickLblPos val="none"/>
        <c:crossAx val="134036280"/>
        <c:crosses val="autoZero"/>
        <c:auto val="1"/>
        <c:lblOffset val="100"/>
        <c:baseTimeUnit val="years"/>
      </c:dateAx>
      <c:valAx>
        <c:axId val="13403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2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99.43</c:v>
                </c:pt>
                <c:pt idx="1">
                  <c:v>99.23</c:v>
                </c:pt>
                <c:pt idx="2">
                  <c:v>99.6</c:v>
                </c:pt>
                <c:pt idx="3">
                  <c:v>99.37</c:v>
                </c:pt>
                <c:pt idx="4">
                  <c:v>99.07</c:v>
                </c:pt>
              </c:numCache>
            </c:numRef>
          </c:val>
          <c:extLst xmlns:c16r2="http://schemas.microsoft.com/office/drawing/2015/06/chart">
            <c:ext xmlns:c16="http://schemas.microsoft.com/office/drawing/2014/chart" uri="{C3380CC4-5D6E-409C-BE32-E72D297353CC}">
              <c16:uniqueId val="{00000000-5A0B-43FF-86F8-39BE64E4F148}"/>
            </c:ext>
          </c:extLst>
        </c:ser>
        <c:dLbls>
          <c:showLegendKey val="0"/>
          <c:showVal val="0"/>
          <c:showCatName val="0"/>
          <c:showSerName val="0"/>
          <c:showPercent val="0"/>
          <c:showBubbleSize val="0"/>
        </c:dLbls>
        <c:gapWidth val="150"/>
        <c:axId val="239312640"/>
        <c:axId val="2393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0B-43FF-86F8-39BE64E4F148}"/>
            </c:ext>
          </c:extLst>
        </c:ser>
        <c:dLbls>
          <c:showLegendKey val="0"/>
          <c:showVal val="0"/>
          <c:showCatName val="0"/>
          <c:showSerName val="0"/>
          <c:showPercent val="0"/>
          <c:showBubbleSize val="0"/>
        </c:dLbls>
        <c:marker val="1"/>
        <c:smooth val="0"/>
        <c:axId val="239312640"/>
        <c:axId val="239319168"/>
      </c:lineChart>
      <c:dateAx>
        <c:axId val="239312640"/>
        <c:scaling>
          <c:orientation val="minMax"/>
        </c:scaling>
        <c:delete val="1"/>
        <c:axPos val="b"/>
        <c:numFmt formatCode="ge" sourceLinked="1"/>
        <c:majorTickMark val="none"/>
        <c:minorTickMark val="none"/>
        <c:tickLblPos val="none"/>
        <c:crossAx val="239319168"/>
        <c:crosses val="autoZero"/>
        <c:auto val="1"/>
        <c:lblOffset val="100"/>
        <c:baseTimeUnit val="years"/>
      </c:dateAx>
      <c:valAx>
        <c:axId val="2393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B3-4409-9262-096EDD5016C2}"/>
            </c:ext>
          </c:extLst>
        </c:ser>
        <c:dLbls>
          <c:showLegendKey val="0"/>
          <c:showVal val="0"/>
          <c:showCatName val="0"/>
          <c:showSerName val="0"/>
          <c:showPercent val="0"/>
          <c:showBubbleSize val="0"/>
        </c:dLbls>
        <c:gapWidth val="150"/>
        <c:axId val="239427072"/>
        <c:axId val="2394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B3-4409-9262-096EDD5016C2}"/>
            </c:ext>
          </c:extLst>
        </c:ser>
        <c:dLbls>
          <c:showLegendKey val="0"/>
          <c:showVal val="0"/>
          <c:showCatName val="0"/>
          <c:showSerName val="0"/>
          <c:showPercent val="0"/>
          <c:showBubbleSize val="0"/>
        </c:dLbls>
        <c:marker val="1"/>
        <c:smooth val="0"/>
        <c:axId val="239427072"/>
        <c:axId val="239427456"/>
      </c:lineChart>
      <c:dateAx>
        <c:axId val="239427072"/>
        <c:scaling>
          <c:orientation val="minMax"/>
        </c:scaling>
        <c:delete val="1"/>
        <c:axPos val="b"/>
        <c:numFmt formatCode="ge" sourceLinked="1"/>
        <c:majorTickMark val="none"/>
        <c:minorTickMark val="none"/>
        <c:tickLblPos val="none"/>
        <c:crossAx val="239427456"/>
        <c:crosses val="autoZero"/>
        <c:auto val="1"/>
        <c:lblOffset val="100"/>
        <c:baseTimeUnit val="years"/>
      </c:dateAx>
      <c:valAx>
        <c:axId val="2394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68-49DE-A800-BF847D6438C3}"/>
            </c:ext>
          </c:extLst>
        </c:ser>
        <c:dLbls>
          <c:showLegendKey val="0"/>
          <c:showVal val="0"/>
          <c:showCatName val="0"/>
          <c:showSerName val="0"/>
          <c:showPercent val="0"/>
          <c:showBubbleSize val="0"/>
        </c:dLbls>
        <c:gapWidth val="150"/>
        <c:axId val="239896544"/>
        <c:axId val="2394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68-49DE-A800-BF847D6438C3}"/>
            </c:ext>
          </c:extLst>
        </c:ser>
        <c:dLbls>
          <c:showLegendKey val="0"/>
          <c:showVal val="0"/>
          <c:showCatName val="0"/>
          <c:showSerName val="0"/>
          <c:showPercent val="0"/>
          <c:showBubbleSize val="0"/>
        </c:dLbls>
        <c:marker val="1"/>
        <c:smooth val="0"/>
        <c:axId val="239896544"/>
        <c:axId val="239401344"/>
      </c:lineChart>
      <c:dateAx>
        <c:axId val="239896544"/>
        <c:scaling>
          <c:orientation val="minMax"/>
        </c:scaling>
        <c:delete val="1"/>
        <c:axPos val="b"/>
        <c:numFmt formatCode="ge" sourceLinked="1"/>
        <c:majorTickMark val="none"/>
        <c:minorTickMark val="none"/>
        <c:tickLblPos val="none"/>
        <c:crossAx val="239401344"/>
        <c:crosses val="autoZero"/>
        <c:auto val="1"/>
        <c:lblOffset val="100"/>
        <c:baseTimeUnit val="years"/>
      </c:dateAx>
      <c:valAx>
        <c:axId val="2394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93-4507-89C5-DC3B9B2FE4E3}"/>
            </c:ext>
          </c:extLst>
        </c:ser>
        <c:dLbls>
          <c:showLegendKey val="0"/>
          <c:showVal val="0"/>
          <c:showCatName val="0"/>
          <c:showSerName val="0"/>
          <c:showPercent val="0"/>
          <c:showBubbleSize val="0"/>
        </c:dLbls>
        <c:gapWidth val="150"/>
        <c:axId val="239478064"/>
        <c:axId val="23947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93-4507-89C5-DC3B9B2FE4E3}"/>
            </c:ext>
          </c:extLst>
        </c:ser>
        <c:dLbls>
          <c:showLegendKey val="0"/>
          <c:showVal val="0"/>
          <c:showCatName val="0"/>
          <c:showSerName val="0"/>
          <c:showPercent val="0"/>
          <c:showBubbleSize val="0"/>
        </c:dLbls>
        <c:marker val="1"/>
        <c:smooth val="0"/>
        <c:axId val="239478064"/>
        <c:axId val="239478456"/>
      </c:lineChart>
      <c:dateAx>
        <c:axId val="239478064"/>
        <c:scaling>
          <c:orientation val="minMax"/>
        </c:scaling>
        <c:delete val="1"/>
        <c:axPos val="b"/>
        <c:numFmt formatCode="ge" sourceLinked="1"/>
        <c:majorTickMark val="none"/>
        <c:minorTickMark val="none"/>
        <c:tickLblPos val="none"/>
        <c:crossAx val="239478456"/>
        <c:crosses val="autoZero"/>
        <c:auto val="1"/>
        <c:lblOffset val="100"/>
        <c:baseTimeUnit val="years"/>
      </c:dateAx>
      <c:valAx>
        <c:axId val="23947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7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58-4C41-B0CA-CE8BBF52F9E8}"/>
            </c:ext>
          </c:extLst>
        </c:ser>
        <c:dLbls>
          <c:showLegendKey val="0"/>
          <c:showVal val="0"/>
          <c:showCatName val="0"/>
          <c:showSerName val="0"/>
          <c:showPercent val="0"/>
          <c:showBubbleSize val="0"/>
        </c:dLbls>
        <c:gapWidth val="150"/>
        <c:axId val="239480024"/>
        <c:axId val="2394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58-4C41-B0CA-CE8BBF52F9E8}"/>
            </c:ext>
          </c:extLst>
        </c:ser>
        <c:dLbls>
          <c:showLegendKey val="0"/>
          <c:showVal val="0"/>
          <c:showCatName val="0"/>
          <c:showSerName val="0"/>
          <c:showPercent val="0"/>
          <c:showBubbleSize val="0"/>
        </c:dLbls>
        <c:marker val="1"/>
        <c:smooth val="0"/>
        <c:axId val="239480024"/>
        <c:axId val="239480416"/>
      </c:lineChart>
      <c:dateAx>
        <c:axId val="239480024"/>
        <c:scaling>
          <c:orientation val="minMax"/>
        </c:scaling>
        <c:delete val="1"/>
        <c:axPos val="b"/>
        <c:numFmt formatCode="ge" sourceLinked="1"/>
        <c:majorTickMark val="none"/>
        <c:minorTickMark val="none"/>
        <c:tickLblPos val="none"/>
        <c:crossAx val="239480416"/>
        <c:crosses val="autoZero"/>
        <c:auto val="1"/>
        <c:lblOffset val="100"/>
        <c:baseTimeUnit val="years"/>
      </c:dateAx>
      <c:valAx>
        <c:axId val="2394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8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436.83</c:v>
                </c:pt>
                <c:pt idx="1">
                  <c:v>294.13</c:v>
                </c:pt>
                <c:pt idx="2">
                  <c:v>611.92999999999995</c:v>
                </c:pt>
                <c:pt idx="3">
                  <c:v>585.63</c:v>
                </c:pt>
                <c:pt idx="4">
                  <c:v>371.08</c:v>
                </c:pt>
              </c:numCache>
            </c:numRef>
          </c:val>
          <c:extLst xmlns:c16r2="http://schemas.microsoft.com/office/drawing/2015/06/chart">
            <c:ext xmlns:c16="http://schemas.microsoft.com/office/drawing/2014/chart" uri="{C3380CC4-5D6E-409C-BE32-E72D297353CC}">
              <c16:uniqueId val="{00000000-25D4-413B-92B1-4CC28FE3D5D7}"/>
            </c:ext>
          </c:extLst>
        </c:ser>
        <c:dLbls>
          <c:showLegendKey val="0"/>
          <c:showVal val="0"/>
          <c:showCatName val="0"/>
          <c:showSerName val="0"/>
          <c:showPercent val="0"/>
          <c:showBubbleSize val="0"/>
        </c:dLbls>
        <c:gapWidth val="150"/>
        <c:axId val="239743152"/>
        <c:axId val="23974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5D4-413B-92B1-4CC28FE3D5D7}"/>
            </c:ext>
          </c:extLst>
        </c:ser>
        <c:dLbls>
          <c:showLegendKey val="0"/>
          <c:showVal val="0"/>
          <c:showCatName val="0"/>
          <c:showSerName val="0"/>
          <c:showPercent val="0"/>
          <c:showBubbleSize val="0"/>
        </c:dLbls>
        <c:marker val="1"/>
        <c:smooth val="0"/>
        <c:axId val="239743152"/>
        <c:axId val="239743544"/>
      </c:lineChart>
      <c:dateAx>
        <c:axId val="239743152"/>
        <c:scaling>
          <c:orientation val="minMax"/>
        </c:scaling>
        <c:delete val="1"/>
        <c:axPos val="b"/>
        <c:numFmt formatCode="ge" sourceLinked="1"/>
        <c:majorTickMark val="none"/>
        <c:minorTickMark val="none"/>
        <c:tickLblPos val="none"/>
        <c:crossAx val="239743544"/>
        <c:crosses val="autoZero"/>
        <c:auto val="1"/>
        <c:lblOffset val="100"/>
        <c:baseTimeUnit val="years"/>
      </c:dateAx>
      <c:valAx>
        <c:axId val="23974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4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82.04</c:v>
                </c:pt>
                <c:pt idx="1">
                  <c:v>74.209999999999994</c:v>
                </c:pt>
                <c:pt idx="2">
                  <c:v>73.13</c:v>
                </c:pt>
                <c:pt idx="3">
                  <c:v>75.819999999999993</c:v>
                </c:pt>
                <c:pt idx="4">
                  <c:v>77.41</c:v>
                </c:pt>
              </c:numCache>
            </c:numRef>
          </c:val>
          <c:extLst xmlns:c16r2="http://schemas.microsoft.com/office/drawing/2015/06/chart">
            <c:ext xmlns:c16="http://schemas.microsoft.com/office/drawing/2014/chart" uri="{C3380CC4-5D6E-409C-BE32-E72D297353CC}">
              <c16:uniqueId val="{00000000-8D0A-48FC-9231-9BC792D595FF}"/>
            </c:ext>
          </c:extLst>
        </c:ser>
        <c:dLbls>
          <c:showLegendKey val="0"/>
          <c:showVal val="0"/>
          <c:showCatName val="0"/>
          <c:showSerName val="0"/>
          <c:showPercent val="0"/>
          <c:showBubbleSize val="0"/>
        </c:dLbls>
        <c:gapWidth val="150"/>
        <c:axId val="239479632"/>
        <c:axId val="23974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D0A-48FC-9231-9BC792D595FF}"/>
            </c:ext>
          </c:extLst>
        </c:ser>
        <c:dLbls>
          <c:showLegendKey val="0"/>
          <c:showVal val="0"/>
          <c:showCatName val="0"/>
          <c:showSerName val="0"/>
          <c:showPercent val="0"/>
          <c:showBubbleSize val="0"/>
        </c:dLbls>
        <c:marker val="1"/>
        <c:smooth val="0"/>
        <c:axId val="239479632"/>
        <c:axId val="239744720"/>
      </c:lineChart>
      <c:dateAx>
        <c:axId val="239479632"/>
        <c:scaling>
          <c:orientation val="minMax"/>
        </c:scaling>
        <c:delete val="1"/>
        <c:axPos val="b"/>
        <c:numFmt formatCode="ge" sourceLinked="1"/>
        <c:majorTickMark val="none"/>
        <c:minorTickMark val="none"/>
        <c:tickLblPos val="none"/>
        <c:crossAx val="239744720"/>
        <c:crosses val="autoZero"/>
        <c:auto val="1"/>
        <c:lblOffset val="100"/>
        <c:baseTimeUnit val="years"/>
      </c:dateAx>
      <c:valAx>
        <c:axId val="23974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7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225.52</c:v>
                </c:pt>
                <c:pt idx="1">
                  <c:v>256.89</c:v>
                </c:pt>
                <c:pt idx="2">
                  <c:v>265.77</c:v>
                </c:pt>
                <c:pt idx="3">
                  <c:v>270.70999999999998</c:v>
                </c:pt>
                <c:pt idx="4">
                  <c:v>271.29000000000002</c:v>
                </c:pt>
              </c:numCache>
            </c:numRef>
          </c:val>
          <c:extLst xmlns:c16r2="http://schemas.microsoft.com/office/drawing/2015/06/chart">
            <c:ext xmlns:c16="http://schemas.microsoft.com/office/drawing/2014/chart" uri="{C3380CC4-5D6E-409C-BE32-E72D297353CC}">
              <c16:uniqueId val="{00000000-B101-42FB-B3DF-D7150F8B91B4}"/>
            </c:ext>
          </c:extLst>
        </c:ser>
        <c:dLbls>
          <c:showLegendKey val="0"/>
          <c:showVal val="0"/>
          <c:showCatName val="0"/>
          <c:showSerName val="0"/>
          <c:showPercent val="0"/>
          <c:showBubbleSize val="0"/>
        </c:dLbls>
        <c:gapWidth val="150"/>
        <c:axId val="239745896"/>
        <c:axId val="23974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101-42FB-B3DF-D7150F8B91B4}"/>
            </c:ext>
          </c:extLst>
        </c:ser>
        <c:dLbls>
          <c:showLegendKey val="0"/>
          <c:showVal val="0"/>
          <c:showCatName val="0"/>
          <c:showSerName val="0"/>
          <c:showPercent val="0"/>
          <c:showBubbleSize val="0"/>
        </c:dLbls>
        <c:marker val="1"/>
        <c:smooth val="0"/>
        <c:axId val="239745896"/>
        <c:axId val="239746288"/>
      </c:lineChart>
      <c:dateAx>
        <c:axId val="239745896"/>
        <c:scaling>
          <c:orientation val="minMax"/>
        </c:scaling>
        <c:delete val="1"/>
        <c:axPos val="b"/>
        <c:numFmt formatCode="ge" sourceLinked="1"/>
        <c:majorTickMark val="none"/>
        <c:minorTickMark val="none"/>
        <c:tickLblPos val="none"/>
        <c:crossAx val="239746288"/>
        <c:crosses val="autoZero"/>
        <c:auto val="1"/>
        <c:lblOffset val="100"/>
        <c:baseTimeUnit val="years"/>
      </c:dateAx>
      <c:valAx>
        <c:axId val="2397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49.41</c:v>
                </c:pt>
                <c:pt idx="1">
                  <c:v>54.47</c:v>
                </c:pt>
                <c:pt idx="2">
                  <c:v>53.47</c:v>
                </c:pt>
                <c:pt idx="3">
                  <c:v>54.16</c:v>
                </c:pt>
                <c:pt idx="4">
                  <c:v>54.62</c:v>
                </c:pt>
              </c:numCache>
            </c:numRef>
          </c:val>
          <c:extLst xmlns:c16r2="http://schemas.microsoft.com/office/drawing/2015/06/chart">
            <c:ext xmlns:c16="http://schemas.microsoft.com/office/drawing/2014/chart" uri="{C3380CC4-5D6E-409C-BE32-E72D297353CC}">
              <c16:uniqueId val="{00000000-BCE9-49B5-AD40-8937DDF34197}"/>
            </c:ext>
          </c:extLst>
        </c:ser>
        <c:dLbls>
          <c:showLegendKey val="0"/>
          <c:showVal val="0"/>
          <c:showCatName val="0"/>
          <c:showSerName val="0"/>
          <c:showPercent val="0"/>
          <c:showBubbleSize val="0"/>
        </c:dLbls>
        <c:gapWidth val="150"/>
        <c:axId val="237587984"/>
        <c:axId val="2375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CE9-49B5-AD40-8937DDF34197}"/>
            </c:ext>
          </c:extLst>
        </c:ser>
        <c:dLbls>
          <c:showLegendKey val="0"/>
          <c:showVal val="0"/>
          <c:showCatName val="0"/>
          <c:showSerName val="0"/>
          <c:showPercent val="0"/>
          <c:showBubbleSize val="0"/>
        </c:dLbls>
        <c:marker val="1"/>
        <c:smooth val="0"/>
        <c:axId val="237587984"/>
        <c:axId val="237587200"/>
      </c:lineChart>
      <c:dateAx>
        <c:axId val="237587984"/>
        <c:scaling>
          <c:orientation val="minMax"/>
        </c:scaling>
        <c:delete val="1"/>
        <c:axPos val="b"/>
        <c:numFmt formatCode="ge" sourceLinked="1"/>
        <c:majorTickMark val="none"/>
        <c:minorTickMark val="none"/>
        <c:tickLblPos val="none"/>
        <c:crossAx val="237587200"/>
        <c:crosses val="autoZero"/>
        <c:auto val="1"/>
        <c:lblOffset val="100"/>
        <c:baseTimeUnit val="years"/>
      </c:dateAx>
      <c:valAx>
        <c:axId val="237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8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74.84</c:v>
                </c:pt>
                <c:pt idx="1">
                  <c:v>79.099999999999994</c:v>
                </c:pt>
                <c:pt idx="2">
                  <c:v>79.77</c:v>
                </c:pt>
                <c:pt idx="3">
                  <c:v>80.31</c:v>
                </c:pt>
                <c:pt idx="4">
                  <c:v>80.680000000000007</c:v>
                </c:pt>
              </c:numCache>
            </c:numRef>
          </c:val>
          <c:extLst xmlns:c16r2="http://schemas.microsoft.com/office/drawing/2015/06/chart">
            <c:ext xmlns:c16="http://schemas.microsoft.com/office/drawing/2014/chart" uri="{C3380CC4-5D6E-409C-BE32-E72D297353CC}">
              <c16:uniqueId val="{00000000-4EA6-4949-BF82-36A00CFFD633}"/>
            </c:ext>
          </c:extLst>
        </c:ser>
        <c:dLbls>
          <c:showLegendKey val="0"/>
          <c:showVal val="0"/>
          <c:showCatName val="0"/>
          <c:showSerName val="0"/>
          <c:showPercent val="0"/>
          <c:showBubbleSize val="0"/>
        </c:dLbls>
        <c:gapWidth val="150"/>
        <c:axId val="240265464"/>
        <c:axId val="2402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EA6-4949-BF82-36A00CFFD633}"/>
            </c:ext>
          </c:extLst>
        </c:ser>
        <c:dLbls>
          <c:showLegendKey val="0"/>
          <c:showVal val="0"/>
          <c:showCatName val="0"/>
          <c:showSerName val="0"/>
          <c:showPercent val="0"/>
          <c:showBubbleSize val="0"/>
        </c:dLbls>
        <c:marker val="1"/>
        <c:smooth val="0"/>
        <c:axId val="240265464"/>
        <c:axId val="240265856"/>
      </c:lineChart>
      <c:dateAx>
        <c:axId val="240265464"/>
        <c:scaling>
          <c:orientation val="minMax"/>
        </c:scaling>
        <c:delete val="1"/>
        <c:axPos val="b"/>
        <c:numFmt formatCode="ge" sourceLinked="1"/>
        <c:majorTickMark val="none"/>
        <c:minorTickMark val="none"/>
        <c:tickLblPos val="none"/>
        <c:crossAx val="240265856"/>
        <c:crosses val="autoZero"/>
        <c:auto val="1"/>
        <c:lblOffset val="100"/>
        <c:baseTimeUnit val="years"/>
      </c:dateAx>
      <c:valAx>
        <c:axId val="2402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6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庄原市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36275</v>
      </c>
      <c r="AM8" s="49"/>
      <c r="AN8" s="49"/>
      <c r="AO8" s="49"/>
      <c r="AP8" s="49"/>
      <c r="AQ8" s="49"/>
      <c r="AR8" s="49"/>
      <c r="AS8" s="49"/>
      <c r="AT8" s="44">
        <f>データ!T6</f>
        <v>1246.49</v>
      </c>
      <c r="AU8" s="44"/>
      <c r="AV8" s="44"/>
      <c r="AW8" s="44"/>
      <c r="AX8" s="44"/>
      <c r="AY8" s="44"/>
      <c r="AZ8" s="44"/>
      <c r="BA8" s="44"/>
      <c r="BB8" s="44">
        <f>データ!U6</f>
        <v>29.1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14.87</v>
      </c>
      <c r="Q10" s="44"/>
      <c r="R10" s="44"/>
      <c r="S10" s="44"/>
      <c r="T10" s="44"/>
      <c r="U10" s="44"/>
      <c r="V10" s="44"/>
      <c r="W10" s="44">
        <f>データ!Q6</f>
        <v>90.2</v>
      </c>
      <c r="X10" s="44"/>
      <c r="Y10" s="44"/>
      <c r="Z10" s="44"/>
      <c r="AA10" s="44"/>
      <c r="AB10" s="44"/>
      <c r="AC10" s="44"/>
      <c r="AD10" s="49">
        <f>データ!R6</f>
        <v>3771</v>
      </c>
      <c r="AE10" s="49"/>
      <c r="AF10" s="49"/>
      <c r="AG10" s="49"/>
      <c r="AH10" s="49"/>
      <c r="AI10" s="49"/>
      <c r="AJ10" s="49"/>
      <c r="AK10" s="2"/>
      <c r="AL10" s="49">
        <f>データ!V6</f>
        <v>5341</v>
      </c>
      <c r="AM10" s="49"/>
      <c r="AN10" s="49"/>
      <c r="AO10" s="49"/>
      <c r="AP10" s="49"/>
      <c r="AQ10" s="49"/>
      <c r="AR10" s="49"/>
      <c r="AS10" s="49"/>
      <c r="AT10" s="44">
        <f>データ!W6</f>
        <v>1.78</v>
      </c>
      <c r="AU10" s="44"/>
      <c r="AV10" s="44"/>
      <c r="AW10" s="44"/>
      <c r="AX10" s="44"/>
      <c r="AY10" s="44"/>
      <c r="AZ10" s="44"/>
      <c r="BA10" s="44"/>
      <c r="BB10" s="44">
        <f>データ!X6</f>
        <v>3000.56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CLqW//l3gZubdVpyVG8BuUQ6RyvVyp8wcUG9Kgi9LQ+d+RJVzTtHCzBxtm+68L9Y5K+RrZf1tEeNZ79gHUCxQQ==" saltValue="qNQfEeslKMNN+kTWIl6H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342106</v>
      </c>
      <c r="D6" s="32">
        <f t="shared" si="3"/>
        <v>47</v>
      </c>
      <c r="E6" s="32">
        <f t="shared" si="3"/>
        <v>17</v>
      </c>
      <c r="F6" s="32">
        <f t="shared" si="3"/>
        <v>5</v>
      </c>
      <c r="G6" s="32">
        <f t="shared" si="3"/>
        <v>0</v>
      </c>
      <c r="H6" s="32" t="str">
        <f t="shared" si="3"/>
        <v>広島県　庄原市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14.87</v>
      </c>
      <c r="Q6" s="33">
        <f t="shared" si="3"/>
        <v>90.2</v>
      </c>
      <c r="R6" s="33">
        <f t="shared" si="3"/>
        <v>3771</v>
      </c>
      <c r="S6" s="33">
        <f t="shared" si="3"/>
        <v>36275</v>
      </c>
      <c r="T6" s="33">
        <f t="shared" si="3"/>
        <v>1246.49</v>
      </c>
      <c r="U6" s="33">
        <f t="shared" si="3"/>
        <v>29.1</v>
      </c>
      <c r="V6" s="33">
        <f t="shared" si="3"/>
        <v>5341</v>
      </c>
      <c r="W6" s="33">
        <f t="shared" si="3"/>
        <v>1.78</v>
      </c>
      <c r="X6" s="33">
        <f t="shared" si="3"/>
        <v>3000.56</v>
      </c>
      <c r="Y6" s="34">
        <f>IF(Y7="",NA(),Y7)</f>
        <v>99.43</v>
      </c>
      <c r="Z6" s="34">
        <f t="shared" ref="Z6:AH6" si="4">IF(Z7="",NA(),Z7)</f>
        <v>99.23</v>
      </c>
      <c r="AA6" s="34">
        <f t="shared" si="4"/>
        <v>99.6</v>
      </c>
      <c r="AB6" s="34">
        <f t="shared" si="4"/>
        <v>99.37</v>
      </c>
      <c r="AC6" s="34">
        <f t="shared" si="4"/>
        <v>99.07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436.83</v>
      </c>
      <c r="BG6" s="34">
        <f t="shared" ref="BG6:BO6" si="7">IF(BG7="",NA(),BG7)</f>
        <v>294.13</v>
      </c>
      <c r="BH6" s="34">
        <f t="shared" si="7"/>
        <v>611.92999999999995</v>
      </c>
      <c r="BI6" s="34">
        <f t="shared" si="7"/>
        <v>585.63</v>
      </c>
      <c r="BJ6" s="34">
        <f t="shared" si="7"/>
        <v>371.08</v>
      </c>
      <c r="BK6" s="34">
        <f t="shared" si="7"/>
        <v>1126.77</v>
      </c>
      <c r="BL6" s="34">
        <f t="shared" si="7"/>
        <v>1044.8</v>
      </c>
      <c r="BM6" s="34">
        <f t="shared" si="7"/>
        <v>1081.8</v>
      </c>
      <c r="BN6" s="34">
        <f t="shared" si="7"/>
        <v>974.93</v>
      </c>
      <c r="BO6" s="34">
        <f t="shared" si="7"/>
        <v>855.8</v>
      </c>
      <c r="BP6" s="33" t="str">
        <f>IF(BP7="","",IF(BP7="-","【-】","【"&amp;SUBSTITUTE(TEXT(BP7,"#,##0.00"),"-","△")&amp;"】"))</f>
        <v>【814.89】</v>
      </c>
      <c r="BQ6" s="34">
        <f>IF(BQ7="",NA(),BQ7)</f>
        <v>82.04</v>
      </c>
      <c r="BR6" s="34">
        <f t="shared" ref="BR6:BZ6" si="8">IF(BR7="",NA(),BR7)</f>
        <v>74.209999999999994</v>
      </c>
      <c r="BS6" s="34">
        <f t="shared" si="8"/>
        <v>73.13</v>
      </c>
      <c r="BT6" s="34">
        <f t="shared" si="8"/>
        <v>75.819999999999993</v>
      </c>
      <c r="BU6" s="34">
        <f t="shared" si="8"/>
        <v>77.41</v>
      </c>
      <c r="BV6" s="34">
        <f t="shared" si="8"/>
        <v>50.9</v>
      </c>
      <c r="BW6" s="34">
        <f t="shared" si="8"/>
        <v>50.82</v>
      </c>
      <c r="BX6" s="34">
        <f t="shared" si="8"/>
        <v>52.19</v>
      </c>
      <c r="BY6" s="34">
        <f t="shared" si="8"/>
        <v>55.32</v>
      </c>
      <c r="BZ6" s="34">
        <f t="shared" si="8"/>
        <v>59.8</v>
      </c>
      <c r="CA6" s="33" t="str">
        <f>IF(CA7="","",IF(CA7="-","【-】","【"&amp;SUBSTITUTE(TEXT(CA7,"#,##0.00"),"-","△")&amp;"】"))</f>
        <v>【60.64】</v>
      </c>
      <c r="CB6" s="34">
        <f>IF(CB7="",NA(),CB7)</f>
        <v>225.52</v>
      </c>
      <c r="CC6" s="34">
        <f t="shared" ref="CC6:CK6" si="9">IF(CC7="",NA(),CC7)</f>
        <v>256.89</v>
      </c>
      <c r="CD6" s="34">
        <f t="shared" si="9"/>
        <v>265.77</v>
      </c>
      <c r="CE6" s="34">
        <f t="shared" si="9"/>
        <v>270.70999999999998</v>
      </c>
      <c r="CF6" s="34">
        <f t="shared" si="9"/>
        <v>271.29000000000002</v>
      </c>
      <c r="CG6" s="34">
        <f t="shared" si="9"/>
        <v>293.27</v>
      </c>
      <c r="CH6" s="34">
        <f t="shared" si="9"/>
        <v>300.52</v>
      </c>
      <c r="CI6" s="34">
        <f t="shared" si="9"/>
        <v>296.14</v>
      </c>
      <c r="CJ6" s="34">
        <f t="shared" si="9"/>
        <v>283.17</v>
      </c>
      <c r="CK6" s="34">
        <f t="shared" si="9"/>
        <v>263.76</v>
      </c>
      <c r="CL6" s="33" t="str">
        <f>IF(CL7="","",IF(CL7="-","【-】","【"&amp;SUBSTITUTE(TEXT(CL7,"#,##0.00"),"-","△")&amp;"】"))</f>
        <v>【255.52】</v>
      </c>
      <c r="CM6" s="34">
        <f>IF(CM7="",NA(),CM7)</f>
        <v>49.41</v>
      </c>
      <c r="CN6" s="34">
        <f t="shared" ref="CN6:CV6" si="10">IF(CN7="",NA(),CN7)</f>
        <v>54.47</v>
      </c>
      <c r="CO6" s="34">
        <f t="shared" si="10"/>
        <v>53.47</v>
      </c>
      <c r="CP6" s="34">
        <f t="shared" si="10"/>
        <v>54.16</v>
      </c>
      <c r="CQ6" s="34">
        <f t="shared" si="10"/>
        <v>54.62</v>
      </c>
      <c r="CR6" s="34">
        <f t="shared" si="10"/>
        <v>53.78</v>
      </c>
      <c r="CS6" s="34">
        <f t="shared" si="10"/>
        <v>53.24</v>
      </c>
      <c r="CT6" s="34">
        <f t="shared" si="10"/>
        <v>52.31</v>
      </c>
      <c r="CU6" s="34">
        <f t="shared" si="10"/>
        <v>60.65</v>
      </c>
      <c r="CV6" s="34">
        <f t="shared" si="10"/>
        <v>51.75</v>
      </c>
      <c r="CW6" s="33" t="str">
        <f>IF(CW7="","",IF(CW7="-","【-】","【"&amp;SUBSTITUTE(TEXT(CW7,"#,##0.00"),"-","△")&amp;"】"))</f>
        <v>【52.49】</v>
      </c>
      <c r="CX6" s="34">
        <f>IF(CX7="",NA(),CX7)</f>
        <v>74.84</v>
      </c>
      <c r="CY6" s="34">
        <f t="shared" ref="CY6:DG6" si="11">IF(CY7="",NA(),CY7)</f>
        <v>79.099999999999994</v>
      </c>
      <c r="CZ6" s="34">
        <f t="shared" si="11"/>
        <v>79.77</v>
      </c>
      <c r="DA6" s="34">
        <f t="shared" si="11"/>
        <v>80.31</v>
      </c>
      <c r="DB6" s="34">
        <f t="shared" si="11"/>
        <v>80.680000000000007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342106</v>
      </c>
      <c r="D7" s="36">
        <v>47</v>
      </c>
      <c r="E7" s="36">
        <v>17</v>
      </c>
      <c r="F7" s="36">
        <v>5</v>
      </c>
      <c r="G7" s="36">
        <v>0</v>
      </c>
      <c r="H7" s="36" t="s">
        <v>111</v>
      </c>
      <c r="I7" s="36" t="s">
        <v>112</v>
      </c>
      <c r="J7" s="36" t="s">
        <v>113</v>
      </c>
      <c r="K7" s="36" t="s">
        <v>114</v>
      </c>
      <c r="L7" s="36" t="s">
        <v>115</v>
      </c>
      <c r="M7" s="36" t="s">
        <v>116</v>
      </c>
      <c r="N7" s="37" t="s">
        <v>117</v>
      </c>
      <c r="O7" s="37" t="s">
        <v>118</v>
      </c>
      <c r="P7" s="37">
        <v>14.87</v>
      </c>
      <c r="Q7" s="37">
        <v>90.2</v>
      </c>
      <c r="R7" s="37">
        <v>3771</v>
      </c>
      <c r="S7" s="37">
        <v>36275</v>
      </c>
      <c r="T7" s="37">
        <v>1246.49</v>
      </c>
      <c r="U7" s="37">
        <v>29.1</v>
      </c>
      <c r="V7" s="37">
        <v>5341</v>
      </c>
      <c r="W7" s="37">
        <v>1.78</v>
      </c>
      <c r="X7" s="37">
        <v>3000.56</v>
      </c>
      <c r="Y7" s="37">
        <v>99.43</v>
      </c>
      <c r="Z7" s="37">
        <v>99.23</v>
      </c>
      <c r="AA7" s="37">
        <v>99.6</v>
      </c>
      <c r="AB7" s="37">
        <v>99.37</v>
      </c>
      <c r="AC7" s="37">
        <v>99.07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436.83</v>
      </c>
      <c r="BG7" s="37">
        <v>294.13</v>
      </c>
      <c r="BH7" s="37">
        <v>611.92999999999995</v>
      </c>
      <c r="BI7" s="37">
        <v>585.63</v>
      </c>
      <c r="BJ7" s="37">
        <v>371.08</v>
      </c>
      <c r="BK7" s="37">
        <v>1126.77</v>
      </c>
      <c r="BL7" s="37">
        <v>1044.8</v>
      </c>
      <c r="BM7" s="37">
        <v>1081.8</v>
      </c>
      <c r="BN7" s="37">
        <v>974.93</v>
      </c>
      <c r="BO7" s="37">
        <v>855.8</v>
      </c>
      <c r="BP7" s="37">
        <v>814.89</v>
      </c>
      <c r="BQ7" s="37">
        <v>82.04</v>
      </c>
      <c r="BR7" s="37">
        <v>74.209999999999994</v>
      </c>
      <c r="BS7" s="37">
        <v>73.13</v>
      </c>
      <c r="BT7" s="37">
        <v>75.819999999999993</v>
      </c>
      <c r="BU7" s="37">
        <v>77.41</v>
      </c>
      <c r="BV7" s="37">
        <v>50.9</v>
      </c>
      <c r="BW7" s="37">
        <v>50.82</v>
      </c>
      <c r="BX7" s="37">
        <v>52.19</v>
      </c>
      <c r="BY7" s="37">
        <v>55.32</v>
      </c>
      <c r="BZ7" s="37">
        <v>59.8</v>
      </c>
      <c r="CA7" s="37">
        <v>60.64</v>
      </c>
      <c r="CB7" s="37">
        <v>225.52</v>
      </c>
      <c r="CC7" s="37">
        <v>256.89</v>
      </c>
      <c r="CD7" s="37">
        <v>265.77</v>
      </c>
      <c r="CE7" s="37">
        <v>270.70999999999998</v>
      </c>
      <c r="CF7" s="37">
        <v>271.29000000000002</v>
      </c>
      <c r="CG7" s="37">
        <v>293.27</v>
      </c>
      <c r="CH7" s="37">
        <v>300.52</v>
      </c>
      <c r="CI7" s="37">
        <v>296.14</v>
      </c>
      <c r="CJ7" s="37">
        <v>283.17</v>
      </c>
      <c r="CK7" s="37">
        <v>263.76</v>
      </c>
      <c r="CL7" s="37">
        <v>255.52</v>
      </c>
      <c r="CM7" s="37">
        <v>49.41</v>
      </c>
      <c r="CN7" s="37">
        <v>54.47</v>
      </c>
      <c r="CO7" s="37">
        <v>53.47</v>
      </c>
      <c r="CP7" s="37">
        <v>54.16</v>
      </c>
      <c r="CQ7" s="37">
        <v>54.62</v>
      </c>
      <c r="CR7" s="37">
        <v>53.78</v>
      </c>
      <c r="CS7" s="37">
        <v>53.24</v>
      </c>
      <c r="CT7" s="37">
        <v>52.31</v>
      </c>
      <c r="CU7" s="37">
        <v>60.65</v>
      </c>
      <c r="CV7" s="37">
        <v>51.75</v>
      </c>
      <c r="CW7" s="37">
        <v>52.49</v>
      </c>
      <c r="CX7" s="37">
        <v>74.84</v>
      </c>
      <c r="CY7" s="37">
        <v>79.099999999999994</v>
      </c>
      <c r="CZ7" s="37">
        <v>79.77</v>
      </c>
      <c r="DA7" s="37">
        <v>80.31</v>
      </c>
      <c r="DB7" s="37">
        <v>80.680000000000007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由紀哉</cp:lastModifiedBy>
  <cp:lastPrinted>2019-01-21T06:17:46Z</cp:lastPrinted>
  <dcterms:created xsi:type="dcterms:W3CDTF">2018-12-03T09:28:24Z</dcterms:created>
  <dcterms:modified xsi:type="dcterms:W3CDTF">2019-02-04T04:04:53Z</dcterms:modified>
  <cp:category/>
</cp:coreProperties>
</file>