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2.1 経営比較分析提出\"/>
    </mc:Choice>
  </mc:AlternateContent>
  <xr:revisionPtr revIDLastSave="0" documentId="13_ncr:1_{C80770B5-8B82-4194-BC96-3CF09224438C}" xr6:coauthVersionLast="36" xr6:coauthVersionMax="36" xr10:uidLastSave="{00000000-0000-0000-0000-000000000000}"/>
  <workbookProtection workbookAlgorithmName="SHA-512" workbookHashValue="2SaPv2YEXR+kAr5x3pnjo44NI+E2k3svdnYj8aehv6PVxUTwjYSjr/eknbfLITSOYBucgOuXuqe6Nut60w6Krg==" workbookSaltValue="+rz2FT23NY3YcoBmK65x/g=="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<sst xmlns="http://schemas.openxmlformats.org/spreadsheetml/2006/main" count="228" uniqueCount="114">
  <si>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</si>
  <si>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</si>
  <si>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</si>
  <si>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</si>
  <si>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</si>
  <si>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</si>
  <si>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</si>
  <si>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</si>
  <si>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</si>
  <si>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</si>
  <si>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</si>
  <si>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</si>
  <si>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</si>
  <si>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</si>
  <si>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</si>
  <si>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</si>
  <si>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</si>
  <si>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</si>
  <si>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</si>
  <si>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</si>
  <si>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</si>
  <si>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</si>
  <si>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</si>
  <si>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</si>
  <si>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</si>
  <si>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</si>
  <si>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</si>
  <si>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</si>
  <si>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</si>
  <si>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</si>
  <si>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</si>
  <si>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</si>
  <si>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</si>
  <si>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</si>
  <si>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</si>
  <si>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</si>
  <si>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</si>
  <si>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</si>
  <si>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</si>
  <si>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</si>
  <si>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</si>
  <si>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</si>
  <si>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</si>
  <si>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</si>
  <si>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</si>
  <si>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</si>
  <si>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</si>
  <si>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</si>
  <si>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</si>
  <si>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</si>
  <si>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</si>
  <si>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</si>
  <si>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</si>
  <si>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</si>
  <si>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</si>
  <si>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</si>
  <si>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</si>
  <si>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</si>
  <si>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</si>
  <si>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</si>
  <si>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</si>
  <si>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</si>
  <si>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</si>
  <si>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</si>
  <si>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</si>
  <si>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</si>
  <si>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</si>
  <si>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</si>
  <si>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</si>
  <si>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</si>
  <si>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</si>
  <si>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</si>
  <si>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</si>
  <si>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</si>
  <si>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</si>
  <si>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</si>
  <si>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</si>
  <si>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</si>
  <si>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</si>
  <si>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</si>
  <si>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</si>
  <si>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</si>
  <si>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</si>
  <si>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</si>
  <si>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</si>
  <si>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</si>
  <si>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</si>
  <si>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</si>
  <si>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</si>
  <si>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</si>
  <si>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</si>
  <si>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</si>
  <si>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</si>
  <si>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</si>
  <si>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</si>
  <si>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</si>
  <si>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</si>
  <si>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</si>
  <si>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</si>
  <si>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</si>
  <si>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</si>
  <si>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</si>
  <si>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</si>
  <si>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</si>
  <si>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</si>
  <si>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</si>
  <si>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</si>
  <si>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</si>
  <si>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</si>
  <si>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</si>
  <si>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</si>
  <si>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管渠改善率は、全くない。類似団体も0.13％である。
　最も早い供用開始が平成６年で、管渠工事後26年程度と耐用年数の半分に達したところである。</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</si>
  <si>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4">
      <t>シヨウリョウ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4">
      <t>ショリ</t>
    </rPh>
    <rPh sb="64" eb="65">
      <t>ジョウ</t>
    </rPh>
    <rPh sb="75" eb="76">
      <t>チョウ</t>
    </rPh>
    <rPh sb="76" eb="79">
      <t>ジュミョウカ</t>
    </rPh>
    <rPh sb="80" eb="81">
      <t>ハジ</t>
    </rPh>
    <rPh sb="85" eb="87">
      <t>イジ</t>
    </rPh>
    <rPh sb="87" eb="90">
      <t>カンリヒ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</si>
  <si>
    <t>①収益的収支比率は、横ばい状況であり、平成30年度で98.61％となっており、総収入の内64.1％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④企業債残高対事業規模比率は、減少傾向であり、平成30年度は441.91％となっている。類似団体の37.0％と少なく、引き続き適正な投資に努める。
⑤経費回収率は、横ばい状況であり、平成30年度で96.90％と、類似団体より24ポイント高い。100％を下回っているため、適正な使用料収入の確保と汚水処理費の削減が必要である。
⑥汚水処理原価は、横ばい状況であり、平成30年度で221.16円となっている。類似団体より8ポイント低く、引き続き汚水処理コストの削減に努める。
⑦施設利用率は、横ばい状況であり、平成30年度で41.25％と類似団体とほぼ同様である。最大稼働率は、80.00％である。
⑧水洗化率は、増加傾向にあり、平成30年度で83.92％である。水洗化人口に大きな変動はないが、区域内人口の減少により、増加している。類似団体とほぼ同様であり、100％未満であるため、水洗化率の向上の取り組みが必要である。</t>
    <rPh sb="1" eb="4">
      <t>シュウエキテキ</t>
    </rPh>
    <rPh sb="4" eb="6">
      <t>シュウシ</t>
    </rPh>
    <rPh sb="6" eb="8">
      <t>ヒリツ</t>
    </rPh>
    <rPh sb="10" eb="11">
      <t>ヨコ</t>
    </rPh>
    <rPh sb="13" eb="15">
      <t>ジョウキョウ</t>
    </rPh>
    <rPh sb="19" eb="21">
      <t>ヘイセイ</t>
    </rPh>
    <rPh sb="23" eb="25">
      <t>ネンド</t>
    </rPh>
    <rPh sb="39" eb="42">
      <t>ソウシュウニュウ</t>
    </rPh>
    <rPh sb="43" eb="44">
      <t>ウチ</t>
    </rPh>
    <rPh sb="50" eb="52">
      <t>ソウム</t>
    </rPh>
    <rPh sb="52" eb="53">
      <t>ショウ</t>
    </rPh>
    <rPh sb="54" eb="55">
      <t>サダ</t>
    </rPh>
    <rPh sb="57" eb="59">
      <t>キジュン</t>
    </rPh>
    <rPh sb="62" eb="64">
      <t>クリイレ</t>
    </rPh>
    <rPh sb="64" eb="65">
      <t>キン</t>
    </rPh>
    <rPh sb="77" eb="80">
      <t>タンネンド</t>
    </rPh>
    <rPh sb="80" eb="82">
      <t>ケッサン</t>
    </rPh>
    <rPh sb="84" eb="86">
      <t>アカジ</t>
    </rPh>
    <rPh sb="92" eb="93">
      <t>ヒ</t>
    </rPh>
    <rPh sb="94" eb="95">
      <t>ツヅ</t>
    </rPh>
    <rPh sb="96" eb="98">
      <t>ケイエイ</t>
    </rPh>
    <rPh sb="98" eb="100">
      <t>カイゼン</t>
    </rPh>
    <rPh sb="101" eb="102">
      <t>ト</t>
    </rPh>
    <rPh sb="103" eb="104">
      <t>ク</t>
    </rPh>
    <rPh sb="110" eb="113">
      <t>ジュエキシャ</t>
    </rPh>
    <rPh sb="113" eb="115">
      <t>フタン</t>
    </rPh>
    <rPh sb="116" eb="118">
      <t>ゲンソク</t>
    </rPh>
    <rPh sb="119" eb="120">
      <t>モト</t>
    </rPh>
    <rPh sb="123" eb="126">
      <t>シヨウリョウ</t>
    </rPh>
    <rPh sb="127" eb="130">
      <t>テキセイカ</t>
    </rPh>
    <rPh sb="131" eb="132">
      <t>ツト</t>
    </rPh>
    <rPh sb="137" eb="139">
      <t>キギョウ</t>
    </rPh>
    <rPh sb="139" eb="140">
      <t>サイ</t>
    </rPh>
    <rPh sb="140" eb="142">
      <t>ザンダカ</t>
    </rPh>
    <rPh sb="142" eb="143">
      <t>タイ</t>
    </rPh>
    <rPh sb="143" eb="145">
      <t>ジギョウ</t>
    </rPh>
    <rPh sb="145" eb="147">
      <t>キボ</t>
    </rPh>
    <rPh sb="147" eb="149">
      <t>ヒリツ</t>
    </rPh>
    <rPh sb="151" eb="153">
      <t>ゲンショウ</t>
    </rPh>
    <rPh sb="153" eb="155">
      <t>ケイコウ</t>
    </rPh>
    <rPh sb="159" eb="161">
      <t>ヘイセイ</t>
    </rPh>
    <rPh sb="163" eb="165">
      <t>ネンド</t>
    </rPh>
    <rPh sb="180" eb="182">
      <t>ルイジ</t>
    </rPh>
    <rPh sb="182" eb="184">
      <t>ダンタイ</t>
    </rPh>
    <rPh sb="191" eb="192">
      <t>スク</t>
    </rPh>
    <rPh sb="195" eb="196">
      <t>ヒ</t>
    </rPh>
    <rPh sb="197" eb="198">
      <t>ツヅ</t>
    </rPh>
    <rPh sb="199" eb="201">
      <t>テキセイ</t>
    </rPh>
    <rPh sb="202" eb="204">
      <t>トウシ</t>
    </rPh>
    <rPh sb="205" eb="206">
      <t>ツト</t>
    </rPh>
    <rPh sb="211" eb="213">
      <t>ケイヒ</t>
    </rPh>
    <rPh sb="213" eb="215">
      <t>カイシュウ</t>
    </rPh>
    <rPh sb="215" eb="216">
      <t>リツ</t>
    </rPh>
    <rPh sb="218" eb="219">
      <t>ヨコ</t>
    </rPh>
    <rPh sb="221" eb="223">
      <t>ジョウキョウ</t>
    </rPh>
    <rPh sb="227" eb="229">
      <t>ヘイセイ</t>
    </rPh>
    <rPh sb="231" eb="233">
      <t>ネンド</t>
    </rPh>
    <rPh sb="242" eb="244">
      <t>ルイジ</t>
    </rPh>
    <rPh sb="244" eb="246">
      <t>ダンタイ</t>
    </rPh>
    <rPh sb="254" eb="255">
      <t>タカ</t>
    </rPh>
    <rPh sb="262" eb="264">
      <t>シタマワ</t>
    </rPh>
    <rPh sb="271" eb="273">
      <t>テキセイ</t>
    </rPh>
    <rPh sb="274" eb="277">
      <t>シヨウリョウ</t>
    </rPh>
    <rPh sb="277" eb="279">
      <t>シュウニュウ</t>
    </rPh>
    <rPh sb="280" eb="282">
      <t>カクホ</t>
    </rPh>
    <rPh sb="283" eb="285">
      <t>オスイ</t>
    </rPh>
    <rPh sb="285" eb="287">
      <t>ショリ</t>
    </rPh>
    <rPh sb="287" eb="288">
      <t>ヒ</t>
    </rPh>
    <rPh sb="289" eb="291">
      <t>サクゲン</t>
    </rPh>
    <rPh sb="292" eb="294">
      <t>ヒツヨウ</t>
    </rPh>
    <rPh sb="300" eb="302">
      <t>オスイ</t>
    </rPh>
    <rPh sb="302" eb="304">
      <t>ショリ</t>
    </rPh>
    <rPh sb="304" eb="306">
      <t>ゲンカ</t>
    </rPh>
    <rPh sb="308" eb="309">
      <t>ヨコ</t>
    </rPh>
    <rPh sb="311" eb="313">
      <t>ジョウキョウ</t>
    </rPh>
    <rPh sb="317" eb="319">
      <t>ヘイセイ</t>
    </rPh>
    <rPh sb="321" eb="323">
      <t>ネンド</t>
    </rPh>
    <rPh sb="330" eb="331">
      <t>エン</t>
    </rPh>
    <rPh sb="338" eb="340">
      <t>ルイジ</t>
    </rPh>
    <rPh sb="340" eb="342">
      <t>ダンタイ</t>
    </rPh>
    <rPh sb="349" eb="350">
      <t>ヒク</t>
    </rPh>
    <rPh sb="352" eb="353">
      <t>ヒ</t>
    </rPh>
    <rPh sb="354" eb="355">
      <t>ツヅ</t>
    </rPh>
    <rPh sb="356" eb="358">
      <t>オスイ</t>
    </rPh>
    <rPh sb="358" eb="360">
      <t>ショリ</t>
    </rPh>
    <rPh sb="364" eb="366">
      <t>サクゲン</t>
    </rPh>
    <rPh sb="367" eb="368">
      <t>ツト</t>
    </rPh>
    <rPh sb="373" eb="375">
      <t>シセツ</t>
    </rPh>
    <rPh sb="375" eb="378">
      <t>リヨウリツ</t>
    </rPh>
    <rPh sb="380" eb="381">
      <t>ヨコ</t>
    </rPh>
    <rPh sb="383" eb="385">
      <t>ジョウキョウ</t>
    </rPh>
    <rPh sb="389" eb="391">
      <t>ヘイセイ</t>
    </rPh>
    <rPh sb="393" eb="395">
      <t>ネンド</t>
    </rPh>
    <rPh sb="403" eb="405">
      <t>ルイジ</t>
    </rPh>
    <rPh sb="405" eb="407">
      <t>ダンタイ</t>
    </rPh>
    <rPh sb="410" eb="412">
      <t>ドウヨウ</t>
    </rPh>
    <rPh sb="416" eb="418">
      <t>サイダイ</t>
    </rPh>
    <rPh sb="418" eb="420">
      <t>カドウ</t>
    </rPh>
    <rPh sb="420" eb="421">
      <t>リツ</t>
    </rPh>
    <rPh sb="435" eb="438">
      <t>スイセンカ</t>
    </rPh>
    <rPh sb="438" eb="439">
      <t>リツ</t>
    </rPh>
    <rPh sb="441" eb="443">
      <t>ゾウカ</t>
    </rPh>
    <rPh sb="443" eb="445">
      <t>ケイコウ</t>
    </rPh>
    <rPh sb="449" eb="451">
      <t>ヘイセイ</t>
    </rPh>
    <rPh sb="453" eb="455">
      <t>ネンド</t>
    </rPh>
    <rPh sb="466" eb="469">
      <t>スイセンカ</t>
    </rPh>
    <rPh sb="469" eb="471">
      <t>ジンコウ</t>
    </rPh>
    <rPh sb="472" eb="473">
      <t>オオ</t>
    </rPh>
    <rPh sb="475" eb="477">
      <t>ヘンドウ</t>
    </rPh>
    <rPh sb="482" eb="485">
      <t>クイキナイ</t>
    </rPh>
    <rPh sb="485" eb="487">
      <t>ジンコウ</t>
    </rPh>
    <rPh sb="488" eb="490">
      <t>ゲンショウ</t>
    </rPh>
    <rPh sb="494" eb="496">
      <t>ゾウカ</t>
    </rPh>
    <rPh sb="501" eb="503">
      <t>ルイジ</t>
    </rPh>
    <rPh sb="503" eb="505">
      <t>ダンタイ</t>
    </rPh>
    <rPh sb="508" eb="510">
      <t>ドウヨウ</t>
    </rPh>
    <rPh sb="518" eb="520">
      <t>ミマン</t>
    </rPh>
    <rPh sb="526" eb="529">
      <t>スイセンカ</t>
    </rPh>
    <rPh sb="529" eb="530">
      <t>リツ</t>
    </rPh>
    <rPh sb="531" eb="533">
      <t>コウジョウ</t>
    </rPh>
    <rPh sb="534" eb="535">
      <t>ト</t>
    </rPh>
    <rPh sb="536" eb="537">
      <t>ク</t>
    </rPh>
    <rPh sb="539" eb="5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</si>
</sst>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51-44EE-A1B5-6BDB7521A7FE}"/>
            </c:ext>
          </c:extLst>
        </c:ser>
        <c:dLbls>
          <c:showLegendKey val="0"/>
          <c:showVal val="0"/>
          <c:showCatName val="0"/>
          <c:showSerName val="0"/>
          <c:showPercent val="0"/>
          <c:showBubbleSize val="0"/>
        </c:dLbls>
        <c:gapWidth val="150"/>
        <c:axId val="405101536"/>
        <c:axId val="40518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451-44EE-A1B5-6BDB7521A7FE}"/>
            </c:ext>
          </c:extLst>
        </c:ser>
        <c:dLbls>
          <c:showLegendKey val="0"/>
          <c:showVal val="0"/>
          <c:showCatName val="0"/>
          <c:showSerName val="0"/>
          <c:showPercent val="0"/>
          <c:showBubbleSize val="0"/>
        </c:dLbls>
        <c:marker val="1"/>
        <c:smooth val="0"/>
        <c:axId val="405101536"/>
        <c:axId val="405186128"/>
      </c:lineChart>
      <c:dateAx>
        <c:axId val="405101536"/>
        <c:scaling>
          <c:orientation val="minMax"/>
        </c:scaling>
        <c:delete val="1"/>
        <c:axPos val="b"/>
        <c:numFmt formatCode="ge" sourceLinked="1"/>
        <c:majorTickMark val="none"/>
        <c:minorTickMark val="none"/>
        <c:tickLblPos val="none"/>
        <c:crossAx val="405186128"/>
        <c:crosses val="autoZero"/>
        <c:auto val="1"/>
        <c:lblOffset val="100"/>
        <c:baseTimeUnit val="years"/>
      </c:dateAx>
      <c:valAx>
        <c:axId val="40518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39.75</c:v>
                </c:pt>
                <c:pt idx="1">
                  <c:v>38.880000000000003</c:v>
                </c:pt>
                <c:pt idx="2">
                  <c:v>38.880000000000003</c:v>
                </c:pt>
                <c:pt idx="3">
                  <c:v>39.75</c:v>
                </c:pt>
                <c:pt idx="4">
                  <c:v>41.25</c:v>
                </c:pt>
              </c:numCache>
            </c:numRef>
          </c:val>
          <c:extLst>
            <c:ext xmlns:c16="http://schemas.microsoft.com/office/drawing/2014/chart" uri="{C3380CC4-5D6E-409C-BE32-E72D297353CC}">
              <c16:uniqueId val="{00000000-FA2D-4310-B9BE-A7667D990C3C}"/>
            </c:ext>
          </c:extLst>
        </c:ser>
        <c:dLbls>
          <c:showLegendKey val="0"/>
          <c:showVal val="0"/>
          <c:showCatName val="0"/>
          <c:showSerName val="0"/>
          <c:showPercent val="0"/>
          <c:showBubbleSize val="0"/>
        </c:dLbls>
        <c:gapWidth val="150"/>
        <c:axId val="405522040"/>
        <c:axId val="4055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A2D-4310-B9BE-A7667D990C3C}"/>
            </c:ext>
          </c:extLst>
        </c:ser>
        <c:dLbls>
          <c:showLegendKey val="0"/>
          <c:showVal val="0"/>
          <c:showCatName val="0"/>
          <c:showSerName val="0"/>
          <c:showPercent val="0"/>
          <c:showBubbleSize val="0"/>
        </c:dLbls>
        <c:marker val="1"/>
        <c:smooth val="0"/>
        <c:axId val="405522040"/>
        <c:axId val="405522432"/>
      </c:lineChart>
      <c:dateAx>
        <c:axId val="405522040"/>
        <c:scaling>
          <c:orientation val="minMax"/>
        </c:scaling>
        <c:delete val="1"/>
        <c:axPos val="b"/>
        <c:numFmt formatCode="ge" sourceLinked="1"/>
        <c:majorTickMark val="none"/>
        <c:minorTickMark val="none"/>
        <c:tickLblPos val="none"/>
        <c:crossAx val="405522432"/>
        <c:crosses val="autoZero"/>
        <c:auto val="1"/>
        <c:lblOffset val="100"/>
        <c:baseTimeUnit val="years"/>
      </c:dateAx>
      <c:valAx>
        <c:axId val="4055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52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78.31</c:v>
                </c:pt>
                <c:pt idx="1">
                  <c:v>80.23</c:v>
                </c:pt>
                <c:pt idx="2">
                  <c:v>80.95</c:v>
                </c:pt>
                <c:pt idx="3">
                  <c:v>82.4</c:v>
                </c:pt>
                <c:pt idx="4">
                  <c:v>83.92</c:v>
                </c:pt>
              </c:numCache>
            </c:numRef>
          </c:val>
          <c:extLst>
            <c:ext xmlns:c16="http://schemas.microsoft.com/office/drawing/2014/chart" uri="{C3380CC4-5D6E-409C-BE32-E72D297353CC}">
              <c16:uniqueId val="{00000000-120F-4E24-98A6-21672E4F0397}"/>
            </c:ext>
          </c:extLst>
        </c:ser>
        <c:dLbls>
          <c:showLegendKey val="0"/>
          <c:showVal val="0"/>
          <c:showCatName val="0"/>
          <c:showSerName val="0"/>
          <c:showPercent val="0"/>
          <c:showBubbleSize val="0"/>
        </c:dLbls>
        <c:gapWidth val="150"/>
        <c:axId val="405523608"/>
        <c:axId val="4055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120F-4E24-98A6-21672E4F0397}"/>
            </c:ext>
          </c:extLst>
        </c:ser>
        <c:dLbls>
          <c:showLegendKey val="0"/>
          <c:showVal val="0"/>
          <c:showCatName val="0"/>
          <c:showSerName val="0"/>
          <c:showPercent val="0"/>
          <c:showBubbleSize val="0"/>
        </c:dLbls>
        <c:marker val="1"/>
        <c:smooth val="0"/>
        <c:axId val="405523608"/>
        <c:axId val="405524000"/>
      </c:lineChart>
      <c:dateAx>
        <c:axId val="405523608"/>
        <c:scaling>
          <c:orientation val="minMax"/>
        </c:scaling>
        <c:delete val="1"/>
        <c:axPos val="b"/>
        <c:numFmt formatCode="ge" sourceLinked="1"/>
        <c:majorTickMark val="none"/>
        <c:minorTickMark val="none"/>
        <c:tickLblPos val="none"/>
        <c:crossAx val="405524000"/>
        <c:crosses val="autoZero"/>
        <c:auto val="1"/>
        <c:lblOffset val="100"/>
        <c:baseTimeUnit val="years"/>
      </c:dateAx>
      <c:valAx>
        <c:axId val="4055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52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92.59</c:v>
                </c:pt>
                <c:pt idx="1">
                  <c:v>98.74</c:v>
                </c:pt>
                <c:pt idx="2">
                  <c:v>99.25</c:v>
                </c:pt>
                <c:pt idx="3">
                  <c:v>97.2</c:v>
                </c:pt>
                <c:pt idx="4">
                  <c:v>98.61</c:v>
                </c:pt>
              </c:numCache>
            </c:numRef>
          </c:val>
          <c:extLst>
            <c:ext xmlns:c16="http://schemas.microsoft.com/office/drawing/2014/chart" uri="{C3380CC4-5D6E-409C-BE32-E72D297353CC}">
              <c16:uniqueId val="{00000000-80F5-4324-924B-5861869EB733}"/>
            </c:ext>
          </c:extLst>
        </c:ser>
        <c:dLbls>
          <c:showLegendKey val="0"/>
          <c:showVal val="0"/>
          <c:showCatName val="0"/>
          <c:showSerName val="0"/>
          <c:showPercent val="0"/>
          <c:showBubbleSize val="0"/>
        </c:dLbls>
        <c:gapWidth val="150"/>
        <c:axId val="405136384"/>
        <c:axId val="4051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5-4324-924B-5861869EB733}"/>
            </c:ext>
          </c:extLst>
        </c:ser>
        <c:dLbls>
          <c:showLegendKey val="0"/>
          <c:showVal val="0"/>
          <c:showCatName val="0"/>
          <c:showSerName val="0"/>
          <c:showPercent val="0"/>
          <c:showBubbleSize val="0"/>
        </c:dLbls>
        <c:marker val="1"/>
        <c:smooth val="0"/>
        <c:axId val="405136384"/>
        <c:axId val="405140864"/>
      </c:lineChart>
      <c:dateAx>
        <c:axId val="405136384"/>
        <c:scaling>
          <c:orientation val="minMax"/>
        </c:scaling>
        <c:delete val="1"/>
        <c:axPos val="b"/>
        <c:numFmt formatCode="ge" sourceLinked="1"/>
        <c:majorTickMark val="none"/>
        <c:minorTickMark val="none"/>
        <c:tickLblPos val="none"/>
        <c:crossAx val="405140864"/>
        <c:crosses val="autoZero"/>
        <c:auto val="1"/>
        <c:lblOffset val="100"/>
        <c:baseTimeUnit val="years"/>
      </c:dateAx>
      <c:valAx>
        <c:axId val="4051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F8-44DB-9204-F8E615B37794}"/>
            </c:ext>
          </c:extLst>
        </c:ser>
        <c:dLbls>
          <c:showLegendKey val="0"/>
          <c:showVal val="0"/>
          <c:showCatName val="0"/>
          <c:showSerName val="0"/>
          <c:showPercent val="0"/>
          <c:showBubbleSize val="0"/>
        </c:dLbls>
        <c:gapWidth val="150"/>
        <c:axId val="405170824"/>
        <c:axId val="40603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F8-44DB-9204-F8E615B37794}"/>
            </c:ext>
          </c:extLst>
        </c:ser>
        <c:dLbls>
          <c:showLegendKey val="0"/>
          <c:showVal val="0"/>
          <c:showCatName val="0"/>
          <c:showSerName val="0"/>
          <c:showPercent val="0"/>
          <c:showBubbleSize val="0"/>
        </c:dLbls>
        <c:marker val="1"/>
        <c:smooth val="0"/>
        <c:axId val="405170824"/>
        <c:axId val="406034312"/>
      </c:lineChart>
      <c:dateAx>
        <c:axId val="405170824"/>
        <c:scaling>
          <c:orientation val="minMax"/>
        </c:scaling>
        <c:delete val="1"/>
        <c:axPos val="b"/>
        <c:numFmt formatCode="ge" sourceLinked="1"/>
        <c:majorTickMark val="none"/>
        <c:minorTickMark val="none"/>
        <c:tickLblPos val="none"/>
        <c:crossAx val="406034312"/>
        <c:crosses val="autoZero"/>
        <c:auto val="1"/>
        <c:lblOffset val="100"/>
        <c:baseTimeUnit val="years"/>
      </c:dateAx>
      <c:valAx>
        <c:axId val="40603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F8-43DF-92EE-858B74E19B61}"/>
            </c:ext>
          </c:extLst>
        </c:ser>
        <c:dLbls>
          <c:showLegendKey val="0"/>
          <c:showVal val="0"/>
          <c:showCatName val="0"/>
          <c:showSerName val="0"/>
          <c:showPercent val="0"/>
          <c:showBubbleSize val="0"/>
        </c:dLbls>
        <c:gapWidth val="150"/>
        <c:axId val="406081952"/>
        <c:axId val="4060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F8-43DF-92EE-858B74E19B61}"/>
            </c:ext>
          </c:extLst>
        </c:ser>
        <c:dLbls>
          <c:showLegendKey val="0"/>
          <c:showVal val="0"/>
          <c:showCatName val="0"/>
          <c:showSerName val="0"/>
          <c:showPercent val="0"/>
          <c:showBubbleSize val="0"/>
        </c:dLbls>
        <c:marker val="1"/>
        <c:smooth val="0"/>
        <c:axId val="406081952"/>
        <c:axId val="406062560"/>
      </c:lineChart>
      <c:dateAx>
        <c:axId val="406081952"/>
        <c:scaling>
          <c:orientation val="minMax"/>
        </c:scaling>
        <c:delete val="1"/>
        <c:axPos val="b"/>
        <c:numFmt formatCode="ge" sourceLinked="1"/>
        <c:majorTickMark val="none"/>
        <c:minorTickMark val="none"/>
        <c:tickLblPos val="none"/>
        <c:crossAx val="406062560"/>
        <c:crosses val="autoZero"/>
        <c:auto val="1"/>
        <c:lblOffset val="100"/>
        <c:baseTimeUnit val="years"/>
      </c:dateAx>
      <c:valAx>
        <c:axId val="4060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0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94-48BA-9965-484FB7A20E29}"/>
            </c:ext>
          </c:extLst>
        </c:ser>
        <c:dLbls>
          <c:showLegendKey val="0"/>
          <c:showVal val="0"/>
          <c:showCatName val="0"/>
          <c:showSerName val="0"/>
          <c:showPercent val="0"/>
          <c:showBubbleSize val="0"/>
        </c:dLbls>
        <c:gapWidth val="150"/>
        <c:axId val="404426664"/>
        <c:axId val="40442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94-48BA-9965-484FB7A20E29}"/>
            </c:ext>
          </c:extLst>
        </c:ser>
        <c:dLbls>
          <c:showLegendKey val="0"/>
          <c:showVal val="0"/>
          <c:showCatName val="0"/>
          <c:showSerName val="0"/>
          <c:showPercent val="0"/>
          <c:showBubbleSize val="0"/>
        </c:dLbls>
        <c:marker val="1"/>
        <c:smooth val="0"/>
        <c:axId val="404426664"/>
        <c:axId val="404427056"/>
      </c:lineChart>
      <c:dateAx>
        <c:axId val="404426664"/>
        <c:scaling>
          <c:orientation val="minMax"/>
        </c:scaling>
        <c:delete val="1"/>
        <c:axPos val="b"/>
        <c:numFmt formatCode="ge" sourceLinked="1"/>
        <c:majorTickMark val="none"/>
        <c:minorTickMark val="none"/>
        <c:tickLblPos val="none"/>
        <c:crossAx val="404427056"/>
        <c:crosses val="autoZero"/>
        <c:auto val="1"/>
        <c:lblOffset val="100"/>
        <c:baseTimeUnit val="years"/>
      </c:dateAx>
      <c:valAx>
        <c:axId val="4044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2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3-46F4-A2F4-C043734E7631}"/>
            </c:ext>
          </c:extLst>
        </c:ser>
        <c:dLbls>
          <c:showLegendKey val="0"/>
          <c:showVal val="0"/>
          <c:showCatName val="0"/>
          <c:showSerName val="0"/>
          <c:showPercent val="0"/>
          <c:showBubbleSize val="0"/>
        </c:dLbls>
        <c:gapWidth val="150"/>
        <c:axId val="405476576"/>
        <c:axId val="40547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3-46F4-A2F4-C043734E7631}"/>
            </c:ext>
          </c:extLst>
        </c:ser>
        <c:dLbls>
          <c:showLegendKey val="0"/>
          <c:showVal val="0"/>
          <c:showCatName val="0"/>
          <c:showSerName val="0"/>
          <c:showPercent val="0"/>
          <c:showBubbleSize val="0"/>
        </c:dLbls>
        <c:marker val="1"/>
        <c:smooth val="0"/>
        <c:axId val="405476576"/>
        <c:axId val="405476968"/>
      </c:lineChart>
      <c:dateAx>
        <c:axId val="405476576"/>
        <c:scaling>
          <c:orientation val="minMax"/>
        </c:scaling>
        <c:delete val="1"/>
        <c:axPos val="b"/>
        <c:numFmt formatCode="ge" sourceLinked="1"/>
        <c:majorTickMark val="none"/>
        <c:minorTickMark val="none"/>
        <c:tickLblPos val="none"/>
        <c:crossAx val="405476968"/>
        <c:crosses val="autoZero"/>
        <c:auto val="1"/>
        <c:lblOffset val="100"/>
        <c:baseTimeUnit val="years"/>
      </c:dateAx>
      <c:valAx>
        <c:axId val="40547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233.66</c:v>
                </c:pt>
                <c:pt idx="1">
                  <c:v>504.33</c:v>
                </c:pt>
                <c:pt idx="2">
                  <c:v>503.41</c:v>
                </c:pt>
                <c:pt idx="3">
                  <c:v>390.27</c:v>
                </c:pt>
                <c:pt idx="4">
                  <c:v>441.91</c:v>
                </c:pt>
              </c:numCache>
            </c:numRef>
          </c:val>
          <c:extLst>
            <c:ext xmlns:c16="http://schemas.microsoft.com/office/drawing/2014/chart" uri="{C3380CC4-5D6E-409C-BE32-E72D297353CC}">
              <c16:uniqueId val="{00000000-DB27-49AD-A288-1E9F4FDA8FF9}"/>
            </c:ext>
          </c:extLst>
        </c:ser>
        <c:dLbls>
          <c:showLegendKey val="0"/>
          <c:showVal val="0"/>
          <c:showCatName val="0"/>
          <c:showSerName val="0"/>
          <c:showPercent val="0"/>
          <c:showBubbleSize val="0"/>
        </c:dLbls>
        <c:gapWidth val="150"/>
        <c:axId val="405478144"/>
        <c:axId val="40547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DB27-49AD-A288-1E9F4FDA8FF9}"/>
            </c:ext>
          </c:extLst>
        </c:ser>
        <c:dLbls>
          <c:showLegendKey val="0"/>
          <c:showVal val="0"/>
          <c:showCatName val="0"/>
          <c:showSerName val="0"/>
          <c:showPercent val="0"/>
          <c:showBubbleSize val="0"/>
        </c:dLbls>
        <c:marker val="1"/>
        <c:smooth val="0"/>
        <c:axId val="405478144"/>
        <c:axId val="405478536"/>
      </c:lineChart>
      <c:dateAx>
        <c:axId val="405478144"/>
        <c:scaling>
          <c:orientation val="minMax"/>
        </c:scaling>
        <c:delete val="1"/>
        <c:axPos val="b"/>
        <c:numFmt formatCode="ge" sourceLinked="1"/>
        <c:majorTickMark val="none"/>
        <c:minorTickMark val="none"/>
        <c:tickLblPos val="none"/>
        <c:crossAx val="405478536"/>
        <c:crosses val="autoZero"/>
        <c:auto val="1"/>
        <c:lblOffset val="100"/>
        <c:baseTimeUnit val="years"/>
      </c:dateAx>
      <c:valAx>
        <c:axId val="40547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84.61</c:v>
                </c:pt>
                <c:pt idx="1">
                  <c:v>96.92</c:v>
                </c:pt>
                <c:pt idx="2">
                  <c:v>94.26</c:v>
                </c:pt>
                <c:pt idx="3">
                  <c:v>98.96</c:v>
                </c:pt>
                <c:pt idx="4">
                  <c:v>96.9</c:v>
                </c:pt>
              </c:numCache>
            </c:numRef>
          </c:val>
          <c:extLst>
            <c:ext xmlns:c16="http://schemas.microsoft.com/office/drawing/2014/chart" uri="{C3380CC4-5D6E-409C-BE32-E72D297353CC}">
              <c16:uniqueId val="{00000000-F7C7-45B2-BB8B-7E54C19AF250}"/>
            </c:ext>
          </c:extLst>
        </c:ser>
        <c:dLbls>
          <c:showLegendKey val="0"/>
          <c:showVal val="0"/>
          <c:showCatName val="0"/>
          <c:showSerName val="0"/>
          <c:showPercent val="0"/>
          <c:showBubbleSize val="0"/>
        </c:dLbls>
        <c:gapWidth val="150"/>
        <c:axId val="404426272"/>
        <c:axId val="40442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F7C7-45B2-BB8B-7E54C19AF250}"/>
            </c:ext>
          </c:extLst>
        </c:ser>
        <c:dLbls>
          <c:showLegendKey val="0"/>
          <c:showVal val="0"/>
          <c:showCatName val="0"/>
          <c:showSerName val="0"/>
          <c:showPercent val="0"/>
          <c:showBubbleSize val="0"/>
        </c:dLbls>
        <c:marker val="1"/>
        <c:smooth val="0"/>
        <c:axId val="404426272"/>
        <c:axId val="404425880"/>
      </c:lineChart>
      <c:dateAx>
        <c:axId val="404426272"/>
        <c:scaling>
          <c:orientation val="minMax"/>
        </c:scaling>
        <c:delete val="1"/>
        <c:axPos val="b"/>
        <c:numFmt formatCode="ge" sourceLinked="1"/>
        <c:majorTickMark val="none"/>
        <c:minorTickMark val="none"/>
        <c:tickLblPos val="none"/>
        <c:crossAx val="404425880"/>
        <c:crosses val="autoZero"/>
        <c:auto val="1"/>
        <c:lblOffset val="100"/>
        <c:baseTimeUnit val="years"/>
      </c:dateAx>
      <c:valAx>
        <c:axId val="40442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238.26</c:v>
                </c:pt>
                <c:pt idx="1">
                  <c:v>208.83</c:v>
                </c:pt>
                <c:pt idx="2">
                  <c:v>223.88</c:v>
                </c:pt>
                <c:pt idx="3">
                  <c:v>218.34</c:v>
                </c:pt>
                <c:pt idx="4">
                  <c:v>221.16</c:v>
                </c:pt>
              </c:numCache>
            </c:numRef>
          </c:val>
          <c:extLst>
            <c:ext xmlns:c16="http://schemas.microsoft.com/office/drawing/2014/chart" uri="{C3380CC4-5D6E-409C-BE32-E72D297353CC}">
              <c16:uniqueId val="{00000000-F9A1-495A-A565-498429D8AEDA}"/>
            </c:ext>
          </c:extLst>
        </c:ser>
        <c:dLbls>
          <c:showLegendKey val="0"/>
          <c:showVal val="0"/>
          <c:showCatName val="0"/>
          <c:showSerName val="0"/>
          <c:showPercent val="0"/>
          <c:showBubbleSize val="0"/>
        </c:dLbls>
        <c:gapWidth val="150"/>
        <c:axId val="405476184"/>
        <c:axId val="4055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9A1-495A-A565-498429D8AEDA}"/>
            </c:ext>
          </c:extLst>
        </c:ser>
        <c:dLbls>
          <c:showLegendKey val="0"/>
          <c:showVal val="0"/>
          <c:showCatName val="0"/>
          <c:showSerName val="0"/>
          <c:showPercent val="0"/>
          <c:showBubbleSize val="0"/>
        </c:dLbls>
        <c:marker val="1"/>
        <c:smooth val="0"/>
        <c:axId val="405476184"/>
        <c:axId val="405520864"/>
      </c:lineChart>
      <c:dateAx>
        <c:axId val="405476184"/>
        <c:scaling>
          <c:orientation val="minMax"/>
        </c:scaling>
        <c:delete val="1"/>
        <c:axPos val="b"/>
        <c:numFmt formatCode="ge" sourceLinked="1"/>
        <c:majorTickMark val="none"/>
        <c:minorTickMark val="none"/>
        <c:tickLblPos val="none"/>
        <c:crossAx val="405520864"/>
        <c:crosses val="autoZero"/>
        <c:auto val="1"/>
        <c:lblOffset val="100"/>
        <c:baseTimeUnit val="years"/>
      </c:dateAx>
      <c:valAx>
        <c:axId val="4055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7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庄原市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35556</v>
      </c>
      <c r="AM8" s="68"/>
      <c r="AN8" s="68"/>
      <c r="AO8" s="68"/>
      <c r="AP8" s="68"/>
      <c r="AQ8" s="68"/>
      <c r="AR8" s="68"/>
      <c r="AS8" s="68"/>
      <c r="AT8" s="67">
        <f>データ!T6</f>
        <v>1246.49</v>
      </c>
      <c r="AU8" s="67"/>
      <c r="AV8" s="67"/>
      <c r="AW8" s="67"/>
      <c r="AX8" s="67"/>
      <c r="AY8" s="67"/>
      <c r="AZ8" s="67"/>
      <c r="BA8" s="67"/>
      <c r="BB8" s="67">
        <f>データ!U6</f>
        <v>28.52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5.66</v>
      </c>
      <c r="Q10" s="67"/>
      <c r="R10" s="67"/>
      <c r="S10" s="67"/>
      <c r="T10" s="67"/>
      <c r="U10" s="67"/>
      <c r="V10" s="67"/>
      <c r="W10" s="67">
        <f>データ!Q6</f>
        <v>90.19</v>
      </c>
      <c r="X10" s="67"/>
      <c r="Y10" s="67"/>
      <c r="Z10" s="67"/>
      <c r="AA10" s="67"/>
      <c r="AB10" s="67"/>
      <c r="AC10" s="67"/>
      <c r="AD10" s="68">
        <f>データ!R6</f>
        <v>3771</v>
      </c>
      <c r="AE10" s="68"/>
      <c r="AF10" s="68"/>
      <c r="AG10" s="68"/>
      <c r="AH10" s="68"/>
      <c r="AI10" s="68"/>
      <c r="AJ10" s="68"/>
      <c r="AK10" s="2"/>
      <c r="AL10" s="68">
        <f>データ!V6</f>
        <v>1996</v>
      </c>
      <c r="AM10" s="68"/>
      <c r="AN10" s="68"/>
      <c r="AO10" s="68"/>
      <c r="AP10" s="68"/>
      <c r="AQ10" s="68"/>
      <c r="AR10" s="68"/>
      <c r="AS10" s="68"/>
      <c r="AT10" s="67">
        <f>データ!W6</f>
        <v>1.36</v>
      </c>
      <c r="AU10" s="67"/>
      <c r="AV10" s="67"/>
      <c r="AW10" s="67"/>
      <c r="AX10" s="67"/>
      <c r="AY10" s="67"/>
      <c r="AZ10" s="67"/>
      <c r="BA10" s="67"/>
      <c r="BB10" s="67">
        <f>データ!X6</f>
        <v>1467.65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gHQOKN2XpWOMXKuZzKz2bj92cQorbM73+447WYNJiAdTisKn6sYCJyjXQGsGl4+Zv0f+t1168biCtzNXzZ5jbA==" saltValue="0oVkdjQFoT+/xHCFVSRI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342106</v>
      </c>
      <c r="D6" s="33">
        <f t="shared" si="3"/>
        <v>47</v>
      </c>
      <c r="E6" s="33">
        <f t="shared" si="3"/>
        <v>17</v>
      </c>
      <c r="F6" s="33">
        <f t="shared" si="3"/>
        <v>4</v>
      </c>
      <c r="G6" s="33">
        <f t="shared" si="3"/>
        <v>0</v>
      </c>
      <c r="H6" s="33" t="str">
        <f t="shared" si="3"/>
        <v>広島県　庄原市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5.66</v>
      </c>
      <c r="Q6" s="34">
        <f t="shared" si="3"/>
        <v>90.19</v>
      </c>
      <c r="R6" s="34">
        <f t="shared" si="3"/>
        <v>3771</v>
      </c>
      <c r="S6" s="34">
        <f t="shared" si="3"/>
        <v>35556</v>
      </c>
      <c r="T6" s="34">
        <f t="shared" si="3"/>
        <v>1246.49</v>
      </c>
      <c r="U6" s="34">
        <f t="shared" si="3"/>
        <v>28.52</v>
      </c>
      <c r="V6" s="34">
        <f t="shared" si="3"/>
        <v>1996</v>
      </c>
      <c r="W6" s="34">
        <f t="shared" si="3"/>
        <v>1.36</v>
      </c>
      <c r="X6" s="34">
        <f t="shared" si="3"/>
        <v>1467.65</v>
      </c>
      <c r="Y6" s="35">
        <f>IF(Y7="",NA(),Y7)</f>
        <v>92.59</v>
      </c>
      <c r="Z6" s="35">
        <f t="shared" ref="Z6:AH6" si="4">IF(Z7="",NA(),Z7)</f>
        <v>98.74</v>
      </c>
      <c r="AA6" s="35">
        <f t="shared" si="4"/>
        <v>99.25</v>
      </c>
      <c r="AB6" s="35">
        <f t="shared" si="4"/>
        <v>97.2</v>
      </c>
      <c r="AC6" s="35">
        <f t="shared" si="4"/>
        <v>98.61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233.66</v>
      </c>
      <c r="BG6" s="35">
        <f t="shared" ref="BG6:BO6" si="7">IF(BG7="",NA(),BG7)</f>
        <v>504.33</v>
      </c>
      <c r="BH6" s="35">
        <f t="shared" si="7"/>
        <v>503.41</v>
      </c>
      <c r="BI6" s="35">
        <f t="shared" si="7"/>
        <v>390.27</v>
      </c>
      <c r="BJ6" s="35">
        <f t="shared" si="7"/>
        <v>441.91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84.61</v>
      </c>
      <c r="BR6" s="35">
        <f t="shared" ref="BR6:BZ6" si="8">IF(BR7="",NA(),BR7)</f>
        <v>96.92</v>
      </c>
      <c r="BS6" s="35">
        <f t="shared" si="8"/>
        <v>94.26</v>
      </c>
      <c r="BT6" s="35">
        <f t="shared" si="8"/>
        <v>98.96</v>
      </c>
      <c r="BU6" s="35">
        <f t="shared" si="8"/>
        <v>96.9</v>
      </c>
      <c r="BV6" s="35">
        <f t="shared" si="8"/>
        <v>66.56</v>
      </c>
      <c r="BW6" s="35">
        <f t="shared" si="8"/>
        <v>66.22</v>
      </c>
      <c r="BX6" s="35">
        <f t="shared" si="8"/>
        <v>69.87</v>
      </c>
      <c r="BY6" s="35">
        <f t="shared" si="8"/>
        <v>74.3</v>
      </c>
      <c r="BZ6" s="35">
        <f t="shared" si="8"/>
        <v>72.260000000000005</v>
      </c>
      <c r="CA6" s="34" t="str">
        <f>IF(CA7="","",IF(CA7="-","【-】","【"&amp;SUBSTITUTE(TEXT(CA7,"#,##0.00"),"-","△")&amp;"】"))</f>
        <v>【74.48】</v>
      </c>
      <c r="CB6" s="35">
        <f>IF(CB7="",NA(),CB7)</f>
        <v>238.26</v>
      </c>
      <c r="CC6" s="35">
        <f t="shared" ref="CC6:CK6" si="9">IF(CC7="",NA(),CC7)</f>
        <v>208.83</v>
      </c>
      <c r="CD6" s="35">
        <f t="shared" si="9"/>
        <v>223.88</v>
      </c>
      <c r="CE6" s="35">
        <f t="shared" si="9"/>
        <v>218.34</v>
      </c>
      <c r="CF6" s="35">
        <f t="shared" si="9"/>
        <v>221.16</v>
      </c>
      <c r="CG6" s="35">
        <f t="shared" si="9"/>
        <v>244.29</v>
      </c>
      <c r="CH6" s="35">
        <f t="shared" si="9"/>
        <v>246.72</v>
      </c>
      <c r="CI6" s="35">
        <f t="shared" si="9"/>
        <v>234.96</v>
      </c>
      <c r="CJ6" s="35">
        <f t="shared" si="9"/>
        <v>221.81</v>
      </c>
      <c r="CK6" s="35">
        <f t="shared" si="9"/>
        <v>230.02</v>
      </c>
      <c r="CL6" s="34" t="str">
        <f>IF(CL7="","",IF(CL7="-","【-】","【"&amp;SUBSTITUTE(TEXT(CL7,"#,##0.00"),"-","△")&amp;"】"))</f>
        <v>【219.46】</v>
      </c>
      <c r="CM6" s="35">
        <f>IF(CM7="",NA(),CM7)</f>
        <v>39.75</v>
      </c>
      <c r="CN6" s="35">
        <f t="shared" ref="CN6:CV6" si="10">IF(CN7="",NA(),CN7)</f>
        <v>38.880000000000003</v>
      </c>
      <c r="CO6" s="35">
        <f t="shared" si="10"/>
        <v>38.880000000000003</v>
      </c>
      <c r="CP6" s="35">
        <f t="shared" si="10"/>
        <v>39.75</v>
      </c>
      <c r="CQ6" s="35">
        <f t="shared" si="10"/>
        <v>41.25</v>
      </c>
      <c r="CR6" s="35">
        <f t="shared" si="10"/>
        <v>43.58</v>
      </c>
      <c r="CS6" s="35">
        <f t="shared" si="10"/>
        <v>41.35</v>
      </c>
      <c r="CT6" s="35">
        <f t="shared" si="10"/>
        <v>42.9</v>
      </c>
      <c r="CU6" s="35">
        <f t="shared" si="10"/>
        <v>43.36</v>
      </c>
      <c r="CV6" s="35">
        <f t="shared" si="10"/>
        <v>42.56</v>
      </c>
      <c r="CW6" s="34" t="str">
        <f>IF(CW7="","",IF(CW7="-","【-】","【"&amp;SUBSTITUTE(TEXT(CW7,"#,##0.00"),"-","△")&amp;"】"))</f>
        <v>【42.82】</v>
      </c>
      <c r="CX6" s="35">
        <f>IF(CX7="",NA(),CX7)</f>
        <v>78.31</v>
      </c>
      <c r="CY6" s="35">
        <f t="shared" ref="CY6:DG6" si="11">IF(CY7="",NA(),CY7)</f>
        <v>80.23</v>
      </c>
      <c r="CZ6" s="35">
        <f t="shared" si="11"/>
        <v>80.95</v>
      </c>
      <c r="DA6" s="35">
        <f t="shared" si="11"/>
        <v>82.4</v>
      </c>
      <c r="DB6" s="35">
        <f t="shared" si="11"/>
        <v>83.92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342106</v>
      </c>
      <c r="D7" s="37">
        <v>47</v>
      </c>
      <c r="E7" s="37">
        <v>17</v>
      </c>
      <c r="F7" s="37">
        <v>4</v>
      </c>
      <c r="G7" s="37">
        <v>0</v>
      </c>
      <c r="H7" s="37" t="s">
        <v>98</v>
      </c>
      <c r="I7" s="37" t="s">
        <v>99</v>
      </c>
      <c r="J7" s="37" t="s">
        <v>100</v>
      </c>
      <c r="K7" s="37" t="s">
        <v>101</v>
      </c>
      <c r="L7" s="37" t="s">
        <v>102</v>
      </c>
      <c r="M7" s="37" t="s">
        <v>103</v>
      </c>
      <c r="N7" s="38" t="s">
        <v>104</v>
      </c>
      <c r="O7" s="38" t="s">
        <v>105</v>
      </c>
      <c r="P7" s="38">
        <v>5.66</v>
      </c>
      <c r="Q7" s="38">
        <v>90.19</v>
      </c>
      <c r="R7" s="38">
        <v>3771</v>
      </c>
      <c r="S7" s="38">
        <v>35556</v>
      </c>
      <c r="T7" s="38">
        <v>1246.49</v>
      </c>
      <c r="U7" s="38">
        <v>28.52</v>
      </c>
      <c r="V7" s="38">
        <v>1996</v>
      </c>
      <c r="W7" s="38">
        <v>1.36</v>
      </c>
      <c r="X7" s="38">
        <v>1467.65</v>
      </c>
      <c r="Y7" s="38">
        <v>92.59</v>
      </c>
      <c r="Z7" s="38">
        <v>98.74</v>
      </c>
      <c r="AA7" s="38">
        <v>99.25</v>
      </c>
      <c r="AB7" s="38">
        <v>97.2</v>
      </c>
      <c r="AC7" s="38">
        <v>98.61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233.66</v>
      </c>
      <c r="BG7" s="38">
        <v>504.33</v>
      </c>
      <c r="BH7" s="38">
        <v>503.41</v>
      </c>
      <c r="BI7" s="38">
        <v>390.27</v>
      </c>
      <c r="BJ7" s="38">
        <v>441.91</v>
      </c>
      <c r="BK7" s="38">
        <v>1436</v>
      </c>
      <c r="BL7" s="38">
        <v>1434.89</v>
      </c>
      <c r="BM7" s="38">
        <v>1298.9100000000001</v>
      </c>
      <c r="BN7" s="38">
        <v>1243.71</v>
      </c>
      <c r="BO7" s="38">
        <v>1194.1500000000001</v>
      </c>
      <c r="BP7" s="38">
        <v>1209.4000000000001</v>
      </c>
      <c r="BQ7" s="38">
        <v>84.61</v>
      </c>
      <c r="BR7" s="38">
        <v>96.92</v>
      </c>
      <c r="BS7" s="38">
        <v>94.26</v>
      </c>
      <c r="BT7" s="38">
        <v>98.96</v>
      </c>
      <c r="BU7" s="38">
        <v>96.9</v>
      </c>
      <c r="BV7" s="38">
        <v>66.56</v>
      </c>
      <c r="BW7" s="38">
        <v>66.22</v>
      </c>
      <c r="BX7" s="38">
        <v>69.87</v>
      </c>
      <c r="BY7" s="38">
        <v>74.3</v>
      </c>
      <c r="BZ7" s="38">
        <v>72.260000000000005</v>
      </c>
      <c r="CA7" s="38">
        <v>74.48</v>
      </c>
      <c r="CB7" s="38">
        <v>238.26</v>
      </c>
      <c r="CC7" s="38">
        <v>208.83</v>
      </c>
      <c r="CD7" s="38">
        <v>223.88</v>
      </c>
      <c r="CE7" s="38">
        <v>218.34</v>
      </c>
      <c r="CF7" s="38">
        <v>221.16</v>
      </c>
      <c r="CG7" s="38">
        <v>244.29</v>
      </c>
      <c r="CH7" s="38">
        <v>246.72</v>
      </c>
      <c r="CI7" s="38">
        <v>234.96</v>
      </c>
      <c r="CJ7" s="38">
        <v>221.81</v>
      </c>
      <c r="CK7" s="38">
        <v>230.02</v>
      </c>
      <c r="CL7" s="38">
        <v>219.46</v>
      </c>
      <c r="CM7" s="38">
        <v>39.75</v>
      </c>
      <c r="CN7" s="38">
        <v>38.880000000000003</v>
      </c>
      <c r="CO7" s="38">
        <v>38.880000000000003</v>
      </c>
      <c r="CP7" s="38">
        <v>39.75</v>
      </c>
      <c r="CQ7" s="38">
        <v>41.25</v>
      </c>
      <c r="CR7" s="38">
        <v>43.58</v>
      </c>
      <c r="CS7" s="38">
        <v>41.35</v>
      </c>
      <c r="CT7" s="38">
        <v>42.9</v>
      </c>
      <c r="CU7" s="38">
        <v>43.36</v>
      </c>
      <c r="CV7" s="38">
        <v>42.56</v>
      </c>
      <c r="CW7" s="38">
        <v>42.82</v>
      </c>
      <c r="CX7" s="38">
        <v>78.31</v>
      </c>
      <c r="CY7" s="38">
        <v>80.23</v>
      </c>
      <c r="CZ7" s="38">
        <v>80.95</v>
      </c>
      <c r="DA7" s="38">
        <v>82.4</v>
      </c>
      <c r="DB7" s="38">
        <v>83.92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cp:lastPrinted>2020-01-28T05:54:43Z</cp:lastPrinted>
  <dcterms:created xsi:type="dcterms:W3CDTF">2019-12-05T05:14:08Z</dcterms:created>
  <dcterms:modified xsi:type="dcterms:W3CDTF">2020-01-28T05:54:52Z</dcterms:modified>
  <cp:category/>
</cp:coreProperties>
</file>