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R:\業務フォルダ\庄原市本庁舎\環境建設部_下水道課_管理係\管理係長\経営比較分析\R2.1 経営比較分析提出\"/>
    </mc:Choice>
  </mc:AlternateContent>
  <xr:revisionPtr revIDLastSave="0" documentId="13_ncr:1_{C80770B5-8B82-4194-BC96-3CF09224438C}" xr6:coauthVersionLast="36" xr6:coauthVersionMax="36" xr10:uidLastSave="{00000000-0000-0000-0000-000000000000}"/>
  <workbookProtection workbookAlgorithmName="SHA-512" workbookHashValue="2SaPv2YEXR+kAr5x3pnjo44NI+E2k3svdnYj8aehv6PVxUTwjYSjr/eknbfLITSOYBucgOuXuqe6Nut60w6Krg==" workbookSaltValue="+rz2FT23NY3YcoBmK65x/g==" workbookSpinCount="100000" lockStructure="1"/>
  <bookViews>
    <workbookView xWindow="0" yWindow="0" windowWidth="28800" windowHeight="121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<sst xmlns="http://schemas.openxmlformats.org/spreadsheetml/2006/main" count="228" uniqueCount="114">
  <si>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</si>
  <si>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</si>
  <si>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</si>
  <si>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</si>
  <si>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</si>
  <si>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</si>
  <si>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</si>
  <si>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</si>
  <si>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</si>
  <si>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</si>
  <si>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</si>
  <si>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</si>
  <si>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</si>
  <si>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</si>
  <si>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</si>
  <si>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</si>
  <si>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</si>
  <si>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</si>
  <si>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</si>
  <si>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</si>
  <si>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</si>
  <si>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</si>
  <si>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</si>
  <si>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</si>
  <si>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</si>
  <si>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</si>
  <si>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</si>
  <si>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</si>
  <si>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</si>
  <si>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</si>
  <si>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</si>
  <si>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</si>
  <si>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</si>
  <si>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</si>
  <si>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</si>
  <si>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</si>
  <si>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</si>
  <si>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</si>
  <si>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</si>
  <si>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</si>
  <si>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</si>
  <si>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</si>
  <si>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</si>
  <si>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</si>
  <si>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</si>
  <si>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</si>
  <si>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</si>
  <si>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</si>
  <si>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</si>
  <si>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</si>
  <si>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</si>
  <si>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</si>
  <si>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</si>
  <si>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</si>
  <si>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</si>
  <si>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</si>
  <si>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</si>
  <si>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</si>
  <si>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</si>
  <si>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</si>
  <si>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</si>
  <si>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</si>
  <si>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</si>
  <si>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</si>
  <si>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</si>
  <si>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</si>
  <si>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</si>
  <si>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</si>
  <si>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</si>
  <si>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</si>
  <si>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</si>
  <si>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</si>
  <si>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</si>
  <si>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</si>
  <si>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</si>
  <si>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</si>
  <si>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</si>
  <si>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</si>
  <si>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</si>
  <si>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</si>
  <si>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</si>
  <si>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</si>
  <si>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</si>
  <si>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</si>
  <si>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</si>
  <si>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</si>
  <si>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</si>
  <si>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</si>
  <si>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</si>
  <si>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</si>
  <si>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</si>
  <si>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</si>
  <si>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</si>
  <si>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</si>
  <si>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</si>
  <si>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</si>
  <si>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</si>
  <si>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</si>
  <si>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庄原市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</si>
  <si>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</si>
  <si>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</si>
  <si>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</si>
  <si>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</si>
  <si>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</si>
  <si>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</si>
  <si>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</si>
  <si>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</si>
  <si>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</si>
  <si>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</si>
  <si>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</si>
  <si>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</si>
  <si>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管渠改善率は、全くない。類似団体も0.13％である。
　最も早い供用開始が平成６年で、管渠工事後26年程度と耐用年数の半分に達したところである。</t>
    <rPh sb="1" eb="3">
      <t>カンキョ</t>
    </rPh>
    <rPh sb="3" eb="5">
      <t>カイゼン</t>
    </rPh>
    <rPh sb="5" eb="6">
      <t>リツ</t>
    </rPh>
    <rPh sb="8" eb="9">
      <t>マッタ</t>
    </rPh>
    <rPh sb="13" eb="15">
      <t>ルイジ</t>
    </rPh>
    <rPh sb="15" eb="17">
      <t>ダンタイ</t>
    </rPh>
    <rPh sb="29" eb="30">
      <t>モット</t>
    </rPh>
    <rPh sb="31" eb="32">
      <t>ハヤ</t>
    </rPh>
    <rPh sb="33" eb="35">
      <t>キョウヨウ</t>
    </rPh>
    <rPh sb="35" eb="37">
      <t>カイシ</t>
    </rPh>
    <rPh sb="38" eb="40">
      <t>ヘイセイ</t>
    </rPh>
    <rPh sb="41" eb="42">
      <t>ネン</t>
    </rPh>
    <rPh sb="44" eb="46">
      <t>カンキョ</t>
    </rPh>
    <rPh sb="46" eb="48">
      <t>コウジ</t>
    </rPh>
    <rPh sb="48" eb="49">
      <t>ゴ</t>
    </rPh>
    <rPh sb="51" eb="52">
      <t>ネン</t>
    </rPh>
    <rPh sb="52" eb="54">
      <t>テイド</t>
    </rPh>
    <rPh sb="55" eb="57">
      <t>タイヨウ</t>
    </rPh>
    <rPh sb="57" eb="59">
      <t>ネンスウ</t>
    </rPh>
    <rPh sb="60" eb="62">
      <t>ハンブン</t>
    </rPh>
    <rPh sb="63" eb="64">
      <t>タッ</t>
    </rPh>
    <phoneticPr fontId="4"/>
  </si>
  <si>
    <t>　経営の健全性・効率性の分析の結果、適正な使用料収入の確保と汚水処理費の削減及び水洗化率の向上の取り組みが必要となった。
　処理場やマンホールポンプの長寿命化を始めとする維持管理費の削減に取り組むとともに、受益者負担の原則に基づく適正な使用者負担を求める。
　水洗化促進に引き続き取り組む。</t>
    <rPh sb="1" eb="3">
      <t>ケイエイ</t>
    </rPh>
    <rPh sb="4" eb="7">
      <t>ケンゼンセイ</t>
    </rPh>
    <rPh sb="8" eb="11">
      <t>コウリツセイ</t>
    </rPh>
    <rPh sb="12" eb="14">
      <t>ブンセキ</t>
    </rPh>
    <rPh sb="15" eb="17">
      <t>ケッカ</t>
    </rPh>
    <rPh sb="18" eb="20">
      <t>テキセイ</t>
    </rPh>
    <rPh sb="21" eb="24">
      <t>シヨウリョウ</t>
    </rPh>
    <rPh sb="24" eb="26">
      <t>シュウニュウ</t>
    </rPh>
    <rPh sb="27" eb="29">
      <t>カクホ</t>
    </rPh>
    <rPh sb="30" eb="32">
      <t>オスイ</t>
    </rPh>
    <rPh sb="32" eb="34">
      <t>ショリ</t>
    </rPh>
    <rPh sb="34" eb="35">
      <t>ヒ</t>
    </rPh>
    <rPh sb="36" eb="38">
      <t>サクゲン</t>
    </rPh>
    <rPh sb="38" eb="39">
      <t>オヨ</t>
    </rPh>
    <rPh sb="40" eb="43">
      <t>スイセンカ</t>
    </rPh>
    <rPh sb="43" eb="44">
      <t>リツ</t>
    </rPh>
    <rPh sb="45" eb="47">
      <t>コウジョウ</t>
    </rPh>
    <rPh sb="48" eb="49">
      <t>ト</t>
    </rPh>
    <rPh sb="50" eb="51">
      <t>ク</t>
    </rPh>
    <rPh sb="53" eb="55">
      <t>ヒツヨウ</t>
    </rPh>
    <rPh sb="62" eb="64">
      <t>ショリ</t>
    </rPh>
    <rPh sb="64" eb="65">
      <t>ジョウ</t>
    </rPh>
    <rPh sb="75" eb="76">
      <t>チョウ</t>
    </rPh>
    <rPh sb="76" eb="79">
      <t>ジュミョウカ</t>
    </rPh>
    <rPh sb="80" eb="81">
      <t>ハジ</t>
    </rPh>
    <rPh sb="85" eb="87">
      <t>イジ</t>
    </rPh>
    <rPh sb="87" eb="90">
      <t>カンリヒ</t>
    </rPh>
    <rPh sb="91" eb="93">
      <t>サクゲン</t>
    </rPh>
    <rPh sb="94" eb="95">
      <t>ト</t>
    </rPh>
    <rPh sb="96" eb="97">
      <t>ク</t>
    </rPh>
    <rPh sb="103" eb="106">
      <t>ジュエキシャ</t>
    </rPh>
    <rPh sb="106" eb="108">
      <t>フタン</t>
    </rPh>
    <rPh sb="109" eb="111">
      <t>ゲンソク</t>
    </rPh>
    <rPh sb="112" eb="113">
      <t>モト</t>
    </rPh>
    <rPh sb="115" eb="117">
      <t>テキセイ</t>
    </rPh>
    <rPh sb="118" eb="121">
      <t>シヨウシャ</t>
    </rPh>
    <rPh sb="121" eb="123">
      <t>フタン</t>
    </rPh>
    <rPh sb="124" eb="125">
      <t>モト</t>
    </rPh>
    <rPh sb="130" eb="133">
      <t>スイセンカ</t>
    </rPh>
    <rPh sb="133" eb="135">
      <t>ソクシン</t>
    </rPh>
    <rPh sb="136" eb="137">
      <t>ヒ</t>
    </rPh>
    <rPh sb="138" eb="139">
      <t>ツヅ</t>
    </rPh>
    <rPh sb="140" eb="141">
      <t>ト</t>
    </rPh>
    <rPh sb="142" eb="143">
      <t>ク</t>
    </rPh>
    <phoneticPr fontId="4"/>
  </si>
  <si>
    <t>①収益的収支比率は、横ばい状況であり、平成30年度で98.61％となっており、総収入の内64.1％が総務省の定める基準による繰入金によるものである。なお、単年度決算では赤字であるため、引き続き経営改善に取り組むとともに、受益者負担の原則に基づき、使用料の適正化に努める。
④企業債残高対事業規模比率は、減少傾向であり、平成30年度は441.91％となっている。類似団体の37.0％と少なく、引き続き適正な投資に努める。
⑤経費回収率は、横ばい状況であり、平成30年度で96.90％と、類似団体より24ポイント高い。100％を下回っているため、適正な使用料収入の確保と汚水処理費の削減が必要である。
⑥汚水処理原価は、横ばい状況であり、平成30年度で221.16円となっている。類似団体より8ポイント低く、引き続き汚水処理コストの削減に努める。
⑦施設利用率は、横ばい状況であり、平成30年度で41.25％と類似団体とほぼ同様である。最大稼働率は、80.00％である。
⑧水洗化率は、増加傾向にあり、平成30年度で83.92％である。水洗化人口に大きな変動はないが、区域内人口の減少により、増加している。類似団体とほぼ同様であり、100％未満であるため、水洗化率の向上の取り組みが必要である。</t>
    <rPh sb="1" eb="4">
      <t>シュウエキテキ</t>
    </rPh>
    <rPh sb="4" eb="6">
      <t>シュウシ</t>
    </rPh>
    <rPh sb="6" eb="8">
      <t>ヒリツ</t>
    </rPh>
    <rPh sb="10" eb="11">
      <t>ヨコ</t>
    </rPh>
    <rPh sb="13" eb="15">
      <t>ジョウキョウ</t>
    </rPh>
    <rPh sb="19" eb="21">
      <t>ヘイセイ</t>
    </rPh>
    <rPh sb="23" eb="25">
      <t>ネンド</t>
    </rPh>
    <rPh sb="39" eb="42">
      <t>ソウシュウニュウ</t>
    </rPh>
    <rPh sb="43" eb="44">
      <t>ウチ</t>
    </rPh>
    <rPh sb="50" eb="52">
      <t>ソウム</t>
    </rPh>
    <rPh sb="52" eb="53">
      <t>ショウ</t>
    </rPh>
    <rPh sb="54" eb="55">
      <t>サダ</t>
    </rPh>
    <rPh sb="57" eb="59">
      <t>キジュン</t>
    </rPh>
    <rPh sb="62" eb="64">
      <t>クリイレ</t>
    </rPh>
    <rPh sb="64" eb="65">
      <t>キン</t>
    </rPh>
    <rPh sb="77" eb="80">
      <t>タンネンド</t>
    </rPh>
    <rPh sb="80" eb="82">
      <t>ケッサン</t>
    </rPh>
    <rPh sb="84" eb="86">
      <t>アカジ</t>
    </rPh>
    <rPh sb="92" eb="93">
      <t>ヒ</t>
    </rPh>
    <rPh sb="94" eb="95">
      <t>ツヅ</t>
    </rPh>
    <rPh sb="96" eb="98">
      <t>ケイエイ</t>
    </rPh>
    <rPh sb="98" eb="100">
      <t>カイゼン</t>
    </rPh>
    <rPh sb="101" eb="102">
      <t>ト</t>
    </rPh>
    <rPh sb="103" eb="104">
      <t>ク</t>
    </rPh>
    <rPh sb="110" eb="113">
      <t>ジュエキシャ</t>
    </rPh>
    <rPh sb="113" eb="115">
      <t>フタン</t>
    </rPh>
    <rPh sb="116" eb="118">
      <t>ゲンソク</t>
    </rPh>
    <rPh sb="119" eb="120">
      <t>モト</t>
    </rPh>
    <rPh sb="123" eb="126">
      <t>シヨウリョウ</t>
    </rPh>
    <rPh sb="127" eb="130">
      <t>テキセイカ</t>
    </rPh>
    <rPh sb="131" eb="132">
      <t>ツト</t>
    </rPh>
    <rPh sb="137" eb="139">
      <t>キギョウ</t>
    </rPh>
    <rPh sb="139" eb="140">
      <t>サイ</t>
    </rPh>
    <rPh sb="140" eb="142">
      <t>ザンダカ</t>
    </rPh>
    <rPh sb="142" eb="143">
      <t>タイ</t>
    </rPh>
    <rPh sb="143" eb="145">
      <t>ジギョウ</t>
    </rPh>
    <rPh sb="145" eb="147">
      <t>キボ</t>
    </rPh>
    <rPh sb="147" eb="149">
      <t>ヒリツ</t>
    </rPh>
    <rPh sb="151" eb="153">
      <t>ゲンショウ</t>
    </rPh>
    <rPh sb="153" eb="155">
      <t>ケイコウ</t>
    </rPh>
    <rPh sb="159" eb="161">
      <t>ヘイセイ</t>
    </rPh>
    <rPh sb="163" eb="165">
      <t>ネンド</t>
    </rPh>
    <rPh sb="180" eb="182">
      <t>ルイジ</t>
    </rPh>
    <rPh sb="182" eb="184">
      <t>ダンタイ</t>
    </rPh>
    <rPh sb="191" eb="192">
      <t>スク</t>
    </rPh>
    <rPh sb="195" eb="196">
      <t>ヒ</t>
    </rPh>
    <rPh sb="197" eb="198">
      <t>ツヅ</t>
    </rPh>
    <rPh sb="199" eb="201">
      <t>テキセイ</t>
    </rPh>
    <rPh sb="202" eb="204">
      <t>トウシ</t>
    </rPh>
    <rPh sb="205" eb="206">
      <t>ツト</t>
    </rPh>
    <rPh sb="211" eb="213">
      <t>ケイヒ</t>
    </rPh>
    <rPh sb="213" eb="215">
      <t>カイシュウ</t>
    </rPh>
    <rPh sb="215" eb="216">
      <t>リツ</t>
    </rPh>
    <rPh sb="218" eb="219">
      <t>ヨコ</t>
    </rPh>
    <rPh sb="221" eb="223">
      <t>ジョウキョウ</t>
    </rPh>
    <rPh sb="227" eb="229">
      <t>ヘイセイ</t>
    </rPh>
    <rPh sb="231" eb="233">
      <t>ネンド</t>
    </rPh>
    <rPh sb="242" eb="244">
      <t>ルイジ</t>
    </rPh>
    <rPh sb="244" eb="246">
      <t>ダンタイ</t>
    </rPh>
    <rPh sb="254" eb="255">
      <t>タカ</t>
    </rPh>
    <rPh sb="262" eb="264">
      <t>シタマワ</t>
    </rPh>
    <rPh sb="271" eb="273">
      <t>テキセイ</t>
    </rPh>
    <rPh sb="274" eb="277">
      <t>シヨウリョウ</t>
    </rPh>
    <rPh sb="277" eb="279">
      <t>シュウニュウ</t>
    </rPh>
    <rPh sb="280" eb="282">
      <t>カクホ</t>
    </rPh>
    <rPh sb="283" eb="285">
      <t>オスイ</t>
    </rPh>
    <rPh sb="285" eb="287">
      <t>ショリ</t>
    </rPh>
    <rPh sb="287" eb="288">
      <t>ヒ</t>
    </rPh>
    <rPh sb="289" eb="291">
      <t>サクゲン</t>
    </rPh>
    <rPh sb="292" eb="294">
      <t>ヒツヨウ</t>
    </rPh>
    <rPh sb="300" eb="302">
      <t>オスイ</t>
    </rPh>
    <rPh sb="302" eb="304">
      <t>ショリ</t>
    </rPh>
    <rPh sb="304" eb="306">
      <t>ゲンカ</t>
    </rPh>
    <rPh sb="308" eb="309">
      <t>ヨコ</t>
    </rPh>
    <rPh sb="311" eb="313">
      <t>ジョウキョウ</t>
    </rPh>
    <rPh sb="317" eb="319">
      <t>ヘイセイ</t>
    </rPh>
    <rPh sb="321" eb="323">
      <t>ネンド</t>
    </rPh>
    <rPh sb="330" eb="331">
      <t>エン</t>
    </rPh>
    <rPh sb="338" eb="340">
      <t>ルイジ</t>
    </rPh>
    <rPh sb="340" eb="342">
      <t>ダンタイ</t>
    </rPh>
    <rPh sb="349" eb="350">
      <t>ヒク</t>
    </rPh>
    <rPh sb="352" eb="353">
      <t>ヒ</t>
    </rPh>
    <rPh sb="354" eb="355">
      <t>ツヅ</t>
    </rPh>
    <rPh sb="356" eb="358">
      <t>オスイ</t>
    </rPh>
    <rPh sb="358" eb="360">
      <t>ショリ</t>
    </rPh>
    <rPh sb="364" eb="366">
      <t>サクゲン</t>
    </rPh>
    <rPh sb="367" eb="368">
      <t>ツト</t>
    </rPh>
    <rPh sb="373" eb="375">
      <t>シセツ</t>
    </rPh>
    <rPh sb="375" eb="378">
      <t>リヨウリツ</t>
    </rPh>
    <rPh sb="380" eb="381">
      <t>ヨコ</t>
    </rPh>
    <rPh sb="383" eb="385">
      <t>ジョウキョウ</t>
    </rPh>
    <rPh sb="389" eb="391">
      <t>ヘイセイ</t>
    </rPh>
    <rPh sb="393" eb="395">
      <t>ネンド</t>
    </rPh>
    <rPh sb="403" eb="405">
      <t>ルイジ</t>
    </rPh>
    <rPh sb="405" eb="407">
      <t>ダンタイ</t>
    </rPh>
    <rPh sb="410" eb="412">
      <t>ドウヨウ</t>
    </rPh>
    <rPh sb="416" eb="418">
      <t>サイダイ</t>
    </rPh>
    <rPh sb="418" eb="420">
      <t>カドウ</t>
    </rPh>
    <rPh sb="420" eb="421">
      <t>リツ</t>
    </rPh>
    <rPh sb="435" eb="438">
      <t>スイセンカ</t>
    </rPh>
    <rPh sb="438" eb="439">
      <t>リツ</t>
    </rPh>
    <rPh sb="441" eb="443">
      <t>ゾウカ</t>
    </rPh>
    <rPh sb="443" eb="445">
      <t>ケイコウ</t>
    </rPh>
    <rPh sb="449" eb="451">
      <t>ヘイセイ</t>
    </rPh>
    <rPh sb="453" eb="455">
      <t>ネンド</t>
    </rPh>
    <rPh sb="466" eb="469">
      <t>スイセンカ</t>
    </rPh>
    <rPh sb="469" eb="471">
      <t>ジンコウ</t>
    </rPh>
    <rPh sb="472" eb="473">
      <t>オオ</t>
    </rPh>
    <rPh sb="475" eb="477">
      <t>ヘンドウ</t>
    </rPh>
    <rPh sb="482" eb="485">
      <t>クイキナイ</t>
    </rPh>
    <rPh sb="485" eb="487">
      <t>ジンコウ</t>
    </rPh>
    <rPh sb="488" eb="490">
      <t>ゲンショウ</t>
    </rPh>
    <rPh sb="494" eb="496">
      <t>ゾウカ</t>
    </rPh>
    <rPh sb="501" eb="503">
      <t>ルイジ</t>
    </rPh>
    <rPh sb="503" eb="505">
      <t>ダンタイ</t>
    </rPh>
    <rPh sb="508" eb="510">
      <t>ドウヨウ</t>
    </rPh>
    <rPh sb="518" eb="520">
      <t>ミマン</t>
    </rPh>
    <rPh sb="526" eb="529">
      <t>スイセンカ</t>
    </rPh>
    <rPh sb="529" eb="530">
      <t>リツ</t>
    </rPh>
    <rPh sb="531" eb="533">
      <t>コウジョウ</t>
    </rPh>
    <rPh sb="534" eb="535">
      <t>ト</t>
    </rPh>
    <rPh sb="536" eb="537">
      <t>ク</t>
    </rPh>
    <rPh sb="539" eb="54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</si>
</sst>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451-44EE-A1B5-6BDB7521A7FE}"/>
            </c:ext>
          </c:extLst>
        </c:ser>
        <c:dLbls>
          <c:showLegendKey val="0"/>
          <c:showVal val="0"/>
          <c:showCatName val="0"/>
          <c:showSerName val="0"/>
          <c:showPercent val="0"/>
          <c:showBubbleSize val="0"/>
        </c:dLbls>
        <c:gapWidth val="150"/>
        <c:axId val="405101536"/>
        <c:axId val="405186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6451-44EE-A1B5-6BDB7521A7FE}"/>
            </c:ext>
          </c:extLst>
        </c:ser>
        <c:dLbls>
          <c:showLegendKey val="0"/>
          <c:showVal val="0"/>
          <c:showCatName val="0"/>
          <c:showSerName val="0"/>
          <c:showPercent val="0"/>
          <c:showBubbleSize val="0"/>
        </c:dLbls>
        <c:marker val="1"/>
        <c:smooth val="0"/>
        <c:axId val="405101536"/>
        <c:axId val="405186128"/>
      </c:lineChart>
      <c:dateAx>
        <c:axId val="405101536"/>
        <c:scaling>
          <c:orientation val="minMax"/>
        </c:scaling>
        <c:delete val="1"/>
        <c:axPos val="b"/>
        <c:numFmt formatCode="ge" sourceLinked="1"/>
        <c:majorTickMark val="none"/>
        <c:minorTickMark val="none"/>
        <c:tickLblPos val="none"/>
        <c:crossAx val="405186128"/>
        <c:crosses val="autoZero"/>
        <c:auto val="1"/>
        <c:lblOffset val="100"/>
        <c:baseTimeUnit val="years"/>
      </c:dateAx>
      <c:valAx>
        <c:axId val="40518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10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92.59</c:v>
                </c:pt>
                <c:pt idx="1">
                  <c:v>98.74</c:v>
                </c:pt>
                <c:pt idx="2">
                  <c:v>99.25</c:v>
                </c:pt>
                <c:pt idx="3">
                  <c:v>97.2</c:v>
                </c:pt>
                <c:pt idx="4">
                  <c:v>98.61</c:v>
                </c:pt>
              </c:numCache>
            </c:numRef>
          </c:val>
          <c:extLst>
            <c:ext xmlns:c16="http://schemas.microsoft.com/office/drawing/2014/chart" uri="{C3380CC4-5D6E-409C-BE32-E72D297353CC}">
              <c16:uniqueId val="{00000000-80F5-4324-924B-5861869EB733}"/>
            </c:ext>
          </c:extLst>
        </c:ser>
        <c:dLbls>
          <c:showLegendKey val="0"/>
          <c:showVal val="0"/>
          <c:showCatName val="0"/>
          <c:showSerName val="0"/>
          <c:showPercent val="0"/>
          <c:showBubbleSize val="0"/>
        </c:dLbls>
        <c:gapWidth val="150"/>
        <c:axId val="405136384"/>
        <c:axId val="405140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F5-4324-924B-5861869EB733}"/>
            </c:ext>
          </c:extLst>
        </c:ser>
        <c:dLbls>
          <c:showLegendKey val="0"/>
          <c:showVal val="0"/>
          <c:showCatName val="0"/>
          <c:showSerName val="0"/>
          <c:showPercent val="0"/>
          <c:showBubbleSize val="0"/>
        </c:dLbls>
        <c:marker val="1"/>
        <c:smooth val="0"/>
        <c:axId val="405136384"/>
        <c:axId val="405140864"/>
      </c:lineChart>
      <c:dateAx>
        <c:axId val="405136384"/>
        <c:scaling>
          <c:orientation val="minMax"/>
        </c:scaling>
        <c:delete val="1"/>
        <c:axPos val="b"/>
        <c:numFmt formatCode="ge" sourceLinked="1"/>
        <c:majorTickMark val="none"/>
        <c:minorTickMark val="none"/>
        <c:tickLblPos val="none"/>
        <c:crossAx val="405140864"/>
        <c:crosses val="autoZero"/>
        <c:auto val="1"/>
        <c:lblOffset val="100"/>
        <c:baseTimeUnit val="years"/>
      </c:dateAx>
      <c:valAx>
        <c:axId val="40514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13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1F8-44DB-9204-F8E615B37794}"/>
            </c:ext>
          </c:extLst>
        </c:ser>
        <c:dLbls>
          <c:showLegendKey val="0"/>
          <c:showVal val="0"/>
          <c:showCatName val="0"/>
          <c:showSerName val="0"/>
          <c:showPercent val="0"/>
          <c:showBubbleSize val="0"/>
        </c:dLbls>
        <c:gapWidth val="150"/>
        <c:axId val="405170824"/>
        <c:axId val="406034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F8-44DB-9204-F8E615B37794}"/>
            </c:ext>
          </c:extLst>
        </c:ser>
        <c:dLbls>
          <c:showLegendKey val="0"/>
          <c:showVal val="0"/>
          <c:showCatName val="0"/>
          <c:showSerName val="0"/>
          <c:showPercent val="0"/>
          <c:showBubbleSize val="0"/>
        </c:dLbls>
        <c:marker val="1"/>
        <c:smooth val="0"/>
        <c:axId val="405170824"/>
        <c:axId val="406034312"/>
      </c:lineChart>
      <c:dateAx>
        <c:axId val="405170824"/>
        <c:scaling>
          <c:orientation val="minMax"/>
        </c:scaling>
        <c:delete val="1"/>
        <c:axPos val="b"/>
        <c:numFmt formatCode="ge" sourceLinked="1"/>
        <c:majorTickMark val="none"/>
        <c:minorTickMark val="none"/>
        <c:tickLblPos val="none"/>
        <c:crossAx val="406034312"/>
        <c:crosses val="autoZero"/>
        <c:auto val="1"/>
        <c:lblOffset val="100"/>
        <c:baseTimeUnit val="years"/>
      </c:dateAx>
      <c:valAx>
        <c:axId val="406034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170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F8-43DF-92EE-858B74E19B61}"/>
            </c:ext>
          </c:extLst>
        </c:ser>
        <c:dLbls>
          <c:showLegendKey val="0"/>
          <c:showVal val="0"/>
          <c:showCatName val="0"/>
          <c:showSerName val="0"/>
          <c:showPercent val="0"/>
          <c:showBubbleSize val="0"/>
        </c:dLbls>
        <c:gapWidth val="150"/>
        <c:axId val="406081952"/>
        <c:axId val="40606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F8-43DF-92EE-858B74E19B61}"/>
            </c:ext>
          </c:extLst>
        </c:ser>
        <c:dLbls>
          <c:showLegendKey val="0"/>
          <c:showVal val="0"/>
          <c:showCatName val="0"/>
          <c:showSerName val="0"/>
          <c:showPercent val="0"/>
          <c:showBubbleSize val="0"/>
        </c:dLbls>
        <c:marker val="1"/>
        <c:smooth val="0"/>
        <c:axId val="406081952"/>
        <c:axId val="406062560"/>
      </c:lineChart>
      <c:dateAx>
        <c:axId val="406081952"/>
        <c:scaling>
          <c:orientation val="minMax"/>
        </c:scaling>
        <c:delete val="1"/>
        <c:axPos val="b"/>
        <c:numFmt formatCode="ge" sourceLinked="1"/>
        <c:majorTickMark val="none"/>
        <c:minorTickMark val="none"/>
        <c:tickLblPos val="none"/>
        <c:crossAx val="406062560"/>
        <c:crosses val="autoZero"/>
        <c:auto val="1"/>
        <c:lblOffset val="100"/>
        <c:baseTimeUnit val="years"/>
      </c:dateAx>
      <c:valAx>
        <c:axId val="40606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08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94-48BA-9965-484FB7A20E29}"/>
            </c:ext>
          </c:extLst>
        </c:ser>
        <c:dLbls>
          <c:showLegendKey val="0"/>
          <c:showVal val="0"/>
          <c:showCatName val="0"/>
          <c:showSerName val="0"/>
          <c:showPercent val="0"/>
          <c:showBubbleSize val="0"/>
        </c:dLbls>
        <c:gapWidth val="150"/>
        <c:axId val="404426664"/>
        <c:axId val="40442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94-48BA-9965-484FB7A20E29}"/>
            </c:ext>
          </c:extLst>
        </c:ser>
        <c:dLbls>
          <c:showLegendKey val="0"/>
          <c:showVal val="0"/>
          <c:showCatName val="0"/>
          <c:showSerName val="0"/>
          <c:showPercent val="0"/>
          <c:showBubbleSize val="0"/>
        </c:dLbls>
        <c:marker val="1"/>
        <c:smooth val="0"/>
        <c:axId val="404426664"/>
        <c:axId val="404427056"/>
      </c:lineChart>
      <c:dateAx>
        <c:axId val="404426664"/>
        <c:scaling>
          <c:orientation val="minMax"/>
        </c:scaling>
        <c:delete val="1"/>
        <c:axPos val="b"/>
        <c:numFmt formatCode="ge" sourceLinked="1"/>
        <c:majorTickMark val="none"/>
        <c:minorTickMark val="none"/>
        <c:tickLblPos val="none"/>
        <c:crossAx val="404427056"/>
        <c:crosses val="autoZero"/>
        <c:auto val="1"/>
        <c:lblOffset val="100"/>
        <c:baseTimeUnit val="years"/>
      </c:dateAx>
      <c:valAx>
        <c:axId val="40442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426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83-46F4-A2F4-C043734E7631}"/>
            </c:ext>
          </c:extLst>
        </c:ser>
        <c:dLbls>
          <c:showLegendKey val="0"/>
          <c:showVal val="0"/>
          <c:showCatName val="0"/>
          <c:showSerName val="0"/>
          <c:showPercent val="0"/>
          <c:showBubbleSize val="0"/>
        </c:dLbls>
        <c:gapWidth val="150"/>
        <c:axId val="405476576"/>
        <c:axId val="405476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83-46F4-A2F4-C043734E7631}"/>
            </c:ext>
          </c:extLst>
        </c:ser>
        <c:dLbls>
          <c:showLegendKey val="0"/>
          <c:showVal val="0"/>
          <c:showCatName val="0"/>
          <c:showSerName val="0"/>
          <c:showPercent val="0"/>
          <c:showBubbleSize val="0"/>
        </c:dLbls>
        <c:marker val="1"/>
        <c:smooth val="0"/>
        <c:axId val="405476576"/>
        <c:axId val="405476968"/>
      </c:lineChart>
      <c:dateAx>
        <c:axId val="405476576"/>
        <c:scaling>
          <c:orientation val="minMax"/>
        </c:scaling>
        <c:delete val="1"/>
        <c:axPos val="b"/>
        <c:numFmt formatCode="ge" sourceLinked="1"/>
        <c:majorTickMark val="none"/>
        <c:minorTickMark val="none"/>
        <c:tickLblPos val="none"/>
        <c:crossAx val="405476968"/>
        <c:crosses val="autoZero"/>
        <c:auto val="1"/>
        <c:lblOffset val="100"/>
        <c:baseTimeUnit val="years"/>
      </c:dateAx>
      <c:valAx>
        <c:axId val="405476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47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233.66</c:v>
                </c:pt>
                <c:pt idx="1">
                  <c:v>504.33</c:v>
                </c:pt>
                <c:pt idx="2">
                  <c:v>503.41</c:v>
                </c:pt>
                <c:pt idx="3">
                  <c:v>390.27</c:v>
                </c:pt>
                <c:pt idx="4">
                  <c:v>441.91</c:v>
                </c:pt>
              </c:numCache>
            </c:numRef>
          </c:val>
          <c:extLst>
            <c:ext xmlns:c16="http://schemas.microsoft.com/office/drawing/2014/chart" uri="{C3380CC4-5D6E-409C-BE32-E72D297353CC}">
              <c16:uniqueId val="{00000000-DB27-49AD-A288-1E9F4FDA8FF9}"/>
            </c:ext>
          </c:extLst>
        </c:ser>
        <c:dLbls>
          <c:showLegendKey val="0"/>
          <c:showVal val="0"/>
          <c:showCatName val="0"/>
          <c:showSerName val="0"/>
          <c:showPercent val="0"/>
          <c:showBubbleSize val="0"/>
        </c:dLbls>
        <c:gapWidth val="150"/>
        <c:axId val="405478144"/>
        <c:axId val="405478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DB27-49AD-A288-1E9F4FDA8FF9}"/>
            </c:ext>
          </c:extLst>
        </c:ser>
        <c:dLbls>
          <c:showLegendKey val="0"/>
          <c:showVal val="0"/>
          <c:showCatName val="0"/>
          <c:showSerName val="0"/>
          <c:showPercent val="0"/>
          <c:showBubbleSize val="0"/>
        </c:dLbls>
        <c:marker val="1"/>
        <c:smooth val="0"/>
        <c:axId val="405478144"/>
        <c:axId val="405478536"/>
      </c:lineChart>
      <c:dateAx>
        <c:axId val="405478144"/>
        <c:scaling>
          <c:orientation val="minMax"/>
        </c:scaling>
        <c:delete val="1"/>
        <c:axPos val="b"/>
        <c:numFmt formatCode="ge" sourceLinked="1"/>
        <c:majorTickMark val="none"/>
        <c:minorTickMark val="none"/>
        <c:tickLblPos val="none"/>
        <c:crossAx val="405478536"/>
        <c:crosses val="autoZero"/>
        <c:auto val="1"/>
        <c:lblOffset val="100"/>
        <c:baseTimeUnit val="years"/>
      </c:dateAx>
      <c:valAx>
        <c:axId val="405478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47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84.61</c:v>
                </c:pt>
                <c:pt idx="1">
                  <c:v>96.92</c:v>
                </c:pt>
                <c:pt idx="2">
                  <c:v>94.26</c:v>
                </c:pt>
                <c:pt idx="3">
                  <c:v>98.96</c:v>
                </c:pt>
                <c:pt idx="4">
                  <c:v>96.9</c:v>
                </c:pt>
              </c:numCache>
            </c:numRef>
          </c:val>
          <c:extLst>
            <c:ext xmlns:c16="http://schemas.microsoft.com/office/drawing/2014/chart" uri="{C3380CC4-5D6E-409C-BE32-E72D297353CC}">
              <c16:uniqueId val="{00000000-F7C7-45B2-BB8B-7E54C19AF250}"/>
            </c:ext>
          </c:extLst>
        </c:ser>
        <c:dLbls>
          <c:showLegendKey val="0"/>
          <c:showVal val="0"/>
          <c:showCatName val="0"/>
          <c:showSerName val="0"/>
          <c:showPercent val="0"/>
          <c:showBubbleSize val="0"/>
        </c:dLbls>
        <c:gapWidth val="150"/>
        <c:axId val="404426272"/>
        <c:axId val="404425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F7C7-45B2-BB8B-7E54C19AF250}"/>
            </c:ext>
          </c:extLst>
        </c:ser>
        <c:dLbls>
          <c:showLegendKey val="0"/>
          <c:showVal val="0"/>
          <c:showCatName val="0"/>
          <c:showSerName val="0"/>
          <c:showPercent val="0"/>
          <c:showBubbleSize val="0"/>
        </c:dLbls>
        <c:marker val="1"/>
        <c:smooth val="0"/>
        <c:axId val="404426272"/>
        <c:axId val="404425880"/>
      </c:lineChart>
      <c:dateAx>
        <c:axId val="404426272"/>
        <c:scaling>
          <c:orientation val="minMax"/>
        </c:scaling>
        <c:delete val="1"/>
        <c:axPos val="b"/>
        <c:numFmt formatCode="ge" sourceLinked="1"/>
        <c:majorTickMark val="none"/>
        <c:minorTickMark val="none"/>
        <c:tickLblPos val="none"/>
        <c:crossAx val="404425880"/>
        <c:crosses val="autoZero"/>
        <c:auto val="1"/>
        <c:lblOffset val="100"/>
        <c:baseTimeUnit val="years"/>
      </c:dateAx>
      <c:valAx>
        <c:axId val="404425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42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238.26</c:v>
                </c:pt>
                <c:pt idx="1">
                  <c:v>208.83</c:v>
                </c:pt>
                <c:pt idx="2">
                  <c:v>223.88</c:v>
                </c:pt>
                <c:pt idx="3">
                  <c:v>218.34</c:v>
                </c:pt>
                <c:pt idx="4">
                  <c:v>221.16</c:v>
                </c:pt>
              </c:numCache>
            </c:numRef>
          </c:val>
          <c:extLst>
            <c:ext xmlns:c16="http://schemas.microsoft.com/office/drawing/2014/chart" uri="{C3380CC4-5D6E-409C-BE32-E72D297353CC}">
              <c16:uniqueId val="{00000000-F9A1-495A-A565-498429D8AEDA}"/>
            </c:ext>
          </c:extLst>
        </c:ser>
        <c:dLbls>
          <c:showLegendKey val="0"/>
          <c:showVal val="0"/>
          <c:showCatName val="0"/>
          <c:showSerName val="0"/>
          <c:showPercent val="0"/>
          <c:showBubbleSize val="0"/>
        </c:dLbls>
        <c:gapWidth val="150"/>
        <c:axId val="405476184"/>
        <c:axId val="405520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F9A1-495A-A565-498429D8AEDA}"/>
            </c:ext>
          </c:extLst>
        </c:ser>
        <c:dLbls>
          <c:showLegendKey val="0"/>
          <c:showVal val="0"/>
          <c:showCatName val="0"/>
          <c:showSerName val="0"/>
          <c:showPercent val="0"/>
          <c:showBubbleSize val="0"/>
        </c:dLbls>
        <c:marker val="1"/>
        <c:smooth val="0"/>
        <c:axId val="405476184"/>
        <c:axId val="405520864"/>
      </c:lineChart>
      <c:dateAx>
        <c:axId val="405476184"/>
        <c:scaling>
          <c:orientation val="minMax"/>
        </c:scaling>
        <c:delete val="1"/>
        <c:axPos val="b"/>
        <c:numFmt formatCode="ge" sourceLinked="1"/>
        <c:majorTickMark val="none"/>
        <c:minorTickMark val="none"/>
        <c:tickLblPos val="none"/>
        <c:crossAx val="405520864"/>
        <c:crosses val="autoZero"/>
        <c:auto val="1"/>
        <c:lblOffset val="100"/>
        <c:baseTimeUnit val="years"/>
      </c:dateAx>
      <c:valAx>
        <c:axId val="40552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476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39.75</c:v>
                </c:pt>
                <c:pt idx="1">
                  <c:v>38.880000000000003</c:v>
                </c:pt>
                <c:pt idx="2">
                  <c:v>38.880000000000003</c:v>
                </c:pt>
                <c:pt idx="3">
                  <c:v>39.75</c:v>
                </c:pt>
                <c:pt idx="4">
                  <c:v>41.25</c:v>
                </c:pt>
              </c:numCache>
            </c:numRef>
          </c:val>
          <c:extLst>
            <c:ext xmlns:c16="http://schemas.microsoft.com/office/drawing/2014/chart" uri="{C3380CC4-5D6E-409C-BE32-E72D297353CC}">
              <c16:uniqueId val="{00000000-FA2D-4310-B9BE-A7667D990C3C}"/>
            </c:ext>
          </c:extLst>
        </c:ser>
        <c:dLbls>
          <c:showLegendKey val="0"/>
          <c:showVal val="0"/>
          <c:showCatName val="0"/>
          <c:showSerName val="0"/>
          <c:showPercent val="0"/>
          <c:showBubbleSize val="0"/>
        </c:dLbls>
        <c:gapWidth val="150"/>
        <c:axId val="405522040"/>
        <c:axId val="40552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FA2D-4310-B9BE-A7667D990C3C}"/>
            </c:ext>
          </c:extLst>
        </c:ser>
        <c:dLbls>
          <c:showLegendKey val="0"/>
          <c:showVal val="0"/>
          <c:showCatName val="0"/>
          <c:showSerName val="0"/>
          <c:showPercent val="0"/>
          <c:showBubbleSize val="0"/>
        </c:dLbls>
        <c:marker val="1"/>
        <c:smooth val="0"/>
        <c:axId val="405522040"/>
        <c:axId val="405522432"/>
      </c:lineChart>
      <c:dateAx>
        <c:axId val="405522040"/>
        <c:scaling>
          <c:orientation val="minMax"/>
        </c:scaling>
        <c:delete val="1"/>
        <c:axPos val="b"/>
        <c:numFmt formatCode="ge" sourceLinked="1"/>
        <c:majorTickMark val="none"/>
        <c:minorTickMark val="none"/>
        <c:tickLblPos val="none"/>
        <c:crossAx val="405522432"/>
        <c:crosses val="autoZero"/>
        <c:auto val="1"/>
        <c:lblOffset val="100"/>
        <c:baseTimeUnit val="years"/>
      </c:dateAx>
      <c:valAx>
        <c:axId val="40552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522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78.31</c:v>
                </c:pt>
                <c:pt idx="1">
                  <c:v>80.23</c:v>
                </c:pt>
                <c:pt idx="2">
                  <c:v>80.95</c:v>
                </c:pt>
                <c:pt idx="3">
                  <c:v>82.4</c:v>
                </c:pt>
                <c:pt idx="4">
                  <c:v>83.92</c:v>
                </c:pt>
              </c:numCache>
            </c:numRef>
          </c:val>
          <c:extLst>
            <c:ext xmlns:c16="http://schemas.microsoft.com/office/drawing/2014/chart" uri="{C3380CC4-5D6E-409C-BE32-E72D297353CC}">
              <c16:uniqueId val="{00000000-120F-4E24-98A6-21672E4F0397}"/>
            </c:ext>
          </c:extLst>
        </c:ser>
        <c:dLbls>
          <c:showLegendKey val="0"/>
          <c:showVal val="0"/>
          <c:showCatName val="0"/>
          <c:showSerName val="0"/>
          <c:showPercent val="0"/>
          <c:showBubbleSize val="0"/>
        </c:dLbls>
        <c:gapWidth val="150"/>
        <c:axId val="405523608"/>
        <c:axId val="405524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120F-4E24-98A6-21672E4F0397}"/>
            </c:ext>
          </c:extLst>
        </c:ser>
        <c:dLbls>
          <c:showLegendKey val="0"/>
          <c:showVal val="0"/>
          <c:showCatName val="0"/>
          <c:showSerName val="0"/>
          <c:showPercent val="0"/>
          <c:showBubbleSize val="0"/>
        </c:dLbls>
        <c:marker val="1"/>
        <c:smooth val="0"/>
        <c:axId val="405523608"/>
        <c:axId val="405524000"/>
      </c:lineChart>
      <c:dateAx>
        <c:axId val="405523608"/>
        <c:scaling>
          <c:orientation val="minMax"/>
        </c:scaling>
        <c:delete val="1"/>
        <c:axPos val="b"/>
        <c:numFmt formatCode="ge" sourceLinked="1"/>
        <c:majorTickMark val="none"/>
        <c:minorTickMark val="none"/>
        <c:tickLblPos val="none"/>
        <c:crossAx val="405524000"/>
        <c:crosses val="autoZero"/>
        <c:auto val="1"/>
        <c:lblOffset val="100"/>
        <c:baseTimeUnit val="years"/>
      </c:dateAx>
      <c:valAx>
        <c:axId val="40552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523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P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広島県　庄原市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35556</v>
      </c>
      <c r="AM8" s="68"/>
      <c r="AN8" s="68"/>
      <c r="AO8" s="68"/>
      <c r="AP8" s="68"/>
      <c r="AQ8" s="68"/>
      <c r="AR8" s="68"/>
      <c r="AS8" s="68"/>
      <c r="AT8" s="67">
        <f>データ!T6</f>
        <v>1246.49</v>
      </c>
      <c r="AU8" s="67"/>
      <c r="AV8" s="67"/>
      <c r="AW8" s="67"/>
      <c r="AX8" s="67"/>
      <c r="AY8" s="67"/>
      <c r="AZ8" s="67"/>
      <c r="BA8" s="67"/>
      <c r="BB8" s="67">
        <f>データ!U6</f>
        <v>28.52</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5.66</v>
      </c>
      <c r="Q10" s="67"/>
      <c r="R10" s="67"/>
      <c r="S10" s="67"/>
      <c r="T10" s="67"/>
      <c r="U10" s="67"/>
      <c r="V10" s="67"/>
      <c r="W10" s="67">
        <f>データ!Q6</f>
        <v>90.19</v>
      </c>
      <c r="X10" s="67"/>
      <c r="Y10" s="67"/>
      <c r="Z10" s="67"/>
      <c r="AA10" s="67"/>
      <c r="AB10" s="67"/>
      <c r="AC10" s="67"/>
      <c r="AD10" s="68">
        <f>データ!R6</f>
        <v>3771</v>
      </c>
      <c r="AE10" s="68"/>
      <c r="AF10" s="68"/>
      <c r="AG10" s="68"/>
      <c r="AH10" s="68"/>
      <c r="AI10" s="68"/>
      <c r="AJ10" s="68"/>
      <c r="AK10" s="2"/>
      <c r="AL10" s="68">
        <f>データ!V6</f>
        <v>1996</v>
      </c>
      <c r="AM10" s="68"/>
      <c r="AN10" s="68"/>
      <c r="AO10" s="68"/>
      <c r="AP10" s="68"/>
      <c r="AQ10" s="68"/>
      <c r="AR10" s="68"/>
      <c r="AS10" s="68"/>
      <c r="AT10" s="67">
        <f>データ!W6</f>
        <v>1.36</v>
      </c>
      <c r="AU10" s="67"/>
      <c r="AV10" s="67"/>
      <c r="AW10" s="67"/>
      <c r="AX10" s="67"/>
      <c r="AY10" s="67"/>
      <c r="AZ10" s="67"/>
      <c r="BA10" s="67"/>
      <c r="BB10" s="67">
        <f>データ!X6</f>
        <v>1467.65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【1,209.40】</v>
      </c>
      <c r="I86" s="26" t="str">
        <f>データ!CA6</f>
        <v>【74.48】</v>
      </c>
      <c r="J86" s="26" t="str">
        <f>データ!CL6</f>
        <v>【219.46】</v>
      </c>
      <c r="K86" s="26" t="str">
        <f>データ!CW6</f>
        <v>【42.82】</v>
      </c>
      <c r="L86" s="26" t="str">
        <f>データ!DH6</f>
        <v>【83.36】</v>
      </c>
      <c r="M86" s="26" t="s">
        <v>44</v>
      </c>
      <c r="N86" s="26" t="s">
        <v>44</v>
      </c>
      <c r="O86" s="26" t="str">
        <f>データ!EO6</f>
        <v>【0.12】</v>
      </c>
    </row>
  </sheetData>
  <sheetProtection algorithmName="SHA-512" hashValue="gHQOKN2XpWOMXKuZzKz2bj92cQorbM73+447WYNJiAdTisKn6sYCJyjXQGsGl4+Zv0f+t1168biCtzNXzZ5jbA==" saltValue="0oVkdjQFoT+/xHCFVSRIS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342106</v>
      </c>
      <c r="D6" s="33">
        <f t="shared" si="3"/>
        <v>47</v>
      </c>
      <c r="E6" s="33">
        <f t="shared" si="3"/>
        <v>17</v>
      </c>
      <c r="F6" s="33">
        <f t="shared" si="3"/>
        <v>4</v>
      </c>
      <c r="G6" s="33">
        <f t="shared" si="3"/>
        <v>0</v>
      </c>
      <c r="H6" s="33" t="str">
        <f t="shared" si="3"/>
        <v>広島県　庄原市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5.66</v>
      </c>
      <c r="Q6" s="34">
        <f t="shared" si="3"/>
        <v>90.19</v>
      </c>
      <c r="R6" s="34">
        <f t="shared" si="3"/>
        <v>3771</v>
      </c>
      <c r="S6" s="34">
        <f t="shared" si="3"/>
        <v>35556</v>
      </c>
      <c r="T6" s="34">
        <f t="shared" si="3"/>
        <v>1246.49</v>
      </c>
      <c r="U6" s="34">
        <f t="shared" si="3"/>
        <v>28.52</v>
      </c>
      <c r="V6" s="34">
        <f t="shared" si="3"/>
        <v>1996</v>
      </c>
      <c r="W6" s="34">
        <f t="shared" si="3"/>
        <v>1.36</v>
      </c>
      <c r="X6" s="34">
        <f t="shared" si="3"/>
        <v>1467.65</v>
      </c>
      <c r="Y6" s="35">
        <f>IF(Y7="",NA(),Y7)</f>
        <v>92.59</v>
      </c>
      <c r="Z6" s="35">
        <f t="shared" ref="Z6:AH6" si="4">IF(Z7="",NA(),Z7)</f>
        <v>98.74</v>
      </c>
      <c r="AA6" s="35">
        <f t="shared" si="4"/>
        <v>99.25</v>
      </c>
      <c r="AB6" s="35">
        <f t="shared" si="4"/>
        <v>97.2</v>
      </c>
      <c r="AC6" s="35">
        <f t="shared" si="4"/>
        <v>98.61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233.66</v>
      </c>
      <c r="BG6" s="35">
        <f t="shared" ref="BG6:BO6" si="7">IF(BG7="",NA(),BG7)</f>
        <v>504.33</v>
      </c>
      <c r="BH6" s="35">
        <f t="shared" si="7"/>
        <v>503.41</v>
      </c>
      <c r="BI6" s="35">
        <f t="shared" si="7"/>
        <v>390.27</v>
      </c>
      <c r="BJ6" s="35">
        <f t="shared" si="7"/>
        <v>441.91</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84.61</v>
      </c>
      <c r="BR6" s="35">
        <f t="shared" ref="BR6:BZ6" si="8">IF(BR7="",NA(),BR7)</f>
        <v>96.92</v>
      </c>
      <c r="BS6" s="35">
        <f t="shared" si="8"/>
        <v>94.26</v>
      </c>
      <c r="BT6" s="35">
        <f t="shared" si="8"/>
        <v>98.96</v>
      </c>
      <c r="BU6" s="35">
        <f t="shared" si="8"/>
        <v>96.9</v>
      </c>
      <c r="BV6" s="35">
        <f t="shared" si="8"/>
        <v>66.56</v>
      </c>
      <c r="BW6" s="35">
        <f t="shared" si="8"/>
        <v>66.22</v>
      </c>
      <c r="BX6" s="35">
        <f t="shared" si="8"/>
        <v>69.87</v>
      </c>
      <c r="BY6" s="35">
        <f t="shared" si="8"/>
        <v>74.3</v>
      </c>
      <c r="BZ6" s="35">
        <f t="shared" si="8"/>
        <v>72.260000000000005</v>
      </c>
      <c r="CA6" s="34" t="str">
        <f>IF(CA7="","",IF(CA7="-","【-】","【"&amp;SUBSTITUTE(TEXT(CA7,"#,##0.00"),"-","△")&amp;"】"))</f>
        <v>【74.48】</v>
      </c>
      <c r="CB6" s="35">
        <f>IF(CB7="",NA(),CB7)</f>
        <v>238.26</v>
      </c>
      <c r="CC6" s="35">
        <f t="shared" ref="CC6:CK6" si="9">IF(CC7="",NA(),CC7)</f>
        <v>208.83</v>
      </c>
      <c r="CD6" s="35">
        <f t="shared" si="9"/>
        <v>223.88</v>
      </c>
      <c r="CE6" s="35">
        <f t="shared" si="9"/>
        <v>218.34</v>
      </c>
      <c r="CF6" s="35">
        <f t="shared" si="9"/>
        <v>221.16</v>
      </c>
      <c r="CG6" s="35">
        <f t="shared" si="9"/>
        <v>244.29</v>
      </c>
      <c r="CH6" s="35">
        <f t="shared" si="9"/>
        <v>246.72</v>
      </c>
      <c r="CI6" s="35">
        <f t="shared" si="9"/>
        <v>234.96</v>
      </c>
      <c r="CJ6" s="35">
        <f t="shared" si="9"/>
        <v>221.81</v>
      </c>
      <c r="CK6" s="35">
        <f t="shared" si="9"/>
        <v>230.02</v>
      </c>
      <c r="CL6" s="34" t="str">
        <f>IF(CL7="","",IF(CL7="-","【-】","【"&amp;SUBSTITUTE(TEXT(CL7,"#,##0.00"),"-","△")&amp;"】"))</f>
        <v>【219.46】</v>
      </c>
      <c r="CM6" s="35">
        <f>IF(CM7="",NA(),CM7)</f>
        <v>39.75</v>
      </c>
      <c r="CN6" s="35">
        <f t="shared" ref="CN6:CV6" si="10">IF(CN7="",NA(),CN7)</f>
        <v>38.880000000000003</v>
      </c>
      <c r="CO6" s="35">
        <f t="shared" si="10"/>
        <v>38.880000000000003</v>
      </c>
      <c r="CP6" s="35">
        <f t="shared" si="10"/>
        <v>39.75</v>
      </c>
      <c r="CQ6" s="35">
        <f t="shared" si="10"/>
        <v>41.25</v>
      </c>
      <c r="CR6" s="35">
        <f t="shared" si="10"/>
        <v>43.58</v>
      </c>
      <c r="CS6" s="35">
        <f t="shared" si="10"/>
        <v>41.35</v>
      </c>
      <c r="CT6" s="35">
        <f t="shared" si="10"/>
        <v>42.9</v>
      </c>
      <c r="CU6" s="35">
        <f t="shared" si="10"/>
        <v>43.36</v>
      </c>
      <c r="CV6" s="35">
        <f t="shared" si="10"/>
        <v>42.56</v>
      </c>
      <c r="CW6" s="34" t="str">
        <f>IF(CW7="","",IF(CW7="-","【-】","【"&amp;SUBSTITUTE(TEXT(CW7,"#,##0.00"),"-","△")&amp;"】"))</f>
        <v>【42.82】</v>
      </c>
      <c r="CX6" s="35">
        <f>IF(CX7="",NA(),CX7)</f>
        <v>78.31</v>
      </c>
      <c r="CY6" s="35">
        <f t="shared" ref="CY6:DG6" si="11">IF(CY7="",NA(),CY7)</f>
        <v>80.23</v>
      </c>
      <c r="CZ6" s="35">
        <f t="shared" si="11"/>
        <v>80.95</v>
      </c>
      <c r="DA6" s="35">
        <f t="shared" si="11"/>
        <v>82.4</v>
      </c>
      <c r="DB6" s="35">
        <f t="shared" si="11"/>
        <v>83.92</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342106</v>
      </c>
      <c r="D7" s="37">
        <v>47</v>
      </c>
      <c r="E7" s="37">
        <v>17</v>
      </c>
      <c r="F7" s="37">
        <v>4</v>
      </c>
      <c r="G7" s="37">
        <v>0</v>
      </c>
      <c r="H7" s="37" t="s">
        <v>98</v>
      </c>
      <c r="I7" s="37" t="s">
        <v>99</v>
      </c>
      <c r="J7" s="37" t="s">
        <v>100</v>
      </c>
      <c r="K7" s="37" t="s">
        <v>101</v>
      </c>
      <c r="L7" s="37" t="s">
        <v>102</v>
      </c>
      <c r="M7" s="37" t="s">
        <v>103</v>
      </c>
      <c r="N7" s="38" t="s">
        <v>104</v>
      </c>
      <c r="O7" s="38" t="s">
        <v>105</v>
      </c>
      <c r="P7" s="38">
        <v>5.66</v>
      </c>
      <c r="Q7" s="38">
        <v>90.19</v>
      </c>
      <c r="R7" s="38">
        <v>3771</v>
      </c>
      <c r="S7" s="38">
        <v>35556</v>
      </c>
      <c r="T7" s="38">
        <v>1246.49</v>
      </c>
      <c r="U7" s="38">
        <v>28.52</v>
      </c>
      <c r="V7" s="38">
        <v>1996</v>
      </c>
      <c r="W7" s="38">
        <v>1.36</v>
      </c>
      <c r="X7" s="38">
        <v>1467.65</v>
      </c>
      <c r="Y7" s="38">
        <v>92.59</v>
      </c>
      <c r="Z7" s="38">
        <v>98.74</v>
      </c>
      <c r="AA7" s="38">
        <v>99.25</v>
      </c>
      <c r="AB7" s="38">
        <v>97.2</v>
      </c>
      <c r="AC7" s="38">
        <v>98.61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233.66</v>
      </c>
      <c r="BG7" s="38">
        <v>504.33</v>
      </c>
      <c r="BH7" s="38">
        <v>503.41</v>
      </c>
      <c r="BI7" s="38">
        <v>390.27</v>
      </c>
      <c r="BJ7" s="38">
        <v>441.91</v>
      </c>
      <c r="BK7" s="38">
        <v>1436</v>
      </c>
      <c r="BL7" s="38">
        <v>1434.89</v>
      </c>
      <c r="BM7" s="38">
        <v>1298.9100000000001</v>
      </c>
      <c r="BN7" s="38">
        <v>1243.71</v>
      </c>
      <c r="BO7" s="38">
        <v>1194.1500000000001</v>
      </c>
      <c r="BP7" s="38">
        <v>1209.4000000000001</v>
      </c>
      <c r="BQ7" s="38">
        <v>84.61</v>
      </c>
      <c r="BR7" s="38">
        <v>96.92</v>
      </c>
      <c r="BS7" s="38">
        <v>94.26</v>
      </c>
      <c r="BT7" s="38">
        <v>98.96</v>
      </c>
      <c r="BU7" s="38">
        <v>96.9</v>
      </c>
      <c r="BV7" s="38">
        <v>66.56</v>
      </c>
      <c r="BW7" s="38">
        <v>66.22</v>
      </c>
      <c r="BX7" s="38">
        <v>69.87</v>
      </c>
      <c r="BY7" s="38">
        <v>74.3</v>
      </c>
      <c r="BZ7" s="38">
        <v>72.260000000000005</v>
      </c>
      <c r="CA7" s="38">
        <v>74.48</v>
      </c>
      <c r="CB7" s="38">
        <v>238.26</v>
      </c>
      <c r="CC7" s="38">
        <v>208.83</v>
      </c>
      <c r="CD7" s="38">
        <v>223.88</v>
      </c>
      <c r="CE7" s="38">
        <v>218.34</v>
      </c>
      <c r="CF7" s="38">
        <v>221.16</v>
      </c>
      <c r="CG7" s="38">
        <v>244.29</v>
      </c>
      <c r="CH7" s="38">
        <v>246.72</v>
      </c>
      <c r="CI7" s="38">
        <v>234.96</v>
      </c>
      <c r="CJ7" s="38">
        <v>221.81</v>
      </c>
      <c r="CK7" s="38">
        <v>230.02</v>
      </c>
      <c r="CL7" s="38">
        <v>219.46</v>
      </c>
      <c r="CM7" s="38">
        <v>39.75</v>
      </c>
      <c r="CN7" s="38">
        <v>38.880000000000003</v>
      </c>
      <c r="CO7" s="38">
        <v>38.880000000000003</v>
      </c>
      <c r="CP7" s="38">
        <v>39.75</v>
      </c>
      <c r="CQ7" s="38">
        <v>41.25</v>
      </c>
      <c r="CR7" s="38">
        <v>43.58</v>
      </c>
      <c r="CS7" s="38">
        <v>41.35</v>
      </c>
      <c r="CT7" s="38">
        <v>42.9</v>
      </c>
      <c r="CU7" s="38">
        <v>43.36</v>
      </c>
      <c r="CV7" s="38">
        <v>42.56</v>
      </c>
      <c r="CW7" s="38">
        <v>42.82</v>
      </c>
      <c r="CX7" s="38">
        <v>78.31</v>
      </c>
      <c r="CY7" s="38">
        <v>80.23</v>
      </c>
      <c r="CZ7" s="38">
        <v>80.95</v>
      </c>
      <c r="DA7" s="38">
        <v>82.4</v>
      </c>
      <c r="DB7" s="38">
        <v>83.92</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中岡　由紀哉</cp:lastModifiedBy>
  <cp:lastPrinted>2020-01-28T05:54:43Z</cp:lastPrinted>
  <dcterms:created xsi:type="dcterms:W3CDTF">2019-12-05T05:14:08Z</dcterms:created>
  <dcterms:modified xsi:type="dcterms:W3CDTF">2020-01-28T05:54:52Z</dcterms:modified>
  <cp:category/>
</cp:coreProperties>
</file>