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31.1 経営比較分析提出\提出\"/>
    </mc:Choice>
  </mc:AlternateContent>
  <workbookProtection workbookAlgorithmName="SHA-512" workbookHashValue="DfPO39JmYY/Tjkpc+UyTA5qKzSSeN5yYgdihH7YomKvJFocoRR40gyCJwrYkZnEtHLSmJTbFfFIwtqcqHEIO8g==" workbookSaltValue="BLsYOXQjoQnNqJ539ZPsh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<sst xmlns="http://schemas.openxmlformats.org/spreadsheetml/2006/main" count="251" uniqueCount="126">
  <si>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</si>
  <si>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</si>
  <si>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</si>
  <si>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</si>
  <si>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</si>
  <si>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</si>
  <si>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</si>
  <si>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</si>
  <si>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</si>
  <si>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</si>
  <si>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</si>
  <si>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</si>
  <si>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</si>
  <si>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</si>
  <si>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</si>
  <si>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</si>
  <si>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</si>
  <si>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</si>
  <si>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</si>
  <si>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</si>
  <si>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</si>
  <si>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</si>
  <si>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</si>
  <si>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</si>
  <si>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</si>
  <si>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</si>
  <si>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</si>
  <si>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</si>
  <si>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</si>
  <si>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</si>
  <si>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</si>
  <si>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</si>
  <si>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</si>
  <si>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</si>
  <si>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</si>
  <si>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</si>
  <si>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</si>
  <si>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</si>
  <si>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</si>
  <si>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</si>
  <si>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</si>
  <si>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</si>
  <si>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</si>
  <si>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</si>
  <si>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</si>
  <si>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</si>
  <si>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</si>
  <si>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</si>
  <si>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</si>
  <si>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</si>
  <si>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</si>
  <si>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</si>
  <si>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</si>
  <si>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</si>
  <si>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</si>
  <si>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</si>
  <si>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</si>
  <si>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</si>
  <si>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</si>
  <si>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</si>
  <si>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</si>
  <si>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</si>
  <si>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</si>
  <si>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</si>
  <si>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</si>
  <si>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</si>
  <si>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</si>
  <si>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</si>
  <si>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</si>
  <si>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</si>
  <si>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</si>
  <si>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</si>
  <si>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</si>
  <si>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</si>
  <si>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</si>
  <si>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</si>
  <si>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</si>
  <si>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</si>
  <si>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</si>
  <si>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</si>
  <si>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</si>
  <si>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</si>
  <si>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</si>
  <si>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</si>
  <si>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</si>
  <si>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</si>
  <si>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</si>
  <si>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</si>
  <si>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</si>
  <si>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</si>
  <si>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</si>
  <si>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</si>
  <si>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</si>
  <si>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</si>
  <si>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</si>
  <si>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</si>
  <si>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</si>
  <si>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</si>
  <si>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</si>
  <si>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</si>
  <si>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</si>
  <si>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</si>
  <si>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</si>
  <si>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</si>
  <si>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</si>
  <si>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</si>
  <si>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</si>
  <si>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</si>
  <si>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</si>
  <si>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</si>
  <si>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</si>
  <si>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</si>
  <si>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</si>
  <si>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</si>
  <si>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</si>
  <si>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</si>
  <si>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</si>
  <si>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</si>
  <si>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</si>
  <si>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</si>
  <si>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</si>
  <si>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</si>
  <si>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</si>
  <si>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浄化槽であり、管渠改善率は、該当しない。</t>
    <rPh sb="1" eb="3">
      <t>ジョウカ</t>
    </rPh>
    <rPh sb="3" eb="4">
      <t>ソウ</t>
    </rPh>
    <rPh sb="8" eb="10">
      <t>カンキョ</t>
    </rPh>
    <rPh sb="10" eb="12">
      <t>カイゼン</t>
    </rPh>
    <rPh sb="12" eb="13">
      <t>リツ</t>
    </rPh>
    <rPh sb="15" eb="17">
      <t>ガイトウ</t>
    </rPh>
    <phoneticPr fontId="4"/>
  </si>
  <si>
    <t>　経営の健全性・効率性の分析の結果、適正な使用料収入の確保と汚水処理費の削減が必要となった。
　維持管理費の削減に取り組むとともに、受益者負担の原則に基づく適正な使用者負担を求める。</t>
    <rPh sb="1" eb="3">
      <t>ケイエイ</t>
    </rPh>
    <rPh sb="4" eb="7">
      <t>ケンゼンセイ</t>
    </rPh>
    <rPh sb="8" eb="11">
      <t>コウリツセイ</t>
    </rPh>
    <rPh sb="12" eb="14">
      <t>ブンセキ</t>
    </rPh>
    <rPh sb="15" eb="17">
      <t>ケッカ</t>
    </rPh>
    <rPh sb="18" eb="20">
      <t>テキセイ</t>
    </rPh>
    <rPh sb="21" eb="23">
      <t>シヨウ</t>
    </rPh>
    <rPh sb="23" eb="24">
      <t>リョウ</t>
    </rPh>
    <rPh sb="24" eb="26">
      <t>シュウニュウ</t>
    </rPh>
    <rPh sb="27" eb="29">
      <t>カクホ</t>
    </rPh>
    <rPh sb="30" eb="32">
      <t>オスイ</t>
    </rPh>
    <rPh sb="32" eb="34">
      <t>ショリ</t>
    </rPh>
    <rPh sb="34" eb="35">
      <t>ヒ</t>
    </rPh>
    <rPh sb="36" eb="38">
      <t>サクゲン</t>
    </rPh>
    <rPh sb="39" eb="41">
      <t>ヒツヨウ</t>
    </rPh>
    <rPh sb="48" eb="50">
      <t>イジ</t>
    </rPh>
    <rPh sb="50" eb="52">
      <t>カンリ</t>
    </rPh>
    <rPh sb="52" eb="53">
      <t>ヒ</t>
    </rPh>
    <rPh sb="54" eb="56">
      <t>サクゲン</t>
    </rPh>
    <rPh sb="57" eb="58">
      <t>ト</t>
    </rPh>
    <rPh sb="59" eb="60">
      <t>ク</t>
    </rPh>
    <rPh sb="66" eb="69">
      <t>ジュエキシャ</t>
    </rPh>
    <rPh sb="69" eb="71">
      <t>フタン</t>
    </rPh>
    <rPh sb="72" eb="74">
      <t>ゲンソク</t>
    </rPh>
    <rPh sb="75" eb="76">
      <t>モト</t>
    </rPh>
    <rPh sb="78" eb="80">
      <t>テキセイ</t>
    </rPh>
    <rPh sb="81" eb="84">
      <t>シヨウシャ</t>
    </rPh>
    <rPh sb="84" eb="86">
      <t>フタン</t>
    </rPh>
    <rPh sb="87" eb="88">
      <t>モト</t>
    </rPh>
    <phoneticPr fontId="4"/>
  </si>
  <si>
    <t>①収益的収支比率は、横ばい状況で、平成29年度で98.67％と、ほぼ100％であり、総収入の内53.7％が一般会計からの繰入金によるものである。公共下水道等の他の下水道事業と統一した使用料で運営しているため、一基当たり1戸を賄うため維持管理費が高額になる浄化槽整備事業では、恒常的な収入不足にあり、その不足分を一般会計から補填する状況となっている。今後については、引き続き受益者負担の適正化を図り、必要に応じた使用料改定を行う予定としている。
④企業債残高対事業規模比率は、増加傾向にあり、平成29年度は142.38％となっている。類似団体の34.9％と非常に少なく、引き続き適正な投資に努める。
⑤経費回収率は、減少傾向にあり、平成29年度で48.79％と、類似団体より8ポイント低い。浄化槽専用の排水管の整備を、平成28年度から浄化槽特別会計で行っている影響であり、この影響を除けば微増傾向にある。100％を下回っているため、適正な使用料収入の確保と汚水処理費の削減が必要である。
⑥汚水処理原価は、増加傾向にあり、平成29年度で413.91円となっている。増加幅の拡大には、浄化槽専用の排水管の整備が影響している。類似団体より127ポイント高く、引き続き汚水処理コストの削減に努める。
⑦施設利用率は、横ばい状況であり、平成29年度で42.15％と、類似団体より15ポイント低い。
⑧水洗化率は、100％である。</t>
    <rPh sb="1" eb="4">
      <t>シュウエキテキ</t>
    </rPh>
    <rPh sb="4" eb="6">
      <t>シュウシ</t>
    </rPh>
    <rPh sb="6" eb="8">
      <t>ヒリツ</t>
    </rPh>
    <rPh sb="10" eb="11">
      <t>ヨコ</t>
    </rPh>
    <rPh sb="13" eb="15">
      <t>ジョウキョウ</t>
    </rPh>
    <rPh sb="17" eb="19">
      <t>ヘイセイ</t>
    </rPh>
    <rPh sb="21" eb="22">
      <t>ネン</t>
    </rPh>
    <rPh sb="22" eb="23">
      <t>ド</t>
    </rPh>
    <rPh sb="42" eb="45">
      <t>ソウシュウニュウ</t>
    </rPh>
    <rPh sb="46" eb="47">
      <t>ウチ</t>
    </rPh>
    <rPh sb="53" eb="55">
      <t>イッパン</t>
    </rPh>
    <rPh sb="55" eb="57">
      <t>カイケイ</t>
    </rPh>
    <rPh sb="60" eb="62">
      <t>クリイレ</t>
    </rPh>
    <rPh sb="62" eb="63">
      <t>キン</t>
    </rPh>
    <rPh sb="72" eb="74">
      <t>コウキョウ</t>
    </rPh>
    <rPh sb="74" eb="77">
      <t>ゲスイドウ</t>
    </rPh>
    <rPh sb="77" eb="78">
      <t>ナド</t>
    </rPh>
    <rPh sb="79" eb="80">
      <t>タ</t>
    </rPh>
    <rPh sb="81" eb="84">
      <t>ゲスイドウ</t>
    </rPh>
    <rPh sb="84" eb="86">
      <t>ジギョウ</t>
    </rPh>
    <rPh sb="87" eb="89">
      <t>トウイツ</t>
    </rPh>
    <rPh sb="91" eb="93">
      <t>シヨウ</t>
    </rPh>
    <rPh sb="93" eb="94">
      <t>リョウ</t>
    </rPh>
    <rPh sb="95" eb="97">
      <t>ウンエイ</t>
    </rPh>
    <rPh sb="105" eb="106">
      <t>キ</t>
    </rPh>
    <rPh sb="106" eb="107">
      <t>ア</t>
    </rPh>
    <rPh sb="110" eb="111">
      <t>コ</t>
    </rPh>
    <rPh sb="112" eb="113">
      <t>マカナ</t>
    </rPh>
    <rPh sb="116" eb="118">
      <t>イジ</t>
    </rPh>
    <rPh sb="118" eb="120">
      <t>カンリ</t>
    </rPh>
    <rPh sb="120" eb="121">
      <t>ヒ</t>
    </rPh>
    <rPh sb="122" eb="124">
      <t>コウガク</t>
    </rPh>
    <rPh sb="127" eb="129">
      <t>ジョウカ</t>
    </rPh>
    <rPh sb="129" eb="130">
      <t>ソウ</t>
    </rPh>
    <rPh sb="130" eb="132">
      <t>セイビ</t>
    </rPh>
    <rPh sb="132" eb="134">
      <t>ジギョウ</t>
    </rPh>
    <rPh sb="137" eb="140">
      <t>コウジョウテキ</t>
    </rPh>
    <rPh sb="141" eb="143">
      <t>シュウニュウ</t>
    </rPh>
    <rPh sb="143" eb="145">
      <t>フソク</t>
    </rPh>
    <rPh sb="151" eb="153">
      <t>フソク</t>
    </rPh>
    <rPh sb="153" eb="154">
      <t>フン</t>
    </rPh>
    <rPh sb="155" eb="157">
      <t>イッパン</t>
    </rPh>
    <rPh sb="157" eb="159">
      <t>カイケイ</t>
    </rPh>
    <rPh sb="161" eb="163">
      <t>ホテン</t>
    </rPh>
    <rPh sb="165" eb="167">
      <t>ジョウキョウ</t>
    </rPh>
    <rPh sb="174" eb="176">
      <t>コンゴ</t>
    </rPh>
    <rPh sb="182" eb="183">
      <t>ヒ</t>
    </rPh>
    <rPh sb="184" eb="185">
      <t>ツヅ</t>
    </rPh>
    <rPh sb="186" eb="189">
      <t>ジュエキシャ</t>
    </rPh>
    <rPh sb="189" eb="191">
      <t>フタン</t>
    </rPh>
    <rPh sb="192" eb="195">
      <t>テキセイカ</t>
    </rPh>
    <rPh sb="196" eb="197">
      <t>ハカ</t>
    </rPh>
    <rPh sb="199" eb="201">
      <t>ヒツヨウ</t>
    </rPh>
    <rPh sb="202" eb="203">
      <t>オウ</t>
    </rPh>
    <rPh sb="205" eb="207">
      <t>シヨウ</t>
    </rPh>
    <rPh sb="207" eb="208">
      <t>リョウ</t>
    </rPh>
    <rPh sb="208" eb="210">
      <t>カイテイ</t>
    </rPh>
    <rPh sb="211" eb="212">
      <t>オコナ</t>
    </rPh>
    <rPh sb="213" eb="215">
      <t>ヨテイ</t>
    </rPh>
    <rPh sb="223" eb="225">
      <t>キギョウ</t>
    </rPh>
    <rPh sb="225" eb="226">
      <t>サイ</t>
    </rPh>
    <rPh sb="226" eb="228">
      <t>ザンダカ</t>
    </rPh>
    <rPh sb="228" eb="229">
      <t>タイ</t>
    </rPh>
    <rPh sb="229" eb="231">
      <t>ジギョウ</t>
    </rPh>
    <rPh sb="231" eb="233">
      <t>キボ</t>
    </rPh>
    <rPh sb="233" eb="235">
      <t>ヒリツ</t>
    </rPh>
    <rPh sb="237" eb="239">
      <t>ゾウカ</t>
    </rPh>
    <rPh sb="239" eb="241">
      <t>ケイコウ</t>
    </rPh>
    <rPh sb="245" eb="247">
      <t>ヘイセイ</t>
    </rPh>
    <rPh sb="249" eb="250">
      <t>ネン</t>
    </rPh>
    <rPh sb="250" eb="251">
      <t>ド</t>
    </rPh>
    <rPh sb="266" eb="268">
      <t>ルイジ</t>
    </rPh>
    <rPh sb="268" eb="270">
      <t>ダンタイ</t>
    </rPh>
    <rPh sb="277" eb="279">
      <t>ヒジョウ</t>
    </rPh>
    <rPh sb="280" eb="281">
      <t>スク</t>
    </rPh>
    <rPh sb="284" eb="285">
      <t>ヒ</t>
    </rPh>
    <rPh sb="286" eb="287">
      <t>ツヅ</t>
    </rPh>
    <rPh sb="288" eb="290">
      <t>テキセイ</t>
    </rPh>
    <rPh sb="291" eb="293">
      <t>トウシ</t>
    </rPh>
    <rPh sb="294" eb="295">
      <t>ツト</t>
    </rPh>
    <rPh sb="300" eb="302">
      <t>ケイヒ</t>
    </rPh>
    <rPh sb="302" eb="304">
      <t>カイシュウ</t>
    </rPh>
    <rPh sb="304" eb="305">
      <t>リツ</t>
    </rPh>
    <rPh sb="307" eb="309">
      <t>ゲンショウ</t>
    </rPh>
    <rPh sb="309" eb="311">
      <t>ケイコウ</t>
    </rPh>
    <rPh sb="315" eb="317">
      <t>ヘイセイ</t>
    </rPh>
    <rPh sb="319" eb="320">
      <t>ネン</t>
    </rPh>
    <rPh sb="320" eb="321">
      <t>ド</t>
    </rPh>
    <rPh sb="330" eb="332">
      <t>ルイジ</t>
    </rPh>
    <rPh sb="332" eb="334">
      <t>ダンタイ</t>
    </rPh>
    <rPh sb="341" eb="342">
      <t>ヒク</t>
    </rPh>
    <rPh sb="344" eb="346">
      <t>ジョウカ</t>
    </rPh>
    <rPh sb="346" eb="347">
      <t>ソウ</t>
    </rPh>
    <rPh sb="347" eb="349">
      <t>センヨウ</t>
    </rPh>
    <rPh sb="350" eb="352">
      <t>ハイスイ</t>
    </rPh>
    <rPh sb="352" eb="353">
      <t>カン</t>
    </rPh>
    <rPh sb="354" eb="356">
      <t>セイビ</t>
    </rPh>
    <rPh sb="358" eb="360">
      <t>ヘイセイ</t>
    </rPh>
    <rPh sb="362" eb="364">
      <t>ネンド</t>
    </rPh>
    <rPh sb="366" eb="368">
      <t>ジョウカ</t>
    </rPh>
    <rPh sb="368" eb="369">
      <t>ソウ</t>
    </rPh>
    <rPh sb="369" eb="371">
      <t>トクベツ</t>
    </rPh>
    <rPh sb="371" eb="373">
      <t>カイケイ</t>
    </rPh>
    <rPh sb="374" eb="375">
      <t>オコナ</t>
    </rPh>
    <rPh sb="379" eb="381">
      <t>エイキョウ</t>
    </rPh>
    <rPh sb="387" eb="389">
      <t>エイキョウ</t>
    </rPh>
    <rPh sb="390" eb="391">
      <t>ノゾ</t>
    </rPh>
    <rPh sb="393" eb="395">
      <t>ビゾウ</t>
    </rPh>
    <rPh sb="395" eb="397">
      <t>ケイコウ</t>
    </rPh>
    <rPh sb="406" eb="408">
      <t>シタマワ</t>
    </rPh>
    <rPh sb="415" eb="417">
      <t>テキセイ</t>
    </rPh>
    <rPh sb="418" eb="420">
      <t>シヨウ</t>
    </rPh>
    <rPh sb="420" eb="421">
      <t>リョウ</t>
    </rPh>
    <rPh sb="421" eb="423">
      <t>シュウニュウ</t>
    </rPh>
    <rPh sb="424" eb="426">
      <t>カクホ</t>
    </rPh>
    <rPh sb="427" eb="429">
      <t>オスイ</t>
    </rPh>
    <rPh sb="429" eb="431">
      <t>ショリ</t>
    </rPh>
    <rPh sb="431" eb="432">
      <t>ヒ</t>
    </rPh>
    <rPh sb="433" eb="435">
      <t>サクゲン</t>
    </rPh>
    <rPh sb="436" eb="438">
      <t>ヒツヨウ</t>
    </rPh>
    <rPh sb="444" eb="446">
      <t>オスイ</t>
    </rPh>
    <rPh sb="446" eb="448">
      <t>ショリ</t>
    </rPh>
    <rPh sb="448" eb="450">
      <t>ゲンカ</t>
    </rPh>
    <rPh sb="452" eb="454">
      <t>ゾウカ</t>
    </rPh>
    <rPh sb="454" eb="456">
      <t>ケイコウ</t>
    </rPh>
    <rPh sb="460" eb="462">
      <t>ヘイセイ</t>
    </rPh>
    <rPh sb="464" eb="465">
      <t>ネン</t>
    </rPh>
    <rPh sb="465" eb="466">
      <t>ド</t>
    </rPh>
    <rPh sb="473" eb="474">
      <t>エン</t>
    </rPh>
    <rPh sb="481" eb="484">
      <t>ゾウカハバ</t>
    </rPh>
    <rPh sb="485" eb="487">
      <t>カクダイ</t>
    </rPh>
    <rPh sb="490" eb="492">
      <t>ジョウカ</t>
    </rPh>
    <rPh sb="492" eb="493">
      <t>ソウ</t>
    </rPh>
    <rPh sb="493" eb="495">
      <t>センヨウ</t>
    </rPh>
    <rPh sb="496" eb="499">
      <t>ハイスイカン</t>
    </rPh>
    <rPh sb="500" eb="502">
      <t>セイビ</t>
    </rPh>
    <rPh sb="503" eb="505">
      <t>エイキョウ</t>
    </rPh>
    <rPh sb="510" eb="512">
      <t>ルイジ</t>
    </rPh>
    <rPh sb="512" eb="514">
      <t>ダンタイ</t>
    </rPh>
    <rPh sb="523" eb="524">
      <t>タカ</t>
    </rPh>
    <rPh sb="526" eb="527">
      <t>ヒ</t>
    </rPh>
    <rPh sb="528" eb="529">
      <t>ツヅ</t>
    </rPh>
    <rPh sb="530" eb="532">
      <t>オスイ</t>
    </rPh>
    <rPh sb="532" eb="534">
      <t>ショリ</t>
    </rPh>
    <rPh sb="538" eb="540">
      <t>サクゲン</t>
    </rPh>
    <rPh sb="541" eb="542">
      <t>ツト</t>
    </rPh>
    <rPh sb="547" eb="549">
      <t>シセツ</t>
    </rPh>
    <rPh sb="549" eb="552">
      <t>リヨウリツ</t>
    </rPh>
    <rPh sb="554" eb="555">
      <t>ヨコ</t>
    </rPh>
    <rPh sb="557" eb="559">
      <t>ジョウキョウ</t>
    </rPh>
    <rPh sb="563" eb="565">
      <t>ヘイセイ</t>
    </rPh>
    <rPh sb="567" eb="568">
      <t>ネン</t>
    </rPh>
    <rPh sb="568" eb="569">
      <t>ド</t>
    </rPh>
    <rPh sb="578" eb="580">
      <t>ルイジ</t>
    </rPh>
    <rPh sb="580" eb="582">
      <t>ダンタイ</t>
    </rPh>
    <rPh sb="590" eb="591">
      <t>ヒク</t>
    </rPh>
    <rPh sb="595" eb="598">
      <t>スイセンカ</t>
    </rPh>
    <rPh sb="598" eb="599">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</si>
</sst>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F4E-456B-9E1C-CA5556102AC0}"/>
            </c:ext>
          </c:extLst>
        </c:ser>
        <c:dLbls>
          <c:showLegendKey val="0"/>
          <c:showVal val="0"/>
          <c:showCatName val="0"/>
          <c:showSerName val="0"/>
          <c:showPercent val="0"/>
          <c:showBubbleSize val="0"/>
        </c:dLbls>
        <c:gapWidth val="150"/>
        <c:axId val="253960712"/>
        <c:axId val="25396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F4E-456B-9E1C-CA5556102AC0}"/>
            </c:ext>
          </c:extLst>
        </c:ser>
        <c:dLbls>
          <c:showLegendKey val="0"/>
          <c:showVal val="0"/>
          <c:showCatName val="0"/>
          <c:showSerName val="0"/>
          <c:showPercent val="0"/>
          <c:showBubbleSize val="0"/>
        </c:dLbls>
        <c:marker val="1"/>
        <c:smooth val="0"/>
        <c:axId val="253960712"/>
        <c:axId val="253961352"/>
      </c:lineChart>
      <c:dateAx>
        <c:axId val="253960712"/>
        <c:scaling>
          <c:orientation val="minMax"/>
        </c:scaling>
        <c:delete val="1"/>
        <c:axPos val="b"/>
        <c:numFmt formatCode="ge" sourceLinked="1"/>
        <c:majorTickMark val="none"/>
        <c:minorTickMark val="none"/>
        <c:tickLblPos val="none"/>
        <c:crossAx val="253961352"/>
        <c:crosses val="autoZero"/>
        <c:auto val="1"/>
        <c:lblOffset val="100"/>
        <c:baseTimeUnit val="years"/>
      </c:dateAx>
      <c:valAx>
        <c:axId val="25396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6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43.06</c:v>
                </c:pt>
                <c:pt idx="1">
                  <c:v>43.71</c:v>
                </c:pt>
                <c:pt idx="2">
                  <c:v>42.82</c:v>
                </c:pt>
                <c:pt idx="3">
                  <c:v>42.45</c:v>
                </c:pt>
                <c:pt idx="4">
                  <c:v>42.15</c:v>
                </c:pt>
              </c:numCache>
            </c:numRef>
          </c:val>
          <c:extLst xmlns:c16r2="http://schemas.microsoft.com/office/drawing/2015/06/chart">
            <c:ext xmlns:c16="http://schemas.microsoft.com/office/drawing/2014/chart" uri="{C3380CC4-5D6E-409C-BE32-E72D297353CC}">
              <c16:uniqueId val="{00000000-DE87-41DA-B43E-F3A84290CCF4}"/>
            </c:ext>
          </c:extLst>
        </c:ser>
        <c:dLbls>
          <c:showLegendKey val="0"/>
          <c:showVal val="0"/>
          <c:showCatName val="0"/>
          <c:showSerName val="0"/>
          <c:showPercent val="0"/>
          <c:showBubbleSize val="0"/>
        </c:dLbls>
        <c:gapWidth val="150"/>
        <c:axId val="252571216"/>
        <c:axId val="25257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DE87-41DA-B43E-F3A84290CCF4}"/>
            </c:ext>
          </c:extLst>
        </c:ser>
        <c:dLbls>
          <c:showLegendKey val="0"/>
          <c:showVal val="0"/>
          <c:showCatName val="0"/>
          <c:showSerName val="0"/>
          <c:showPercent val="0"/>
          <c:showBubbleSize val="0"/>
        </c:dLbls>
        <c:marker val="1"/>
        <c:smooth val="0"/>
        <c:axId val="252571216"/>
        <c:axId val="252570824"/>
      </c:lineChart>
      <c:dateAx>
        <c:axId val="252571216"/>
        <c:scaling>
          <c:orientation val="minMax"/>
        </c:scaling>
        <c:delete val="1"/>
        <c:axPos val="b"/>
        <c:numFmt formatCode="ge" sourceLinked="1"/>
        <c:majorTickMark val="none"/>
        <c:minorTickMark val="none"/>
        <c:tickLblPos val="none"/>
        <c:crossAx val="252570824"/>
        <c:crosses val="autoZero"/>
        <c:auto val="1"/>
        <c:lblOffset val="100"/>
        <c:baseTimeUnit val="years"/>
      </c:dateAx>
      <c:valAx>
        <c:axId val="25257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57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84A-4AFA-A934-39E3CAD30049}"/>
            </c:ext>
          </c:extLst>
        </c:ser>
        <c:dLbls>
          <c:showLegendKey val="0"/>
          <c:showVal val="0"/>
          <c:showCatName val="0"/>
          <c:showSerName val="0"/>
          <c:showPercent val="0"/>
          <c:showBubbleSize val="0"/>
        </c:dLbls>
        <c:gapWidth val="150"/>
        <c:axId val="254819928"/>
        <c:axId val="25482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784A-4AFA-A934-39E3CAD30049}"/>
            </c:ext>
          </c:extLst>
        </c:ser>
        <c:dLbls>
          <c:showLegendKey val="0"/>
          <c:showVal val="0"/>
          <c:showCatName val="0"/>
          <c:showSerName val="0"/>
          <c:showPercent val="0"/>
          <c:showBubbleSize val="0"/>
        </c:dLbls>
        <c:marker val="1"/>
        <c:smooth val="0"/>
        <c:axId val="254819928"/>
        <c:axId val="254820320"/>
      </c:lineChart>
      <c:dateAx>
        <c:axId val="254819928"/>
        <c:scaling>
          <c:orientation val="minMax"/>
        </c:scaling>
        <c:delete val="1"/>
        <c:axPos val="b"/>
        <c:numFmt formatCode="ge" sourceLinked="1"/>
        <c:majorTickMark val="none"/>
        <c:minorTickMark val="none"/>
        <c:tickLblPos val="none"/>
        <c:crossAx val="254820320"/>
        <c:crosses val="autoZero"/>
        <c:auto val="1"/>
        <c:lblOffset val="100"/>
        <c:baseTimeUnit val="years"/>
      </c:dateAx>
      <c:valAx>
        <c:axId val="2548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81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99.45</c:v>
                </c:pt>
                <c:pt idx="1">
                  <c:v>99.78</c:v>
                </c:pt>
                <c:pt idx="2">
                  <c:v>99.32</c:v>
                </c:pt>
                <c:pt idx="3">
                  <c:v>98.92</c:v>
                </c:pt>
                <c:pt idx="4">
                  <c:v>98.67</c:v>
                </c:pt>
              </c:numCache>
            </c:numRef>
          </c:val>
          <c:extLst xmlns:c16r2="http://schemas.microsoft.com/office/drawing/2015/06/chart">
            <c:ext xmlns:c16="http://schemas.microsoft.com/office/drawing/2014/chart" uri="{C3380CC4-5D6E-409C-BE32-E72D297353CC}">
              <c16:uniqueId val="{00000000-98A7-4288-A4D4-5FFAF9386CCA}"/>
            </c:ext>
          </c:extLst>
        </c:ser>
        <c:dLbls>
          <c:showLegendKey val="0"/>
          <c:showVal val="0"/>
          <c:showCatName val="0"/>
          <c:showSerName val="0"/>
          <c:showPercent val="0"/>
          <c:showBubbleSize val="0"/>
        </c:dLbls>
        <c:gapWidth val="150"/>
        <c:axId val="254382832"/>
        <c:axId val="25438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A7-4288-A4D4-5FFAF9386CCA}"/>
            </c:ext>
          </c:extLst>
        </c:ser>
        <c:dLbls>
          <c:showLegendKey val="0"/>
          <c:showVal val="0"/>
          <c:showCatName val="0"/>
          <c:showSerName val="0"/>
          <c:showPercent val="0"/>
          <c:showBubbleSize val="0"/>
        </c:dLbls>
        <c:marker val="1"/>
        <c:smooth val="0"/>
        <c:axId val="254382832"/>
        <c:axId val="254383216"/>
      </c:lineChart>
      <c:dateAx>
        <c:axId val="254382832"/>
        <c:scaling>
          <c:orientation val="minMax"/>
        </c:scaling>
        <c:delete val="1"/>
        <c:axPos val="b"/>
        <c:numFmt formatCode="ge" sourceLinked="1"/>
        <c:majorTickMark val="none"/>
        <c:minorTickMark val="none"/>
        <c:tickLblPos val="none"/>
        <c:crossAx val="254383216"/>
        <c:crosses val="autoZero"/>
        <c:auto val="1"/>
        <c:lblOffset val="100"/>
        <c:baseTimeUnit val="years"/>
      </c:dateAx>
      <c:valAx>
        <c:axId val="25438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8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72-460E-8A6D-93C82AEF0AD1}"/>
            </c:ext>
          </c:extLst>
        </c:ser>
        <c:dLbls>
          <c:showLegendKey val="0"/>
          <c:showVal val="0"/>
          <c:showCatName val="0"/>
          <c:showSerName val="0"/>
          <c:showPercent val="0"/>
          <c:showBubbleSize val="0"/>
        </c:dLbls>
        <c:gapWidth val="150"/>
        <c:axId val="254426288"/>
        <c:axId val="25442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72-460E-8A6D-93C82AEF0AD1}"/>
            </c:ext>
          </c:extLst>
        </c:ser>
        <c:dLbls>
          <c:showLegendKey val="0"/>
          <c:showVal val="0"/>
          <c:showCatName val="0"/>
          <c:showSerName val="0"/>
          <c:showPercent val="0"/>
          <c:showBubbleSize val="0"/>
        </c:dLbls>
        <c:marker val="1"/>
        <c:smooth val="0"/>
        <c:axId val="254426288"/>
        <c:axId val="254426672"/>
      </c:lineChart>
      <c:dateAx>
        <c:axId val="254426288"/>
        <c:scaling>
          <c:orientation val="minMax"/>
        </c:scaling>
        <c:delete val="1"/>
        <c:axPos val="b"/>
        <c:numFmt formatCode="ge" sourceLinked="1"/>
        <c:majorTickMark val="none"/>
        <c:minorTickMark val="none"/>
        <c:tickLblPos val="none"/>
        <c:crossAx val="254426672"/>
        <c:crosses val="autoZero"/>
        <c:auto val="1"/>
        <c:lblOffset val="100"/>
        <c:baseTimeUnit val="years"/>
      </c:dateAx>
      <c:valAx>
        <c:axId val="25442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2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F6-4C9C-89A1-06AB7701A03B}"/>
            </c:ext>
          </c:extLst>
        </c:ser>
        <c:dLbls>
          <c:showLegendKey val="0"/>
          <c:showVal val="0"/>
          <c:showCatName val="0"/>
          <c:showSerName val="0"/>
          <c:showPercent val="0"/>
          <c:showBubbleSize val="0"/>
        </c:dLbls>
        <c:gapWidth val="150"/>
        <c:axId val="254557496"/>
        <c:axId val="25447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F6-4C9C-89A1-06AB7701A03B}"/>
            </c:ext>
          </c:extLst>
        </c:ser>
        <c:dLbls>
          <c:showLegendKey val="0"/>
          <c:showVal val="0"/>
          <c:showCatName val="0"/>
          <c:showSerName val="0"/>
          <c:showPercent val="0"/>
          <c:showBubbleSize val="0"/>
        </c:dLbls>
        <c:marker val="1"/>
        <c:smooth val="0"/>
        <c:axId val="254557496"/>
        <c:axId val="254479664"/>
      </c:lineChart>
      <c:dateAx>
        <c:axId val="254557496"/>
        <c:scaling>
          <c:orientation val="minMax"/>
        </c:scaling>
        <c:delete val="1"/>
        <c:axPos val="b"/>
        <c:numFmt formatCode="ge" sourceLinked="1"/>
        <c:majorTickMark val="none"/>
        <c:minorTickMark val="none"/>
        <c:tickLblPos val="none"/>
        <c:crossAx val="254479664"/>
        <c:crosses val="autoZero"/>
        <c:auto val="1"/>
        <c:lblOffset val="100"/>
        <c:baseTimeUnit val="years"/>
      </c:dateAx>
      <c:valAx>
        <c:axId val="25447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55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10-4A83-ADDA-0F49B5FCC7A4}"/>
            </c:ext>
          </c:extLst>
        </c:ser>
        <c:dLbls>
          <c:showLegendKey val="0"/>
          <c:showVal val="0"/>
          <c:showCatName val="0"/>
          <c:showSerName val="0"/>
          <c:showPercent val="0"/>
          <c:showBubbleSize val="0"/>
        </c:dLbls>
        <c:gapWidth val="150"/>
        <c:axId val="254488536"/>
        <c:axId val="25448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10-4A83-ADDA-0F49B5FCC7A4}"/>
            </c:ext>
          </c:extLst>
        </c:ser>
        <c:dLbls>
          <c:showLegendKey val="0"/>
          <c:showVal val="0"/>
          <c:showCatName val="0"/>
          <c:showSerName val="0"/>
          <c:showPercent val="0"/>
          <c:showBubbleSize val="0"/>
        </c:dLbls>
        <c:marker val="1"/>
        <c:smooth val="0"/>
        <c:axId val="254488536"/>
        <c:axId val="254488928"/>
      </c:lineChart>
      <c:dateAx>
        <c:axId val="254488536"/>
        <c:scaling>
          <c:orientation val="minMax"/>
        </c:scaling>
        <c:delete val="1"/>
        <c:axPos val="b"/>
        <c:numFmt formatCode="ge" sourceLinked="1"/>
        <c:majorTickMark val="none"/>
        <c:minorTickMark val="none"/>
        <c:tickLblPos val="none"/>
        <c:crossAx val="254488928"/>
        <c:crosses val="autoZero"/>
        <c:auto val="1"/>
        <c:lblOffset val="100"/>
        <c:baseTimeUnit val="years"/>
      </c:dateAx>
      <c:valAx>
        <c:axId val="25448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8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05-41C7-8226-3A2EF62B44DF}"/>
            </c:ext>
          </c:extLst>
        </c:ser>
        <c:dLbls>
          <c:showLegendKey val="0"/>
          <c:showVal val="0"/>
          <c:showCatName val="0"/>
          <c:showSerName val="0"/>
          <c:showPercent val="0"/>
          <c:showBubbleSize val="0"/>
        </c:dLbls>
        <c:gapWidth val="150"/>
        <c:axId val="254490104"/>
        <c:axId val="2544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05-41C7-8226-3A2EF62B44DF}"/>
            </c:ext>
          </c:extLst>
        </c:ser>
        <c:dLbls>
          <c:showLegendKey val="0"/>
          <c:showVal val="0"/>
          <c:showCatName val="0"/>
          <c:showSerName val="0"/>
          <c:showPercent val="0"/>
          <c:showBubbleSize val="0"/>
        </c:dLbls>
        <c:marker val="1"/>
        <c:smooth val="0"/>
        <c:axId val="254490104"/>
        <c:axId val="254490496"/>
      </c:lineChart>
      <c:dateAx>
        <c:axId val="254490104"/>
        <c:scaling>
          <c:orientation val="minMax"/>
        </c:scaling>
        <c:delete val="1"/>
        <c:axPos val="b"/>
        <c:numFmt formatCode="ge" sourceLinked="1"/>
        <c:majorTickMark val="none"/>
        <c:minorTickMark val="none"/>
        <c:tickLblPos val="none"/>
        <c:crossAx val="254490496"/>
        <c:crosses val="autoZero"/>
        <c:auto val="1"/>
        <c:lblOffset val="100"/>
        <c:baseTimeUnit val="years"/>
      </c:dateAx>
      <c:valAx>
        <c:axId val="2544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9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97.19</c:v>
                </c:pt>
                <c:pt idx="1">
                  <c:v>71.89</c:v>
                </c:pt>
                <c:pt idx="2">
                  <c:v>129.91</c:v>
                </c:pt>
                <c:pt idx="3">
                  <c:v>130.31</c:v>
                </c:pt>
                <c:pt idx="4">
                  <c:v>142.38</c:v>
                </c:pt>
              </c:numCache>
            </c:numRef>
          </c:val>
          <c:extLst xmlns:c16r2="http://schemas.microsoft.com/office/drawing/2015/06/chart">
            <c:ext xmlns:c16="http://schemas.microsoft.com/office/drawing/2014/chart" uri="{C3380CC4-5D6E-409C-BE32-E72D297353CC}">
              <c16:uniqueId val="{00000000-6614-4982-8619-3F02BE324E0E}"/>
            </c:ext>
          </c:extLst>
        </c:ser>
        <c:dLbls>
          <c:showLegendKey val="0"/>
          <c:showVal val="0"/>
          <c:showCatName val="0"/>
          <c:showSerName val="0"/>
          <c:showPercent val="0"/>
          <c:showBubbleSize val="0"/>
        </c:dLbls>
        <c:gapWidth val="150"/>
        <c:axId val="254661752"/>
        <c:axId val="25466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6614-4982-8619-3F02BE324E0E}"/>
            </c:ext>
          </c:extLst>
        </c:ser>
        <c:dLbls>
          <c:showLegendKey val="0"/>
          <c:showVal val="0"/>
          <c:showCatName val="0"/>
          <c:showSerName val="0"/>
          <c:showPercent val="0"/>
          <c:showBubbleSize val="0"/>
        </c:dLbls>
        <c:marker val="1"/>
        <c:smooth val="0"/>
        <c:axId val="254661752"/>
        <c:axId val="254662144"/>
      </c:lineChart>
      <c:dateAx>
        <c:axId val="254661752"/>
        <c:scaling>
          <c:orientation val="minMax"/>
        </c:scaling>
        <c:delete val="1"/>
        <c:axPos val="b"/>
        <c:numFmt formatCode="ge" sourceLinked="1"/>
        <c:majorTickMark val="none"/>
        <c:minorTickMark val="none"/>
        <c:tickLblPos val="none"/>
        <c:crossAx val="254662144"/>
        <c:crosses val="autoZero"/>
        <c:auto val="1"/>
        <c:lblOffset val="100"/>
        <c:baseTimeUnit val="years"/>
      </c:dateAx>
      <c:valAx>
        <c:axId val="2546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6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54.94</c:v>
                </c:pt>
                <c:pt idx="1">
                  <c:v>54.87</c:v>
                </c:pt>
                <c:pt idx="2">
                  <c:v>54.71</c:v>
                </c:pt>
                <c:pt idx="3">
                  <c:v>53.05</c:v>
                </c:pt>
                <c:pt idx="4">
                  <c:v>48.79</c:v>
                </c:pt>
              </c:numCache>
            </c:numRef>
          </c:val>
          <c:extLst xmlns:c16r2="http://schemas.microsoft.com/office/drawing/2015/06/chart">
            <c:ext xmlns:c16="http://schemas.microsoft.com/office/drawing/2014/chart" uri="{C3380CC4-5D6E-409C-BE32-E72D297353CC}">
              <c16:uniqueId val="{00000000-8BFA-40E0-BADC-234DD52E6058}"/>
            </c:ext>
          </c:extLst>
        </c:ser>
        <c:dLbls>
          <c:showLegendKey val="0"/>
          <c:showVal val="0"/>
          <c:showCatName val="0"/>
          <c:showSerName val="0"/>
          <c:showPercent val="0"/>
          <c:showBubbleSize val="0"/>
        </c:dLbls>
        <c:gapWidth val="150"/>
        <c:axId val="254488144"/>
        <c:axId val="25448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8BFA-40E0-BADC-234DD52E6058}"/>
            </c:ext>
          </c:extLst>
        </c:ser>
        <c:dLbls>
          <c:showLegendKey val="0"/>
          <c:showVal val="0"/>
          <c:showCatName val="0"/>
          <c:showSerName val="0"/>
          <c:showPercent val="0"/>
          <c:showBubbleSize val="0"/>
        </c:dLbls>
        <c:marker val="1"/>
        <c:smooth val="0"/>
        <c:axId val="254488144"/>
        <c:axId val="254487752"/>
      </c:lineChart>
      <c:dateAx>
        <c:axId val="254488144"/>
        <c:scaling>
          <c:orientation val="minMax"/>
        </c:scaling>
        <c:delete val="1"/>
        <c:axPos val="b"/>
        <c:numFmt formatCode="ge" sourceLinked="1"/>
        <c:majorTickMark val="none"/>
        <c:minorTickMark val="none"/>
        <c:tickLblPos val="none"/>
        <c:crossAx val="254487752"/>
        <c:crosses val="autoZero"/>
        <c:auto val="1"/>
        <c:lblOffset val="100"/>
        <c:baseTimeUnit val="years"/>
      </c:dateAx>
      <c:valAx>
        <c:axId val="25448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8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329.48</c:v>
                </c:pt>
                <c:pt idx="1">
                  <c:v>337.52</c:v>
                </c:pt>
                <c:pt idx="2">
                  <c:v>341.22</c:v>
                </c:pt>
                <c:pt idx="3">
                  <c:v>370.84</c:v>
                </c:pt>
                <c:pt idx="4">
                  <c:v>413.91</c:v>
                </c:pt>
              </c:numCache>
            </c:numRef>
          </c:val>
          <c:extLst xmlns:c16r2="http://schemas.microsoft.com/office/drawing/2015/06/chart">
            <c:ext xmlns:c16="http://schemas.microsoft.com/office/drawing/2014/chart" uri="{C3380CC4-5D6E-409C-BE32-E72D297353CC}">
              <c16:uniqueId val="{00000000-C781-410F-B4E7-24C1C30FE79A}"/>
            </c:ext>
          </c:extLst>
        </c:ser>
        <c:dLbls>
          <c:showLegendKey val="0"/>
          <c:showVal val="0"/>
          <c:showCatName val="0"/>
          <c:showSerName val="0"/>
          <c:showPercent val="0"/>
          <c:showBubbleSize val="0"/>
        </c:dLbls>
        <c:gapWidth val="150"/>
        <c:axId val="254664104"/>
        <c:axId val="25466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C781-410F-B4E7-24C1C30FE79A}"/>
            </c:ext>
          </c:extLst>
        </c:ser>
        <c:dLbls>
          <c:showLegendKey val="0"/>
          <c:showVal val="0"/>
          <c:showCatName val="0"/>
          <c:showSerName val="0"/>
          <c:showPercent val="0"/>
          <c:showBubbleSize val="0"/>
        </c:dLbls>
        <c:marker val="1"/>
        <c:smooth val="0"/>
        <c:axId val="254664104"/>
        <c:axId val="254664496"/>
      </c:lineChart>
      <c:dateAx>
        <c:axId val="254664104"/>
        <c:scaling>
          <c:orientation val="minMax"/>
        </c:scaling>
        <c:delete val="1"/>
        <c:axPos val="b"/>
        <c:numFmt formatCode="ge" sourceLinked="1"/>
        <c:majorTickMark val="none"/>
        <c:minorTickMark val="none"/>
        <c:tickLblPos val="none"/>
        <c:crossAx val="254664496"/>
        <c:crosses val="autoZero"/>
        <c:auto val="1"/>
        <c:lblOffset val="100"/>
        <c:baseTimeUnit val="years"/>
      </c:dateAx>
      <c:valAx>
        <c:axId val="25466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6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広島県　庄原市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36275</v>
      </c>
      <c r="AM8" s="49"/>
      <c r="AN8" s="49"/>
      <c r="AO8" s="49"/>
      <c r="AP8" s="49"/>
      <c r="AQ8" s="49"/>
      <c r="AR8" s="49"/>
      <c r="AS8" s="49"/>
      <c r="AT8" s="44">
        <f>データ!T6</f>
        <v>1246.49</v>
      </c>
      <c r="AU8" s="44"/>
      <c r="AV8" s="44"/>
      <c r="AW8" s="44"/>
      <c r="AX8" s="44"/>
      <c r="AY8" s="44"/>
      <c r="AZ8" s="44"/>
      <c r="BA8" s="44"/>
      <c r="BB8" s="44">
        <f>データ!U6</f>
        <v>29.1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9.92</v>
      </c>
      <c r="Q10" s="44"/>
      <c r="R10" s="44"/>
      <c r="S10" s="44"/>
      <c r="T10" s="44"/>
      <c r="U10" s="44"/>
      <c r="V10" s="44"/>
      <c r="W10" s="44">
        <f>データ!Q6</f>
        <v>100</v>
      </c>
      <c r="X10" s="44"/>
      <c r="Y10" s="44"/>
      <c r="Z10" s="44"/>
      <c r="AA10" s="44"/>
      <c r="AB10" s="44"/>
      <c r="AC10" s="44"/>
      <c r="AD10" s="49">
        <f>データ!R6</f>
        <v>3771</v>
      </c>
      <c r="AE10" s="49"/>
      <c r="AF10" s="49"/>
      <c r="AG10" s="49"/>
      <c r="AH10" s="49"/>
      <c r="AI10" s="49"/>
      <c r="AJ10" s="49"/>
      <c r="AK10" s="2"/>
      <c r="AL10" s="49">
        <f>データ!V6</f>
        <v>3563</v>
      </c>
      <c r="AM10" s="49"/>
      <c r="AN10" s="49"/>
      <c r="AO10" s="49"/>
      <c r="AP10" s="49"/>
      <c r="AQ10" s="49"/>
      <c r="AR10" s="49"/>
      <c r="AS10" s="49"/>
      <c r="AT10" s="44">
        <f>データ!W6</f>
        <v>1237.44</v>
      </c>
      <c r="AU10" s="44"/>
      <c r="AV10" s="44"/>
      <c r="AW10" s="44"/>
      <c r="AX10" s="44"/>
      <c r="AY10" s="44"/>
      <c r="AZ10" s="44"/>
      <c r="BA10" s="44"/>
      <c r="BB10" s="44">
        <f>データ!X6</f>
        <v>2.88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tswn3JGBEHNYhcYepn1gLok6/aaUVzB974Wwt/5Yb5CvRFQRtzYTI3UVRt5TzsFsw/rYLy5YGzQz2dNL3sZxFA==" saltValue="BF7THw726Cwu6wv7USbEz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342106</v>
      </c>
      <c r="D6" s="32">
        <f t="shared" si="3"/>
        <v>47</v>
      </c>
      <c r="E6" s="32">
        <f t="shared" si="3"/>
        <v>18</v>
      </c>
      <c r="F6" s="32">
        <f t="shared" si="3"/>
        <v>0</v>
      </c>
      <c r="G6" s="32">
        <f t="shared" si="3"/>
        <v>0</v>
      </c>
      <c r="H6" s="32" t="str">
        <f t="shared" si="3"/>
        <v>広島県　庄原市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9.92</v>
      </c>
      <c r="Q6" s="33">
        <f t="shared" si="3"/>
        <v>100</v>
      </c>
      <c r="R6" s="33">
        <f t="shared" si="3"/>
        <v>3771</v>
      </c>
      <c r="S6" s="33">
        <f t="shared" si="3"/>
        <v>36275</v>
      </c>
      <c r="T6" s="33">
        <f t="shared" si="3"/>
        <v>1246.49</v>
      </c>
      <c r="U6" s="33">
        <f t="shared" si="3"/>
        <v>29.1</v>
      </c>
      <c r="V6" s="33">
        <f t="shared" si="3"/>
        <v>3563</v>
      </c>
      <c r="W6" s="33">
        <f t="shared" si="3"/>
        <v>1237.44</v>
      </c>
      <c r="X6" s="33">
        <f t="shared" si="3"/>
        <v>2.88</v>
      </c>
      <c r="Y6" s="34">
        <f>IF(Y7="",NA(),Y7)</f>
        <v>99.45</v>
      </c>
      <c r="Z6" s="34">
        <f t="shared" ref="Z6:AH6" si="4">IF(Z7="",NA(),Z7)</f>
        <v>99.78</v>
      </c>
      <c r="AA6" s="34">
        <f t="shared" si="4"/>
        <v>99.32</v>
      </c>
      <c r="AB6" s="34">
        <f t="shared" si="4"/>
        <v>98.92</v>
      </c>
      <c r="AC6" s="34">
        <f t="shared" si="4"/>
        <v>98.67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97.19</v>
      </c>
      <c r="BG6" s="34">
        <f t="shared" ref="BG6:BO6" si="7">IF(BG7="",NA(),BG7)</f>
        <v>71.89</v>
      </c>
      <c r="BH6" s="34">
        <f t="shared" si="7"/>
        <v>129.91</v>
      </c>
      <c r="BI6" s="34">
        <f t="shared" si="7"/>
        <v>130.31</v>
      </c>
      <c r="BJ6" s="34">
        <f t="shared" si="7"/>
        <v>142.38</v>
      </c>
      <c r="BK6" s="34">
        <f t="shared" si="7"/>
        <v>446.63</v>
      </c>
      <c r="BL6" s="34">
        <f t="shared" si="7"/>
        <v>416.91</v>
      </c>
      <c r="BM6" s="34">
        <f t="shared" si="7"/>
        <v>392.19</v>
      </c>
      <c r="BN6" s="34">
        <f t="shared" si="7"/>
        <v>413.5</v>
      </c>
      <c r="BO6" s="34">
        <f t="shared" si="7"/>
        <v>407.42</v>
      </c>
      <c r="BP6" s="33" t="str">
        <f>IF(BP7="","",IF(BP7="-","【-】","【"&amp;SUBSTITUTE(TEXT(BP7,"#,##0.00"),"-","△")&amp;"】"))</f>
        <v>【329.28】</v>
      </c>
      <c r="BQ6" s="34">
        <f>IF(BQ7="",NA(),BQ7)</f>
        <v>54.94</v>
      </c>
      <c r="BR6" s="34">
        <f t="shared" ref="BR6:BZ6" si="8">IF(BR7="",NA(),BR7)</f>
        <v>54.87</v>
      </c>
      <c r="BS6" s="34">
        <f t="shared" si="8"/>
        <v>54.71</v>
      </c>
      <c r="BT6" s="34">
        <f t="shared" si="8"/>
        <v>53.05</v>
      </c>
      <c r="BU6" s="34">
        <f t="shared" si="8"/>
        <v>48.79</v>
      </c>
      <c r="BV6" s="34">
        <f t="shared" si="8"/>
        <v>58.53</v>
      </c>
      <c r="BW6" s="34">
        <f t="shared" si="8"/>
        <v>57.93</v>
      </c>
      <c r="BX6" s="34">
        <f t="shared" si="8"/>
        <v>57.03</v>
      </c>
      <c r="BY6" s="34">
        <f t="shared" si="8"/>
        <v>55.84</v>
      </c>
      <c r="BZ6" s="34">
        <f t="shared" si="8"/>
        <v>57.08</v>
      </c>
      <c r="CA6" s="33" t="str">
        <f>IF(CA7="","",IF(CA7="-","【-】","【"&amp;SUBSTITUTE(TEXT(CA7,"#,##0.00"),"-","△")&amp;"】"))</f>
        <v>【60.55】</v>
      </c>
      <c r="CB6" s="34">
        <f>IF(CB7="",NA(),CB7)</f>
        <v>329.48</v>
      </c>
      <c r="CC6" s="34">
        <f t="shared" ref="CC6:CK6" si="9">IF(CC7="",NA(),CC7)</f>
        <v>337.52</v>
      </c>
      <c r="CD6" s="34">
        <f t="shared" si="9"/>
        <v>341.22</v>
      </c>
      <c r="CE6" s="34">
        <f t="shared" si="9"/>
        <v>370.84</v>
      </c>
      <c r="CF6" s="34">
        <f t="shared" si="9"/>
        <v>413.91</v>
      </c>
      <c r="CG6" s="34">
        <f t="shared" si="9"/>
        <v>266.57</v>
      </c>
      <c r="CH6" s="34">
        <f t="shared" si="9"/>
        <v>276.93</v>
      </c>
      <c r="CI6" s="34">
        <f t="shared" si="9"/>
        <v>283.73</v>
      </c>
      <c r="CJ6" s="34">
        <f t="shared" si="9"/>
        <v>287.57</v>
      </c>
      <c r="CK6" s="34">
        <f t="shared" si="9"/>
        <v>286.86</v>
      </c>
      <c r="CL6" s="33" t="str">
        <f>IF(CL7="","",IF(CL7="-","【-】","【"&amp;SUBSTITUTE(TEXT(CL7,"#,##0.00"),"-","△")&amp;"】"))</f>
        <v>【269.12】</v>
      </c>
      <c r="CM6" s="34">
        <f>IF(CM7="",NA(),CM7)</f>
        <v>43.06</v>
      </c>
      <c r="CN6" s="34">
        <f t="shared" ref="CN6:CV6" si="10">IF(CN7="",NA(),CN7)</f>
        <v>43.71</v>
      </c>
      <c r="CO6" s="34">
        <f t="shared" si="10"/>
        <v>42.82</v>
      </c>
      <c r="CP6" s="34">
        <f t="shared" si="10"/>
        <v>42.45</v>
      </c>
      <c r="CQ6" s="34">
        <f t="shared" si="10"/>
        <v>42.15</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342106</v>
      </c>
      <c r="D7" s="36">
        <v>47</v>
      </c>
      <c r="E7" s="36">
        <v>18</v>
      </c>
      <c r="F7" s="36">
        <v>0</v>
      </c>
      <c r="G7" s="36">
        <v>0</v>
      </c>
      <c r="H7" s="36" t="s">
        <v>110</v>
      </c>
      <c r="I7" s="36" t="s">
        <v>111</v>
      </c>
      <c r="J7" s="36" t="s">
        <v>112</v>
      </c>
      <c r="K7" s="36" t="s">
        <v>113</v>
      </c>
      <c r="L7" s="36" t="s">
        <v>114</v>
      </c>
      <c r="M7" s="36" t="s">
        <v>115</v>
      </c>
      <c r="N7" s="37" t="s">
        <v>116</v>
      </c>
      <c r="O7" s="37" t="s">
        <v>117</v>
      </c>
      <c r="P7" s="37">
        <v>9.92</v>
      </c>
      <c r="Q7" s="37">
        <v>100</v>
      </c>
      <c r="R7" s="37">
        <v>3771</v>
      </c>
      <c r="S7" s="37">
        <v>36275</v>
      </c>
      <c r="T7" s="37">
        <v>1246.49</v>
      </c>
      <c r="U7" s="37">
        <v>29.1</v>
      </c>
      <c r="V7" s="37">
        <v>3563</v>
      </c>
      <c r="W7" s="37">
        <v>1237.44</v>
      </c>
      <c r="X7" s="37">
        <v>2.88</v>
      </c>
      <c r="Y7" s="37">
        <v>99.45</v>
      </c>
      <c r="Z7" s="37">
        <v>99.78</v>
      </c>
      <c r="AA7" s="37">
        <v>99.32</v>
      </c>
      <c r="AB7" s="37">
        <v>98.92</v>
      </c>
      <c r="AC7" s="37">
        <v>98.67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97.19</v>
      </c>
      <c r="BG7" s="37">
        <v>71.89</v>
      </c>
      <c r="BH7" s="37">
        <v>129.91</v>
      </c>
      <c r="BI7" s="37">
        <v>130.31</v>
      </c>
      <c r="BJ7" s="37">
        <v>142.38</v>
      </c>
      <c r="BK7" s="37">
        <v>446.63</v>
      </c>
      <c r="BL7" s="37">
        <v>416.91</v>
      </c>
      <c r="BM7" s="37">
        <v>392.19</v>
      </c>
      <c r="BN7" s="37">
        <v>413.5</v>
      </c>
      <c r="BO7" s="37">
        <v>407.42</v>
      </c>
      <c r="BP7" s="37">
        <v>329.28</v>
      </c>
      <c r="BQ7" s="37">
        <v>54.94</v>
      </c>
      <c r="BR7" s="37">
        <v>54.87</v>
      </c>
      <c r="BS7" s="37">
        <v>54.71</v>
      </c>
      <c r="BT7" s="37">
        <v>53.05</v>
      </c>
      <c r="BU7" s="37">
        <v>48.79</v>
      </c>
      <c r="BV7" s="37">
        <v>58.53</v>
      </c>
      <c r="BW7" s="37">
        <v>57.93</v>
      </c>
      <c r="BX7" s="37">
        <v>57.03</v>
      </c>
      <c r="BY7" s="37">
        <v>55.84</v>
      </c>
      <c r="BZ7" s="37">
        <v>57.08</v>
      </c>
      <c r="CA7" s="37">
        <v>60.55</v>
      </c>
      <c r="CB7" s="37">
        <v>329.48</v>
      </c>
      <c r="CC7" s="37">
        <v>337.52</v>
      </c>
      <c r="CD7" s="37">
        <v>341.22</v>
      </c>
      <c r="CE7" s="37">
        <v>370.84</v>
      </c>
      <c r="CF7" s="37">
        <v>413.91</v>
      </c>
      <c r="CG7" s="37">
        <v>266.57</v>
      </c>
      <c r="CH7" s="37">
        <v>276.93</v>
      </c>
      <c r="CI7" s="37">
        <v>283.73</v>
      </c>
      <c r="CJ7" s="37">
        <v>287.57</v>
      </c>
      <c r="CK7" s="37">
        <v>286.86</v>
      </c>
      <c r="CL7" s="37">
        <v>269.12</v>
      </c>
      <c r="CM7" s="37">
        <v>43.06</v>
      </c>
      <c r="CN7" s="37">
        <v>43.71</v>
      </c>
      <c r="CO7" s="37">
        <v>42.82</v>
      </c>
      <c r="CP7" s="37">
        <v>42.45</v>
      </c>
      <c r="CQ7" s="37">
        <v>42.15</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中岡　由紀哉</cp:lastModifiedBy>
  <cp:lastPrinted>2019-01-21T06:22:31Z</cp:lastPrinted>
  <dcterms:created xsi:type="dcterms:W3CDTF">2018-12-03T09:40:56Z</dcterms:created>
  <dcterms:modified xsi:type="dcterms:W3CDTF">2019-02-04T02:10:00Z</dcterms:modified>
  <cp:category/>
</cp:coreProperties>
</file>