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環境建設部_下水道課_管理係\ホームページ更新\H31\経営戦略比較分析\"/>
    </mc:Choice>
  </mc:AlternateContent>
  <xr:revisionPtr revIDLastSave="0" documentId="13_ncr:1_{BF6B5ED9-CF6D-4943-BD1A-DEC7B2A32B3D}" xr6:coauthVersionLast="36" xr6:coauthVersionMax="36" xr10:uidLastSave="{00000000-0000-0000-0000-000000000000}"/>
  <workbookProtection workbookAlgorithmName="SHA-512" workbookHashValue="jY5MtET4TKTq97BrI/5aJuHgJEHcm2+v824mxViavopy5EWW3klC5rJmZ0q6wnRykfW7hGZWXSk1tOuDm9y3sA==" workbookSaltValue="R3EvKqEv931fbZzS223vAQ==" workbookSpinCount="100000" lockStructure="1"/>
  <bookViews>
    <workbookView xWindow="0" yWindow="0" windowWidth="18870" windowHeight="107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<sst xmlns="http://schemas.openxmlformats.org/spreadsheetml/2006/main" count="228" uniqueCount="114">
  <si>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</si>
  <si>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</si>
  <si>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</si>
  <si>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</si>
  <si>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</si>
  <si>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</si>
  <si>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</si>
  <si>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</si>
  <si>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</si>
  <si>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</si>
  <si>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</si>
  <si>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</si>
  <si>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</si>
  <si>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</si>
  <si>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</si>
  <si>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</si>
  <si>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</si>
  <si>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</si>
  <si>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</si>
  <si>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</si>
  <si>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</si>
  <si>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</si>
  <si>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</si>
  <si>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</si>
  <si>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</si>
  <si>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</si>
  <si>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</si>
  <si>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</si>
  <si>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</si>
  <si>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</si>
  <si>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</si>
  <si>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</si>
  <si>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</si>
  <si>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</si>
  <si>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</si>
  <si>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</si>
  <si>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</si>
  <si>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</si>
  <si>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</si>
  <si>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</si>
  <si>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</si>
  <si>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</si>
  <si>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</si>
  <si>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</si>
  <si>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</si>
  <si>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</si>
  <si>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</si>
  <si>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</si>
  <si>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</si>
  <si>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</si>
  <si>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</si>
  <si>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</si>
  <si>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</si>
  <si>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</si>
  <si>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</si>
  <si>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</si>
  <si>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</si>
  <si>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</si>
  <si>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</si>
  <si>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</si>
  <si>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</si>
  <si>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</si>
  <si>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</si>
  <si>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</si>
  <si>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</si>
  <si>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</si>
  <si>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</si>
  <si>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</si>
  <si>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</si>
  <si>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</si>
  <si>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</si>
  <si>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</si>
  <si>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</si>
  <si>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</si>
  <si>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</si>
  <si>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</si>
  <si>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</si>
  <si>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</si>
  <si>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</si>
  <si>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</si>
  <si>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</si>
  <si>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</si>
  <si>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</si>
  <si>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</si>
  <si>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</si>
  <si>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</si>
  <si>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</si>
  <si>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</si>
  <si>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</si>
  <si>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</si>
  <si>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</si>
  <si>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</si>
  <si>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</si>
  <si>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</si>
  <si>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</si>
  <si>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</si>
  <si>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</si>
  <si>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</si>
  <si>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</si>
  <si>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</si>
  <si>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</si>
  <si>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</si>
  <si>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</si>
  <si>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</si>
  <si>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</si>
  <si>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</si>
  <si>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</si>
  <si>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</si>
  <si>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</si>
  <si>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</si>
  <si>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</si>
  <si>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管渠改善率は、全くない。類似団体も0.12％である。
　最も早い供用開始が平成11年で、管渠工事後21年程度と耐用年数の半分に達していない。</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2" eb="43">
      <t>ネン</t>
    </rPh>
    <rPh sb="45" eb="47">
      <t>カンキョ</t>
    </rPh>
    <rPh sb="47" eb="49">
      <t>コウジ</t>
    </rPh>
    <rPh sb="49" eb="50">
      <t>ゴ</t>
    </rPh>
    <rPh sb="52" eb="53">
      <t>ネン</t>
    </rPh>
    <rPh sb="53" eb="55">
      <t>テイド</t>
    </rPh>
    <rPh sb="56" eb="58">
      <t>タイヨウ</t>
    </rPh>
    <rPh sb="58" eb="60">
      <t>ネンスウ</t>
    </rPh>
    <rPh sb="61" eb="63">
      <t>ハンブン</t>
    </rPh>
    <rPh sb="64" eb="65">
      <t>タッ</t>
    </rPh>
    <phoneticPr fontId="4"/>
  </si>
  <si>
    <t>①収益的収支比率は、平成30年度は96.26％と増加しており、総収入の内44.1％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④企業債残高対事業規模比率は、減少傾向であり、平成30年度は204.19％となっている。類似団体の19.5％と少なく、引き続き適正な投資に努める。
⑤経費回収率は、横ばい状況であり、平成30年度は94.48％となっている。類似団体より15ポイント高い。100％を下回っているため、適正な使用料収入の確保と汚水処理費の削減が必要である。
⑥汚水処理原価は、増加傾向にあり、平成30年度で242.13円と類似団体より21ポイント高い。引き続き汚水処理コストの削減に努める。
⑦施設利用率は、横ばい状況であり、平成30年度で48.01％と類似団体とほぼ同様である。最大稼働率は132.6％である。
⑧水洗化率は、増加傾向にあり、平成30年度で93.22％である。新規接続により増加している。類似団体より9ポイント高いが、100％未満であるため、水洗化率の向上の取り組みが必要である。</t>
    <rPh sb="1" eb="4">
      <t>シュウエキテキ</t>
    </rPh>
    <rPh sb="4" eb="6">
      <t>シュウシ</t>
    </rPh>
    <rPh sb="6" eb="8">
      <t>ヒリツ</t>
    </rPh>
    <rPh sb="10" eb="12">
      <t>ヘイセイ</t>
    </rPh>
    <rPh sb="14" eb="16">
      <t>ネンド</t>
    </rPh>
    <rPh sb="24" eb="26">
      <t>ゾウカ</t>
    </rPh>
    <rPh sb="31" eb="34">
      <t>ソウシュウニュウ</t>
    </rPh>
    <rPh sb="35" eb="36">
      <t>ウチ</t>
    </rPh>
    <rPh sb="42" eb="45">
      <t>ソウムショウ</t>
    </rPh>
    <rPh sb="46" eb="47">
      <t>サダ</t>
    </rPh>
    <rPh sb="49" eb="51">
      <t>キジュン</t>
    </rPh>
    <rPh sb="54" eb="56">
      <t>クリイレ</t>
    </rPh>
    <rPh sb="56" eb="57">
      <t>キン</t>
    </rPh>
    <rPh sb="69" eb="72">
      <t>タンネンド</t>
    </rPh>
    <rPh sb="72" eb="74">
      <t>ケッサン</t>
    </rPh>
    <rPh sb="76" eb="78">
      <t>アカジ</t>
    </rPh>
    <rPh sb="84" eb="85">
      <t>ヒ</t>
    </rPh>
    <rPh sb="86" eb="87">
      <t>ツヅ</t>
    </rPh>
    <rPh sb="88" eb="90">
      <t>ケイエイ</t>
    </rPh>
    <rPh sb="90" eb="92">
      <t>カイゼン</t>
    </rPh>
    <rPh sb="93" eb="94">
      <t>ト</t>
    </rPh>
    <rPh sb="95" eb="96">
      <t>ク</t>
    </rPh>
    <rPh sb="102" eb="105">
      <t>ジュエキシャ</t>
    </rPh>
    <rPh sb="105" eb="107">
      <t>フタン</t>
    </rPh>
    <rPh sb="108" eb="110">
      <t>ゲンソク</t>
    </rPh>
    <rPh sb="111" eb="112">
      <t>モト</t>
    </rPh>
    <rPh sb="115" eb="118">
      <t>シヨウリョウ</t>
    </rPh>
    <rPh sb="119" eb="122">
      <t>テキセイカ</t>
    </rPh>
    <rPh sb="123" eb="124">
      <t>ツト</t>
    </rPh>
    <rPh sb="129" eb="131">
      <t>キギョウ</t>
    </rPh>
    <rPh sb="131" eb="132">
      <t>サイ</t>
    </rPh>
    <rPh sb="132" eb="134">
      <t>ザンダカ</t>
    </rPh>
    <rPh sb="134" eb="135">
      <t>タイ</t>
    </rPh>
    <rPh sb="135" eb="137">
      <t>ジギョウ</t>
    </rPh>
    <rPh sb="137" eb="139">
      <t>キボ</t>
    </rPh>
    <rPh sb="139" eb="141">
      <t>ヒリツ</t>
    </rPh>
    <rPh sb="143" eb="145">
      <t>ゲンショウ</t>
    </rPh>
    <rPh sb="145" eb="147">
      <t>ケイコウ</t>
    </rPh>
    <rPh sb="151" eb="153">
      <t>ヘイセイ</t>
    </rPh>
    <rPh sb="155" eb="157">
      <t>ネンド</t>
    </rPh>
    <rPh sb="172" eb="174">
      <t>ルイジ</t>
    </rPh>
    <rPh sb="174" eb="176">
      <t>ダンタイ</t>
    </rPh>
    <rPh sb="183" eb="184">
      <t>スク</t>
    </rPh>
    <rPh sb="187" eb="188">
      <t>ヒ</t>
    </rPh>
    <rPh sb="189" eb="190">
      <t>ツヅ</t>
    </rPh>
    <rPh sb="191" eb="193">
      <t>テキセイ</t>
    </rPh>
    <rPh sb="194" eb="196">
      <t>トウシ</t>
    </rPh>
    <rPh sb="197" eb="198">
      <t>ツト</t>
    </rPh>
    <rPh sb="203" eb="205">
      <t>ケイヒ</t>
    </rPh>
    <rPh sb="205" eb="207">
      <t>カイシュウ</t>
    </rPh>
    <rPh sb="207" eb="208">
      <t>リツ</t>
    </rPh>
    <rPh sb="210" eb="211">
      <t>ヨコ</t>
    </rPh>
    <rPh sb="213" eb="215">
      <t>ジョウキョウ</t>
    </rPh>
    <rPh sb="219" eb="221">
      <t>ヘイセイ</t>
    </rPh>
    <rPh sb="223" eb="225">
      <t>ネンド</t>
    </rPh>
    <rPh sb="239" eb="241">
      <t>ルイジ</t>
    </rPh>
    <rPh sb="241" eb="243">
      <t>ダンタイ</t>
    </rPh>
    <rPh sb="251" eb="252">
      <t>タカ</t>
    </rPh>
    <rPh sb="259" eb="261">
      <t>シタマワ</t>
    </rPh>
    <rPh sb="268" eb="270">
      <t>テキセイ</t>
    </rPh>
    <rPh sb="271" eb="274">
      <t>シヨウリョウ</t>
    </rPh>
    <rPh sb="274" eb="276">
      <t>シュウニュウ</t>
    </rPh>
    <rPh sb="277" eb="279">
      <t>カクホ</t>
    </rPh>
    <rPh sb="280" eb="282">
      <t>オスイ</t>
    </rPh>
    <rPh sb="282" eb="284">
      <t>ショリ</t>
    </rPh>
    <rPh sb="284" eb="285">
      <t>ヒ</t>
    </rPh>
    <rPh sb="286" eb="288">
      <t>サクゲン</t>
    </rPh>
    <rPh sb="289" eb="291">
      <t>ヒツヨウ</t>
    </rPh>
    <rPh sb="297" eb="299">
      <t>オスイ</t>
    </rPh>
    <rPh sb="299" eb="301">
      <t>ショリ</t>
    </rPh>
    <rPh sb="301" eb="303">
      <t>ゲンカ</t>
    </rPh>
    <rPh sb="305" eb="307">
      <t>ゾウカ</t>
    </rPh>
    <rPh sb="307" eb="309">
      <t>ケイコウ</t>
    </rPh>
    <rPh sb="313" eb="315">
      <t>ヘイセイ</t>
    </rPh>
    <rPh sb="317" eb="319">
      <t>ネンド</t>
    </rPh>
    <rPh sb="326" eb="327">
      <t>エン</t>
    </rPh>
    <rPh sb="328" eb="330">
      <t>ルイジ</t>
    </rPh>
    <rPh sb="330" eb="332">
      <t>ダンタイ</t>
    </rPh>
    <rPh sb="340" eb="341">
      <t>タカ</t>
    </rPh>
    <rPh sb="343" eb="344">
      <t>ヒ</t>
    </rPh>
    <rPh sb="345" eb="346">
      <t>ツヅ</t>
    </rPh>
    <rPh sb="347" eb="349">
      <t>オスイ</t>
    </rPh>
    <rPh sb="349" eb="351">
      <t>ショリ</t>
    </rPh>
    <rPh sb="355" eb="357">
      <t>サクゲン</t>
    </rPh>
    <rPh sb="358" eb="359">
      <t>ツト</t>
    </rPh>
    <rPh sb="364" eb="366">
      <t>シセツ</t>
    </rPh>
    <rPh sb="366" eb="369">
      <t>リヨウリツ</t>
    </rPh>
    <rPh sb="371" eb="372">
      <t>ヨコ</t>
    </rPh>
    <rPh sb="374" eb="376">
      <t>ジョウキョウ</t>
    </rPh>
    <rPh sb="380" eb="382">
      <t>ヘイセイ</t>
    </rPh>
    <rPh sb="384" eb="386">
      <t>ネンド</t>
    </rPh>
    <rPh sb="394" eb="396">
      <t>ルイジ</t>
    </rPh>
    <rPh sb="396" eb="398">
      <t>ダンタイ</t>
    </rPh>
    <rPh sb="401" eb="403">
      <t>ドウヨウ</t>
    </rPh>
    <rPh sb="407" eb="409">
      <t>サイダイ</t>
    </rPh>
    <rPh sb="409" eb="411">
      <t>カドウ</t>
    </rPh>
    <rPh sb="411" eb="412">
      <t>リツ</t>
    </rPh>
    <rPh sb="425" eb="428">
      <t>スイセンカ</t>
    </rPh>
    <rPh sb="428" eb="429">
      <t>リツ</t>
    </rPh>
    <rPh sb="431" eb="433">
      <t>ゾウカ</t>
    </rPh>
    <rPh sb="433" eb="435">
      <t>ケイコウ</t>
    </rPh>
    <rPh sb="439" eb="441">
      <t>ヘイセイ</t>
    </rPh>
    <rPh sb="443" eb="445">
      <t>ネンド</t>
    </rPh>
    <rPh sb="456" eb="458">
      <t>シンキ</t>
    </rPh>
    <rPh sb="458" eb="460">
      <t>セツゾク</t>
    </rPh>
    <rPh sb="463" eb="465">
      <t>ゾウカ</t>
    </rPh>
    <rPh sb="470" eb="472">
      <t>ルイジ</t>
    </rPh>
    <rPh sb="472" eb="474">
      <t>ダンタイ</t>
    </rPh>
    <rPh sb="481" eb="482">
      <t>タカ</t>
    </rPh>
    <rPh sb="489" eb="491">
      <t>ミマン</t>
    </rPh>
    <rPh sb="497" eb="500">
      <t>スイセンカ</t>
    </rPh>
    <rPh sb="500" eb="501">
      <t>リツ</t>
    </rPh>
    <rPh sb="502" eb="504">
      <t>コウジョウ</t>
    </rPh>
    <rPh sb="505" eb="506">
      <t>ト</t>
    </rPh>
    <rPh sb="507" eb="508">
      <t>ク</t>
    </rPh>
    <rPh sb="510" eb="512">
      <t>ヒツヨウ</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</si>
  <si>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4">
      <t>シヨウリョウ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90">
      <t>カンリヒ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</si>
</sst>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0.27</c:v>
                </c:pt>
                <c:pt idx="2">
                  <c:v>0.24</c:v>
                </c:pt>
                <c:pt idx="3">
                  <c:v>0.26</c:v>
                </c:pt>
                <c:pt idx="4" formatCode="#,##0.00;&quot;△&quot;#,##0.00">
                  <c:v>0</c:v>
                </c:pt>
              </c:numCache>
            </c:numRef>
          </c:val>
          <c:extLst>
            <c:ext xmlns:c16="http://schemas.microsoft.com/office/drawing/2014/chart" uri="{C3380CC4-5D6E-409C-BE32-E72D297353CC}">
              <c16:uniqueId val="{00000000-EAF4-4486-8815-821DED3A8D69}"/>
            </c:ext>
          </c:extLst>
        </c:ser>
        <c:dLbls>
          <c:showLegendKey val="0"/>
          <c:showVal val="0"/>
          <c:showCatName val="0"/>
          <c:showSerName val="0"/>
          <c:showPercent val="0"/>
          <c:showBubbleSize val="0"/>
        </c:dLbls>
        <c:gapWidth val="150"/>
        <c:axId val="410595960"/>
        <c:axId val="41055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EAF4-4486-8815-821DED3A8D69}"/>
            </c:ext>
          </c:extLst>
        </c:ser>
        <c:dLbls>
          <c:showLegendKey val="0"/>
          <c:showVal val="0"/>
          <c:showCatName val="0"/>
          <c:showSerName val="0"/>
          <c:showPercent val="0"/>
          <c:showBubbleSize val="0"/>
        </c:dLbls>
        <c:marker val="1"/>
        <c:smooth val="0"/>
        <c:axId val="410595960"/>
        <c:axId val="410557840"/>
      </c:lineChart>
      <c:dateAx>
        <c:axId val="410595960"/>
        <c:scaling>
          <c:orientation val="minMax"/>
        </c:scaling>
        <c:delete val="1"/>
        <c:axPos val="b"/>
        <c:numFmt formatCode="ge" sourceLinked="1"/>
        <c:majorTickMark val="none"/>
        <c:minorTickMark val="none"/>
        <c:tickLblPos val="none"/>
        <c:crossAx val="410557840"/>
        <c:crosses val="autoZero"/>
        <c:auto val="1"/>
        <c:lblOffset val="100"/>
        <c:baseTimeUnit val="years"/>
      </c:dateAx>
      <c:valAx>
        <c:axId val="41055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9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95.24</c:v>
                </c:pt>
                <c:pt idx="1">
                  <c:v>95.22</c:v>
                </c:pt>
                <c:pt idx="2">
                  <c:v>103.1</c:v>
                </c:pt>
                <c:pt idx="3">
                  <c:v>90.03</c:v>
                </c:pt>
                <c:pt idx="4">
                  <c:v>96.26</c:v>
                </c:pt>
              </c:numCache>
            </c:numRef>
          </c:val>
          <c:extLst>
            <c:ext xmlns:c16="http://schemas.microsoft.com/office/drawing/2014/chart" uri="{C3380CC4-5D6E-409C-BE32-E72D297353CC}">
              <c16:uniqueId val="{00000000-AF6D-4AE5-883B-A16CFB41DCE8}"/>
            </c:ext>
          </c:extLst>
        </c:ser>
        <c:dLbls>
          <c:showLegendKey val="0"/>
          <c:showVal val="0"/>
          <c:showCatName val="0"/>
          <c:showSerName val="0"/>
          <c:showPercent val="0"/>
          <c:showBubbleSize val="0"/>
        </c:dLbls>
        <c:gapWidth val="150"/>
        <c:axId val="410499304"/>
        <c:axId val="41110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D-4AE5-883B-A16CFB41DCE8}"/>
            </c:ext>
          </c:extLst>
        </c:ser>
        <c:dLbls>
          <c:showLegendKey val="0"/>
          <c:showVal val="0"/>
          <c:showCatName val="0"/>
          <c:showSerName val="0"/>
          <c:showPercent val="0"/>
          <c:showBubbleSize val="0"/>
        </c:dLbls>
        <c:marker val="1"/>
        <c:smooth val="0"/>
        <c:axId val="410499304"/>
        <c:axId val="411101112"/>
      </c:lineChart>
      <c:dateAx>
        <c:axId val="410499304"/>
        <c:scaling>
          <c:orientation val="minMax"/>
        </c:scaling>
        <c:delete val="1"/>
        <c:axPos val="b"/>
        <c:numFmt formatCode="ge" sourceLinked="1"/>
        <c:majorTickMark val="none"/>
        <c:minorTickMark val="none"/>
        <c:tickLblPos val="none"/>
        <c:crossAx val="411101112"/>
        <c:crosses val="autoZero"/>
        <c:auto val="1"/>
        <c:lblOffset val="100"/>
        <c:baseTimeUnit val="years"/>
      </c:dateAx>
      <c:valAx>
        <c:axId val="41110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9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5-4259-8524-41D5C30FD17E}"/>
            </c:ext>
          </c:extLst>
        </c:ser>
        <c:dLbls>
          <c:showLegendKey val="0"/>
          <c:showVal val="0"/>
          <c:showCatName val="0"/>
          <c:showSerName val="0"/>
          <c:showPercent val="0"/>
          <c:showBubbleSize val="0"/>
        </c:dLbls>
        <c:gapWidth val="150"/>
        <c:axId val="411064424"/>
        <c:axId val="41106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5-4259-8524-41D5C30FD17E}"/>
            </c:ext>
          </c:extLst>
        </c:ser>
        <c:dLbls>
          <c:showLegendKey val="0"/>
          <c:showVal val="0"/>
          <c:showCatName val="0"/>
          <c:showSerName val="0"/>
          <c:showPercent val="0"/>
          <c:showBubbleSize val="0"/>
        </c:dLbls>
        <c:marker val="1"/>
        <c:smooth val="0"/>
        <c:axId val="411064424"/>
        <c:axId val="411064808"/>
      </c:lineChart>
      <c:dateAx>
        <c:axId val="411064424"/>
        <c:scaling>
          <c:orientation val="minMax"/>
        </c:scaling>
        <c:delete val="1"/>
        <c:axPos val="b"/>
        <c:numFmt formatCode="ge" sourceLinked="1"/>
        <c:majorTickMark val="none"/>
        <c:minorTickMark val="none"/>
        <c:tickLblPos val="none"/>
        <c:crossAx val="411064808"/>
        <c:crosses val="autoZero"/>
        <c:auto val="1"/>
        <c:lblOffset val="100"/>
        <c:baseTimeUnit val="years"/>
      </c:dateAx>
      <c:valAx>
        <c:axId val="4110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6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F-40CE-866A-A07E916F4690}"/>
            </c:ext>
          </c:extLst>
        </c:ser>
        <c:dLbls>
          <c:showLegendKey val="0"/>
          <c:showVal val="0"/>
          <c:showCatName val="0"/>
          <c:showSerName val="0"/>
          <c:showPercent val="0"/>
          <c:showBubbleSize val="0"/>
        </c:dLbls>
        <c:gapWidth val="150"/>
        <c:axId val="411113824"/>
        <c:axId val="41118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F-40CE-866A-A07E916F4690}"/>
            </c:ext>
          </c:extLst>
        </c:ser>
        <c:dLbls>
          <c:showLegendKey val="0"/>
          <c:showVal val="0"/>
          <c:showCatName val="0"/>
          <c:showSerName val="0"/>
          <c:showPercent val="0"/>
          <c:showBubbleSize val="0"/>
        </c:dLbls>
        <c:marker val="1"/>
        <c:smooth val="0"/>
        <c:axId val="411113824"/>
        <c:axId val="411186456"/>
      </c:lineChart>
      <c:dateAx>
        <c:axId val="411113824"/>
        <c:scaling>
          <c:orientation val="minMax"/>
        </c:scaling>
        <c:delete val="1"/>
        <c:axPos val="b"/>
        <c:numFmt formatCode="ge" sourceLinked="1"/>
        <c:majorTickMark val="none"/>
        <c:minorTickMark val="none"/>
        <c:tickLblPos val="none"/>
        <c:crossAx val="411186456"/>
        <c:crosses val="autoZero"/>
        <c:auto val="1"/>
        <c:lblOffset val="100"/>
        <c:baseTimeUnit val="years"/>
      </c:dateAx>
      <c:valAx>
        <c:axId val="41118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8-4915-AA63-87197CD438A9}"/>
            </c:ext>
          </c:extLst>
        </c:ser>
        <c:dLbls>
          <c:showLegendKey val="0"/>
          <c:showVal val="0"/>
          <c:showCatName val="0"/>
          <c:showSerName val="0"/>
          <c:showPercent val="0"/>
          <c:showBubbleSize val="0"/>
        </c:dLbls>
        <c:gapWidth val="150"/>
        <c:axId val="409275240"/>
        <c:axId val="40927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8-4915-AA63-87197CD438A9}"/>
            </c:ext>
          </c:extLst>
        </c:ser>
        <c:dLbls>
          <c:showLegendKey val="0"/>
          <c:showVal val="0"/>
          <c:showCatName val="0"/>
          <c:showSerName val="0"/>
          <c:showPercent val="0"/>
          <c:showBubbleSize val="0"/>
        </c:dLbls>
        <c:marker val="1"/>
        <c:smooth val="0"/>
        <c:axId val="409275240"/>
        <c:axId val="409275632"/>
      </c:lineChart>
      <c:dateAx>
        <c:axId val="409275240"/>
        <c:scaling>
          <c:orientation val="minMax"/>
        </c:scaling>
        <c:delete val="1"/>
        <c:axPos val="b"/>
        <c:numFmt formatCode="ge" sourceLinked="1"/>
        <c:majorTickMark val="none"/>
        <c:minorTickMark val="none"/>
        <c:tickLblPos val="none"/>
        <c:crossAx val="409275632"/>
        <c:crosses val="autoZero"/>
        <c:auto val="1"/>
        <c:lblOffset val="100"/>
        <c:baseTimeUnit val="years"/>
      </c:dateAx>
      <c:valAx>
        <c:axId val="40927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7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9-4F11-B19E-41FCDDE52E26}"/>
            </c:ext>
          </c:extLst>
        </c:ser>
        <c:dLbls>
          <c:showLegendKey val="0"/>
          <c:showVal val="0"/>
          <c:showCatName val="0"/>
          <c:showSerName val="0"/>
          <c:showPercent val="0"/>
          <c:showBubbleSize val="0"/>
        </c:dLbls>
        <c:gapWidth val="150"/>
        <c:axId val="409276808"/>
        <c:axId val="40927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9-4F11-B19E-41FCDDE52E26}"/>
            </c:ext>
          </c:extLst>
        </c:ser>
        <c:dLbls>
          <c:showLegendKey val="0"/>
          <c:showVal val="0"/>
          <c:showCatName val="0"/>
          <c:showSerName val="0"/>
          <c:showPercent val="0"/>
          <c:showBubbleSize val="0"/>
        </c:dLbls>
        <c:marker val="1"/>
        <c:smooth val="0"/>
        <c:axId val="409276808"/>
        <c:axId val="409277200"/>
      </c:lineChart>
      <c:dateAx>
        <c:axId val="409276808"/>
        <c:scaling>
          <c:orientation val="minMax"/>
        </c:scaling>
        <c:delete val="1"/>
        <c:axPos val="b"/>
        <c:numFmt formatCode="ge" sourceLinked="1"/>
        <c:majorTickMark val="none"/>
        <c:minorTickMark val="none"/>
        <c:tickLblPos val="none"/>
        <c:crossAx val="409277200"/>
        <c:crosses val="autoZero"/>
        <c:auto val="1"/>
        <c:lblOffset val="100"/>
        <c:baseTimeUnit val="years"/>
      </c:dateAx>
      <c:valAx>
        <c:axId val="40927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7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122.99</c:v>
                </c:pt>
                <c:pt idx="1">
                  <c:v>249.62</c:v>
                </c:pt>
                <c:pt idx="2">
                  <c:v>240.57</c:v>
                </c:pt>
                <c:pt idx="3">
                  <c:v>160.26</c:v>
                </c:pt>
                <c:pt idx="4">
                  <c:v>204.19</c:v>
                </c:pt>
              </c:numCache>
            </c:numRef>
          </c:val>
          <c:extLst>
            <c:ext xmlns:c16="http://schemas.microsoft.com/office/drawing/2014/chart" uri="{C3380CC4-5D6E-409C-BE32-E72D297353CC}">
              <c16:uniqueId val="{00000000-9FA6-4D18-B8D8-3CA9D0918840}"/>
            </c:ext>
          </c:extLst>
        </c:ser>
        <c:dLbls>
          <c:showLegendKey val="0"/>
          <c:showVal val="0"/>
          <c:showCatName val="0"/>
          <c:showSerName val="0"/>
          <c:showPercent val="0"/>
          <c:showBubbleSize val="0"/>
        </c:dLbls>
        <c:gapWidth val="150"/>
        <c:axId val="411378752"/>
        <c:axId val="41137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9FA6-4D18-B8D8-3CA9D0918840}"/>
            </c:ext>
          </c:extLst>
        </c:ser>
        <c:dLbls>
          <c:showLegendKey val="0"/>
          <c:showVal val="0"/>
          <c:showCatName val="0"/>
          <c:showSerName val="0"/>
          <c:showPercent val="0"/>
          <c:showBubbleSize val="0"/>
        </c:dLbls>
        <c:marker val="1"/>
        <c:smooth val="0"/>
        <c:axId val="411378752"/>
        <c:axId val="411379144"/>
      </c:lineChart>
      <c:dateAx>
        <c:axId val="411378752"/>
        <c:scaling>
          <c:orientation val="minMax"/>
        </c:scaling>
        <c:delete val="1"/>
        <c:axPos val="b"/>
        <c:numFmt formatCode="ge" sourceLinked="1"/>
        <c:majorTickMark val="none"/>
        <c:minorTickMark val="none"/>
        <c:tickLblPos val="none"/>
        <c:crossAx val="411379144"/>
        <c:crosses val="autoZero"/>
        <c:auto val="1"/>
        <c:lblOffset val="100"/>
        <c:baseTimeUnit val="years"/>
      </c:dateAx>
      <c:valAx>
        <c:axId val="41137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96.22</c:v>
                </c:pt>
                <c:pt idx="1">
                  <c:v>96.15</c:v>
                </c:pt>
                <c:pt idx="2">
                  <c:v>96.69</c:v>
                </c:pt>
                <c:pt idx="3">
                  <c:v>88.8</c:v>
                </c:pt>
                <c:pt idx="4">
                  <c:v>94.48</c:v>
                </c:pt>
              </c:numCache>
            </c:numRef>
          </c:val>
          <c:extLst>
            <c:ext xmlns:c16="http://schemas.microsoft.com/office/drawing/2014/chart" uri="{C3380CC4-5D6E-409C-BE32-E72D297353CC}">
              <c16:uniqueId val="{00000000-E5F1-4019-894F-50A171522C83}"/>
            </c:ext>
          </c:extLst>
        </c:ser>
        <c:dLbls>
          <c:showLegendKey val="0"/>
          <c:showVal val="0"/>
          <c:showCatName val="0"/>
          <c:showSerName val="0"/>
          <c:showPercent val="0"/>
          <c:showBubbleSize val="0"/>
        </c:dLbls>
        <c:gapWidth val="150"/>
        <c:axId val="411380320"/>
        <c:axId val="41138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E5F1-4019-894F-50A171522C83}"/>
            </c:ext>
          </c:extLst>
        </c:ser>
        <c:dLbls>
          <c:showLegendKey val="0"/>
          <c:showVal val="0"/>
          <c:showCatName val="0"/>
          <c:showSerName val="0"/>
          <c:showPercent val="0"/>
          <c:showBubbleSize val="0"/>
        </c:dLbls>
        <c:marker val="1"/>
        <c:smooth val="0"/>
        <c:axId val="411380320"/>
        <c:axId val="411380712"/>
      </c:lineChart>
      <c:dateAx>
        <c:axId val="411380320"/>
        <c:scaling>
          <c:orientation val="minMax"/>
        </c:scaling>
        <c:delete val="1"/>
        <c:axPos val="b"/>
        <c:numFmt formatCode="ge" sourceLinked="1"/>
        <c:majorTickMark val="none"/>
        <c:minorTickMark val="none"/>
        <c:tickLblPos val="none"/>
        <c:crossAx val="411380712"/>
        <c:crosses val="autoZero"/>
        <c:auto val="1"/>
        <c:lblOffset val="100"/>
        <c:baseTimeUnit val="years"/>
      </c:dateAx>
      <c:valAx>
        <c:axId val="41138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217.88</c:v>
                </c:pt>
                <c:pt idx="1">
                  <c:v>221.32</c:v>
                </c:pt>
                <c:pt idx="2">
                  <c:v>230.66</c:v>
                </c:pt>
                <c:pt idx="3">
                  <c:v>257.57</c:v>
                </c:pt>
                <c:pt idx="4">
                  <c:v>242.13</c:v>
                </c:pt>
              </c:numCache>
            </c:numRef>
          </c:val>
          <c:extLst>
            <c:ext xmlns:c16="http://schemas.microsoft.com/office/drawing/2014/chart" uri="{C3380CC4-5D6E-409C-BE32-E72D297353CC}">
              <c16:uniqueId val="{00000000-C608-475B-9BDB-91581330E560}"/>
            </c:ext>
          </c:extLst>
        </c:ser>
        <c:dLbls>
          <c:showLegendKey val="0"/>
          <c:showVal val="0"/>
          <c:showCatName val="0"/>
          <c:showSerName val="0"/>
          <c:showPercent val="0"/>
          <c:showBubbleSize val="0"/>
        </c:dLbls>
        <c:gapWidth val="150"/>
        <c:axId val="411381888"/>
        <c:axId val="41138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C608-475B-9BDB-91581330E560}"/>
            </c:ext>
          </c:extLst>
        </c:ser>
        <c:dLbls>
          <c:showLegendKey val="0"/>
          <c:showVal val="0"/>
          <c:showCatName val="0"/>
          <c:showSerName val="0"/>
          <c:showPercent val="0"/>
          <c:showBubbleSize val="0"/>
        </c:dLbls>
        <c:marker val="1"/>
        <c:smooth val="0"/>
        <c:axId val="411381888"/>
        <c:axId val="411382280"/>
      </c:lineChart>
      <c:dateAx>
        <c:axId val="411381888"/>
        <c:scaling>
          <c:orientation val="minMax"/>
        </c:scaling>
        <c:delete val="1"/>
        <c:axPos val="b"/>
        <c:numFmt formatCode="ge" sourceLinked="1"/>
        <c:majorTickMark val="none"/>
        <c:minorTickMark val="none"/>
        <c:tickLblPos val="none"/>
        <c:crossAx val="411382280"/>
        <c:crosses val="autoZero"/>
        <c:auto val="1"/>
        <c:lblOffset val="100"/>
        <c:baseTimeUnit val="years"/>
      </c:dateAx>
      <c:valAx>
        <c:axId val="41138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49.95</c:v>
                </c:pt>
                <c:pt idx="1">
                  <c:v>50.49</c:v>
                </c:pt>
                <c:pt idx="2">
                  <c:v>48.86</c:v>
                </c:pt>
                <c:pt idx="3">
                  <c:v>49.14</c:v>
                </c:pt>
                <c:pt idx="4">
                  <c:v>48.01</c:v>
                </c:pt>
              </c:numCache>
            </c:numRef>
          </c:val>
          <c:extLst>
            <c:ext xmlns:c16="http://schemas.microsoft.com/office/drawing/2014/chart" uri="{C3380CC4-5D6E-409C-BE32-E72D297353CC}">
              <c16:uniqueId val="{00000000-4B34-49A8-8DC6-284BF5880D67}"/>
            </c:ext>
          </c:extLst>
        </c:ser>
        <c:dLbls>
          <c:showLegendKey val="0"/>
          <c:showVal val="0"/>
          <c:showCatName val="0"/>
          <c:showSerName val="0"/>
          <c:showPercent val="0"/>
          <c:showBubbleSize val="0"/>
        </c:dLbls>
        <c:gapWidth val="150"/>
        <c:axId val="411408208"/>
        <c:axId val="41140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4B34-49A8-8DC6-284BF5880D67}"/>
            </c:ext>
          </c:extLst>
        </c:ser>
        <c:dLbls>
          <c:showLegendKey val="0"/>
          <c:showVal val="0"/>
          <c:showCatName val="0"/>
          <c:showSerName val="0"/>
          <c:showPercent val="0"/>
          <c:showBubbleSize val="0"/>
        </c:dLbls>
        <c:marker val="1"/>
        <c:smooth val="0"/>
        <c:axId val="411408208"/>
        <c:axId val="411408600"/>
      </c:lineChart>
      <c:dateAx>
        <c:axId val="411408208"/>
        <c:scaling>
          <c:orientation val="minMax"/>
        </c:scaling>
        <c:delete val="1"/>
        <c:axPos val="b"/>
        <c:numFmt formatCode="ge" sourceLinked="1"/>
        <c:majorTickMark val="none"/>
        <c:minorTickMark val="none"/>
        <c:tickLblPos val="none"/>
        <c:crossAx val="411408600"/>
        <c:crosses val="autoZero"/>
        <c:auto val="1"/>
        <c:lblOffset val="100"/>
        <c:baseTimeUnit val="years"/>
      </c:dateAx>
      <c:valAx>
        <c:axId val="41140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40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90.34</c:v>
                </c:pt>
                <c:pt idx="1">
                  <c:v>91.6</c:v>
                </c:pt>
                <c:pt idx="2">
                  <c:v>92.05</c:v>
                </c:pt>
                <c:pt idx="3">
                  <c:v>92.92</c:v>
                </c:pt>
                <c:pt idx="4">
                  <c:v>93.22</c:v>
                </c:pt>
              </c:numCache>
            </c:numRef>
          </c:val>
          <c:extLst>
            <c:ext xmlns:c16="http://schemas.microsoft.com/office/drawing/2014/chart" uri="{C3380CC4-5D6E-409C-BE32-E72D297353CC}">
              <c16:uniqueId val="{00000000-06CE-486C-8F87-BF4B3AD37E7D}"/>
            </c:ext>
          </c:extLst>
        </c:ser>
        <c:dLbls>
          <c:showLegendKey val="0"/>
          <c:showVal val="0"/>
          <c:showCatName val="0"/>
          <c:showSerName val="0"/>
          <c:showPercent val="0"/>
          <c:showBubbleSize val="0"/>
        </c:dLbls>
        <c:gapWidth val="150"/>
        <c:axId val="411409776"/>
        <c:axId val="41141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06CE-486C-8F87-BF4B3AD37E7D}"/>
            </c:ext>
          </c:extLst>
        </c:ser>
        <c:dLbls>
          <c:showLegendKey val="0"/>
          <c:showVal val="0"/>
          <c:showCatName val="0"/>
          <c:showSerName val="0"/>
          <c:showPercent val="0"/>
          <c:showBubbleSize val="0"/>
        </c:dLbls>
        <c:marker val="1"/>
        <c:smooth val="0"/>
        <c:axId val="411409776"/>
        <c:axId val="411410168"/>
      </c:lineChart>
      <c:dateAx>
        <c:axId val="411409776"/>
        <c:scaling>
          <c:orientation val="minMax"/>
        </c:scaling>
        <c:delete val="1"/>
        <c:axPos val="b"/>
        <c:numFmt formatCode="ge" sourceLinked="1"/>
        <c:majorTickMark val="none"/>
        <c:minorTickMark val="none"/>
        <c:tickLblPos val="none"/>
        <c:crossAx val="411410168"/>
        <c:crosses val="autoZero"/>
        <c:auto val="1"/>
        <c:lblOffset val="100"/>
        <c:baseTimeUnit val="years"/>
      </c:dateAx>
      <c:valAx>
        <c:axId val="41141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40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庄原市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35556</v>
      </c>
      <c r="AM8" s="68"/>
      <c r="AN8" s="68"/>
      <c r="AO8" s="68"/>
      <c r="AP8" s="68"/>
      <c r="AQ8" s="68"/>
      <c r="AR8" s="68"/>
      <c r="AS8" s="68"/>
      <c r="AT8" s="67">
        <f>データ!T6</f>
        <v>1246.49</v>
      </c>
      <c r="AU8" s="67"/>
      <c r="AV8" s="67"/>
      <c r="AW8" s="67"/>
      <c r="AX8" s="67"/>
      <c r="AY8" s="67"/>
      <c r="AZ8" s="67"/>
      <c r="BA8" s="67"/>
      <c r="BB8" s="67">
        <f>データ!U6</f>
        <v>28.52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32.549999999999997</v>
      </c>
      <c r="Q10" s="67"/>
      <c r="R10" s="67"/>
      <c r="S10" s="67"/>
      <c r="T10" s="67"/>
      <c r="U10" s="67"/>
      <c r="V10" s="67"/>
      <c r="W10" s="67">
        <f>データ!Q6</f>
        <v>96.23</v>
      </c>
      <c r="X10" s="67"/>
      <c r="Y10" s="67"/>
      <c r="Z10" s="67"/>
      <c r="AA10" s="67"/>
      <c r="AB10" s="67"/>
      <c r="AC10" s="67"/>
      <c r="AD10" s="68">
        <f>データ!R6</f>
        <v>3771</v>
      </c>
      <c r="AE10" s="68"/>
      <c r="AF10" s="68"/>
      <c r="AG10" s="68"/>
      <c r="AH10" s="68"/>
      <c r="AI10" s="68"/>
      <c r="AJ10" s="68"/>
      <c r="AK10" s="2"/>
      <c r="AL10" s="68">
        <f>データ!V6</f>
        <v>11528</v>
      </c>
      <c r="AM10" s="68"/>
      <c r="AN10" s="68"/>
      <c r="AO10" s="68"/>
      <c r="AP10" s="68"/>
      <c r="AQ10" s="68"/>
      <c r="AR10" s="68"/>
      <c r="AS10" s="68"/>
      <c r="AT10" s="67">
        <f>データ!W6</f>
        <v>5.92</v>
      </c>
      <c r="AU10" s="67"/>
      <c r="AV10" s="67"/>
      <c r="AW10" s="67"/>
      <c r="AX10" s="67"/>
      <c r="AY10" s="67"/>
      <c r="AZ10" s="67"/>
      <c r="BA10" s="67"/>
      <c r="BB10" s="67">
        <f>データ!X6</f>
        <v>1947.3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ZGi1dcvCZiV7n2s2kRE+8LI9ntnio2K0eBeVQ0QNl4UnjY6X1kREWUVUkIx31FnpgZL2yob0SGvkR4R02uohw==" saltValue="xMG/GD/1T0jnl713a9Rc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342106</v>
      </c>
      <c r="D6" s="33">
        <f t="shared" si="3"/>
        <v>47</v>
      </c>
      <c r="E6" s="33">
        <f t="shared" si="3"/>
        <v>17</v>
      </c>
      <c r="F6" s="33">
        <f t="shared" si="3"/>
        <v>1</v>
      </c>
      <c r="G6" s="33">
        <f t="shared" si="3"/>
        <v>0</v>
      </c>
      <c r="H6" s="33" t="str">
        <f t="shared" si="3"/>
        <v>広島県　庄原市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32.549999999999997</v>
      </c>
      <c r="Q6" s="34">
        <f t="shared" si="3"/>
        <v>96.23</v>
      </c>
      <c r="R6" s="34">
        <f t="shared" si="3"/>
        <v>3771</v>
      </c>
      <c r="S6" s="34">
        <f t="shared" si="3"/>
        <v>35556</v>
      </c>
      <c r="T6" s="34">
        <f t="shared" si="3"/>
        <v>1246.49</v>
      </c>
      <c r="U6" s="34">
        <f t="shared" si="3"/>
        <v>28.52</v>
      </c>
      <c r="V6" s="34">
        <f t="shared" si="3"/>
        <v>11528</v>
      </c>
      <c r="W6" s="34">
        <f t="shared" si="3"/>
        <v>5.92</v>
      </c>
      <c r="X6" s="34">
        <f t="shared" si="3"/>
        <v>1947.3</v>
      </c>
      <c r="Y6" s="35">
        <f>IF(Y7="",NA(),Y7)</f>
        <v>95.24</v>
      </c>
      <c r="Z6" s="35">
        <f t="shared" ref="Z6:AH6" si="4">IF(Z7="",NA(),Z7)</f>
        <v>95.22</v>
      </c>
      <c r="AA6" s="35">
        <f t="shared" si="4"/>
        <v>103.1</v>
      </c>
      <c r="AB6" s="35">
        <f t="shared" si="4"/>
        <v>90.03</v>
      </c>
      <c r="AC6" s="35">
        <f t="shared" si="4"/>
        <v>96.26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122.99</v>
      </c>
      <c r="BG6" s="35">
        <f t="shared" ref="BG6:BO6" si="7">IF(BG7="",NA(),BG7)</f>
        <v>249.62</v>
      </c>
      <c r="BH6" s="35">
        <f t="shared" si="7"/>
        <v>240.57</v>
      </c>
      <c r="BI6" s="35">
        <f t="shared" si="7"/>
        <v>160.26</v>
      </c>
      <c r="BJ6" s="35">
        <f t="shared" si="7"/>
        <v>204.19</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96.22</v>
      </c>
      <c r="BR6" s="35">
        <f t="shared" ref="BR6:BZ6" si="8">IF(BR7="",NA(),BR7)</f>
        <v>96.15</v>
      </c>
      <c r="BS6" s="35">
        <f t="shared" si="8"/>
        <v>96.69</v>
      </c>
      <c r="BT6" s="35">
        <f t="shared" si="8"/>
        <v>88.8</v>
      </c>
      <c r="BU6" s="35">
        <f t="shared" si="8"/>
        <v>94.48</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217.88</v>
      </c>
      <c r="CC6" s="35">
        <f t="shared" ref="CC6:CK6" si="9">IF(CC7="",NA(),CC7)</f>
        <v>221.32</v>
      </c>
      <c r="CD6" s="35">
        <f t="shared" si="9"/>
        <v>230.66</v>
      </c>
      <c r="CE6" s="35">
        <f t="shared" si="9"/>
        <v>257.57</v>
      </c>
      <c r="CF6" s="35">
        <f t="shared" si="9"/>
        <v>242.13</v>
      </c>
      <c r="CG6" s="35">
        <f t="shared" si="9"/>
        <v>248.89</v>
      </c>
      <c r="CH6" s="35">
        <f t="shared" si="9"/>
        <v>250.84</v>
      </c>
      <c r="CI6" s="35">
        <f t="shared" si="9"/>
        <v>235.61</v>
      </c>
      <c r="CJ6" s="35">
        <f t="shared" si="9"/>
        <v>216.21</v>
      </c>
      <c r="CK6" s="35">
        <f t="shared" si="9"/>
        <v>220.31</v>
      </c>
      <c r="CL6" s="34" t="str">
        <f>IF(CL7="","",IF(CL7="-","【-】","【"&amp;SUBSTITUTE(TEXT(CL7,"#,##0.00"),"-","△")&amp;"】"))</f>
        <v>【136.86】</v>
      </c>
      <c r="CM6" s="35">
        <f>IF(CM7="",NA(),CM7)</f>
        <v>49.95</v>
      </c>
      <c r="CN6" s="35">
        <f t="shared" ref="CN6:CV6" si="10">IF(CN7="",NA(),CN7)</f>
        <v>50.49</v>
      </c>
      <c r="CO6" s="35">
        <f t="shared" si="10"/>
        <v>48.86</v>
      </c>
      <c r="CP6" s="35">
        <f t="shared" si="10"/>
        <v>49.14</v>
      </c>
      <c r="CQ6" s="35">
        <f t="shared" si="10"/>
        <v>48.01</v>
      </c>
      <c r="CR6" s="35">
        <f t="shared" si="10"/>
        <v>49.89</v>
      </c>
      <c r="CS6" s="35">
        <f t="shared" si="10"/>
        <v>49.39</v>
      </c>
      <c r="CT6" s="35">
        <f t="shared" si="10"/>
        <v>49.25</v>
      </c>
      <c r="CU6" s="35">
        <f t="shared" si="10"/>
        <v>50.24</v>
      </c>
      <c r="CV6" s="35">
        <f t="shared" si="10"/>
        <v>49.68</v>
      </c>
      <c r="CW6" s="34" t="str">
        <f>IF(CW7="","",IF(CW7="-","【-】","【"&amp;SUBSTITUTE(TEXT(CW7,"#,##0.00"),"-","△")&amp;"】"))</f>
        <v>【58.98】</v>
      </c>
      <c r="CX6" s="35">
        <f>IF(CX7="",NA(),CX7)</f>
        <v>90.34</v>
      </c>
      <c r="CY6" s="35">
        <f t="shared" ref="CY6:DG6" si="11">IF(CY7="",NA(),CY7)</f>
        <v>91.6</v>
      </c>
      <c r="CZ6" s="35">
        <f t="shared" si="11"/>
        <v>92.05</v>
      </c>
      <c r="DA6" s="35">
        <f t="shared" si="11"/>
        <v>92.92</v>
      </c>
      <c r="DB6" s="35">
        <f t="shared" si="11"/>
        <v>93.22</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0.27</v>
      </c>
      <c r="EG6" s="35">
        <f t="shared" si="14"/>
        <v>0.24</v>
      </c>
      <c r="EH6" s="35">
        <f t="shared" si="14"/>
        <v>0.26</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342106</v>
      </c>
      <c r="D7" s="37">
        <v>47</v>
      </c>
      <c r="E7" s="37">
        <v>17</v>
      </c>
      <c r="F7" s="37">
        <v>1</v>
      </c>
      <c r="G7" s="37">
        <v>0</v>
      </c>
      <c r="H7" s="37" t="s">
        <v>98</v>
      </c>
      <c r="I7" s="37" t="s">
        <v>99</v>
      </c>
      <c r="J7" s="37" t="s">
        <v>100</v>
      </c>
      <c r="K7" s="37" t="s">
        <v>101</v>
      </c>
      <c r="L7" s="37" t="s">
        <v>102</v>
      </c>
      <c r="M7" s="37" t="s">
        <v>103</v>
      </c>
      <c r="N7" s="38" t="s">
        <v>104</v>
      </c>
      <c r="O7" s="38" t="s">
        <v>105</v>
      </c>
      <c r="P7" s="38">
        <v>32.549999999999997</v>
      </c>
      <c r="Q7" s="38">
        <v>96.23</v>
      </c>
      <c r="R7" s="38">
        <v>3771</v>
      </c>
      <c r="S7" s="38">
        <v>35556</v>
      </c>
      <c r="T7" s="38">
        <v>1246.49</v>
      </c>
      <c r="U7" s="38">
        <v>28.52</v>
      </c>
      <c r="V7" s="38">
        <v>11528</v>
      </c>
      <c r="W7" s="38">
        <v>5.92</v>
      </c>
      <c r="X7" s="38">
        <v>1947.3</v>
      </c>
      <c r="Y7" s="38">
        <v>95.24</v>
      </c>
      <c r="Z7" s="38">
        <v>95.22</v>
      </c>
      <c r="AA7" s="38">
        <v>103.1</v>
      </c>
      <c r="AB7" s="38">
        <v>90.03</v>
      </c>
      <c r="AC7" s="38">
        <v>96.26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122.99</v>
      </c>
      <c r="BG7" s="38">
        <v>249.62</v>
      </c>
      <c r="BH7" s="38">
        <v>240.57</v>
      </c>
      <c r="BI7" s="38">
        <v>160.26</v>
      </c>
      <c r="BJ7" s="38">
        <v>204.19</v>
      </c>
      <c r="BK7" s="38">
        <v>1203.71</v>
      </c>
      <c r="BL7" s="38">
        <v>1162.3599999999999</v>
      </c>
      <c r="BM7" s="38">
        <v>1047.6500000000001</v>
      </c>
      <c r="BN7" s="38">
        <v>1124.26</v>
      </c>
      <c r="BO7" s="38">
        <v>1048.23</v>
      </c>
      <c r="BP7" s="38">
        <v>682.78</v>
      </c>
      <c r="BQ7" s="38">
        <v>96.22</v>
      </c>
      <c r="BR7" s="38">
        <v>96.15</v>
      </c>
      <c r="BS7" s="38">
        <v>96.69</v>
      </c>
      <c r="BT7" s="38">
        <v>88.8</v>
      </c>
      <c r="BU7" s="38">
        <v>94.48</v>
      </c>
      <c r="BV7" s="38">
        <v>69.739999999999995</v>
      </c>
      <c r="BW7" s="38">
        <v>68.209999999999994</v>
      </c>
      <c r="BX7" s="38">
        <v>74.040000000000006</v>
      </c>
      <c r="BY7" s="38">
        <v>80.58</v>
      </c>
      <c r="BZ7" s="38">
        <v>78.92</v>
      </c>
      <c r="CA7" s="38">
        <v>100.91</v>
      </c>
      <c r="CB7" s="38">
        <v>217.88</v>
      </c>
      <c r="CC7" s="38">
        <v>221.32</v>
      </c>
      <c r="CD7" s="38">
        <v>230.66</v>
      </c>
      <c r="CE7" s="38">
        <v>257.57</v>
      </c>
      <c r="CF7" s="38">
        <v>242.13</v>
      </c>
      <c r="CG7" s="38">
        <v>248.89</v>
      </c>
      <c r="CH7" s="38">
        <v>250.84</v>
      </c>
      <c r="CI7" s="38">
        <v>235.61</v>
      </c>
      <c r="CJ7" s="38">
        <v>216.21</v>
      </c>
      <c r="CK7" s="38">
        <v>220.31</v>
      </c>
      <c r="CL7" s="38">
        <v>136.86000000000001</v>
      </c>
      <c r="CM7" s="38">
        <v>49.95</v>
      </c>
      <c r="CN7" s="38">
        <v>50.49</v>
      </c>
      <c r="CO7" s="38">
        <v>48.86</v>
      </c>
      <c r="CP7" s="38">
        <v>49.14</v>
      </c>
      <c r="CQ7" s="38">
        <v>48.01</v>
      </c>
      <c r="CR7" s="38">
        <v>49.89</v>
      </c>
      <c r="CS7" s="38">
        <v>49.39</v>
      </c>
      <c r="CT7" s="38">
        <v>49.25</v>
      </c>
      <c r="CU7" s="38">
        <v>50.24</v>
      </c>
      <c r="CV7" s="38">
        <v>49.68</v>
      </c>
      <c r="CW7" s="38">
        <v>58.98</v>
      </c>
      <c r="CX7" s="38">
        <v>90.34</v>
      </c>
      <c r="CY7" s="38">
        <v>91.6</v>
      </c>
      <c r="CZ7" s="38">
        <v>92.05</v>
      </c>
      <c r="DA7" s="38">
        <v>92.92</v>
      </c>
      <c r="DB7" s="38">
        <v>93.22</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0.27</v>
      </c>
      <c r="EG7" s="38">
        <v>0.24</v>
      </c>
      <c r="EH7" s="38">
        <v>0.26</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cp:lastPrinted>2020-01-28T04:47:17Z</cp:lastPrinted>
  <dcterms:created xsi:type="dcterms:W3CDTF">2019-12-05T05:06:48Z</dcterms:created>
  <dcterms:modified xsi:type="dcterms:W3CDTF">2020-10-09T00:46:00Z</dcterms:modified>
  <cp:category/>
</cp:coreProperties>
</file>