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1.1 経営比較分析提出\提出\"/>
    </mc:Choice>
  </mc:AlternateContent>
  <workbookProtection workbookAlgorithmName="SHA-512" workbookHashValue="0aMSa+kHrEg4YbifFW5NkQaJVKSvgY3+16s/JcXqsQTofyRtMcpi7/RY8p1UXodeuNeQcZX1STQPKtB38sJP4g==" workbookSaltValue="GTdd5yQ7dWPVJO58qR/lf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<sst xmlns="http://schemas.openxmlformats.org/spreadsheetml/2006/main" count="240" uniqueCount="126">
  <si>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</si>
  <si>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</si>
  <si>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</si>
  <si>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</si>
  <si>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</si>
  <si>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</si>
  <si>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</si>
  <si>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</si>
  <si>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</si>
  <si>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</si>
  <si>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</si>
  <si>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</si>
  <si>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</si>
  <si>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</si>
  <si>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</si>
  <si>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</si>
  <si>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</si>
  <si>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</si>
  <si>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</si>
  <si>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</si>
  <si>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</si>
  <si>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</si>
  <si>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</si>
  <si>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</si>
  <si>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</si>
  <si>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</si>
  <si>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</si>
  <si>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</si>
  <si>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</si>
  <si>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</si>
  <si>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</si>
  <si>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</si>
  <si>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</si>
  <si>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</si>
  <si>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</si>
  <si>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</si>
  <si>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</si>
  <si>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</si>
  <si>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</si>
  <si>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</si>
  <si>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</si>
  <si>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</si>
  <si>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</si>
  <si>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</si>
  <si>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</si>
  <si>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</si>
  <si>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</si>
  <si>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</si>
  <si>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</si>
  <si>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</si>
  <si>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</si>
  <si>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</si>
  <si>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</si>
  <si>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</si>
  <si>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</si>
  <si>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</si>
  <si>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</si>
  <si>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</si>
  <si>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</si>
  <si>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</si>
  <si>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</si>
  <si>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</si>
  <si>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</si>
  <si>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</si>
  <si>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</si>
  <si>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</si>
  <si>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</si>
  <si>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</si>
  <si>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</si>
  <si>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</si>
  <si>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</si>
  <si>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</si>
  <si>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</si>
  <si>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</si>
  <si>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</si>
  <si>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</si>
  <si>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</si>
  <si>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</si>
  <si>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</si>
  <si>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</si>
  <si>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</si>
  <si>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</si>
  <si>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</si>
  <si>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</si>
  <si>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</si>
  <si>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</si>
  <si>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</si>
  <si>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</si>
  <si>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</si>
  <si>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</si>
  <si>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</si>
  <si>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</si>
  <si>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</si>
  <si>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</si>
  <si>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</si>
  <si>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</si>
  <si>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</si>
  <si>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</si>
  <si>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</si>
  <si>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</si>
  <si>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</si>
  <si>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</si>
  <si>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</si>
  <si>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</si>
  <si>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</si>
  <si>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</si>
  <si>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</si>
  <si>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</si>
  <si>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</si>
  <si>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</si>
  <si>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</si>
  <si>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</si>
  <si>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</si>
  <si>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</si>
  <si>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</si>
  <si>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</si>
  <si>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</si>
  <si>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</si>
  <si>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</si>
  <si>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</si>
  <si>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</si>
  <si>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</si>
  <si>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</si>
  <si>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管渠改善率は、ほとんどなく、平成29年度は0.26％である。類似団体も0.13％である。
　最も早い供用開始が平成11年で、管渠工事後20年程度と耐用年数の半分に達していない。</t>
    <rPh sb="1" eb="3">
      <t>カンキョ</t>
    </rPh>
    <rPh sb="3" eb="5">
      <t>カイゼン</t>
    </rPh>
    <rPh sb="5" eb="6">
      <t>リツ</t>
    </rPh>
    <rPh sb="15" eb="17">
      <t>ヘイセイ</t>
    </rPh>
    <rPh sb="19" eb="20">
      <t>ネン</t>
    </rPh>
    <rPh sb="20" eb="21">
      <t>ド</t>
    </rPh>
    <rPh sb="31" eb="33">
      <t>ルイジ</t>
    </rPh>
    <rPh sb="33" eb="35">
      <t>ダンタイ</t>
    </rPh>
    <rPh sb="47" eb="48">
      <t>モット</t>
    </rPh>
    <rPh sb="49" eb="50">
      <t>ハヤ</t>
    </rPh>
    <rPh sb="51" eb="53">
      <t>キョウヨウ</t>
    </rPh>
    <rPh sb="53" eb="55">
      <t>カイシ</t>
    </rPh>
    <rPh sb="56" eb="58">
      <t>ヘイセイ</t>
    </rPh>
    <rPh sb="60" eb="61">
      <t>ネン</t>
    </rPh>
    <rPh sb="63" eb="65">
      <t>カンキョ</t>
    </rPh>
    <rPh sb="65" eb="67">
      <t>コウジ</t>
    </rPh>
    <rPh sb="67" eb="68">
      <t>ゴ</t>
    </rPh>
    <rPh sb="70" eb="71">
      <t>ネン</t>
    </rPh>
    <rPh sb="71" eb="73">
      <t>テイド</t>
    </rPh>
    <rPh sb="74" eb="76">
      <t>タイヨウ</t>
    </rPh>
    <rPh sb="76" eb="78">
      <t>ネンスウ</t>
    </rPh>
    <rPh sb="79" eb="81">
      <t>ハンブン</t>
    </rPh>
    <rPh sb="82" eb="83">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</si>
  <si>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0">
      <t>シヨウ</t>
    </rPh>
    <rPh sb="120" eb="121">
      <t>シャ</t>
    </rPh>
    <rPh sb="121" eb="123">
      <t>フタン</t>
    </rPh>
    <rPh sb="124" eb="125">
      <t>モト</t>
    </rPh>
    <rPh sb="130" eb="133">
      <t>スイセンカ</t>
    </rPh>
    <rPh sb="133" eb="135">
      <t>ソクシン</t>
    </rPh>
    <rPh sb="136" eb="137">
      <t>ヒ</t>
    </rPh>
    <rPh sb="138" eb="139">
      <t>ツヅ</t>
    </rPh>
    <rPh sb="140" eb="141">
      <t>ト</t>
    </rPh>
    <rPh sb="142" eb="143">
      <t>ク</t>
    </rPh>
    <phoneticPr fontId="4"/>
  </si>
  <si>
    <t>①収益的収支比率は、平成29年度は90.03％と減少しており、総収入の内51.6％が総務省の定める基準による繰入金によるものである。平成28年度から繰り越した施設管理費を平成29年度に支出したことが、平成28年度と平成29年度の数値に影響を与えている。次年度は平成27年度並みに回復する見込である。なお、単年度決算では赤字であるため、引き続き経営改善に取り組むとともに、受益者負担の原則に基づき、使用料の適正化に努める。
④企業債残高対事業規模比率は、減少傾向であり、平成29年度は160.26％となっている。類似団体の14.3％と少なく、引き続き適正な投資に努める。
⑤経費回収率は、横ばい状況であったが、平成29年度は88.80％と減少している。施設管理費の繰越金を支出した影響であり、次年度は平成28年度並みに回復する見込である。類似団体より8ポイント高い。100％を下回っているため、適正な使用料収入の確保と汚水処理費の削減が必要である。
⑥汚水処理原価は、増加傾向にあり、平成29年度で257.57円と類似団体より41ポイント高い。増加幅の拡大には施設管理費の繰越金の支出が影響している。引き続き汚水処理コストの削減に努める。
⑦施設利用率は、増加傾向にあり、平成29年度で49.14％と類似団体とほぼ同様である。最大稼働率は74.32％である。
⑧水洗化率は、増加傾向にあり、平成29年度で92.92％である。新規接続と区域内人口の減少により増加している。類似団体より8ポイント高いが、100％未満であるため、水洗化率の向上の取り組みが必要である。</t>
    <rPh sb="1" eb="4">
      <t>シュウエキテキ</t>
    </rPh>
    <rPh sb="4" eb="6">
      <t>シュウシ</t>
    </rPh>
    <rPh sb="6" eb="8">
      <t>ヒリツ</t>
    </rPh>
    <rPh sb="10" eb="12">
      <t>ヘイセイ</t>
    </rPh>
    <rPh sb="14" eb="15">
      <t>ネン</t>
    </rPh>
    <rPh sb="15" eb="16">
      <t>ド</t>
    </rPh>
    <rPh sb="24" eb="26">
      <t>ゲンショウ</t>
    </rPh>
    <rPh sb="31" eb="34">
      <t>ソウシュウニュウ</t>
    </rPh>
    <rPh sb="35" eb="36">
      <t>ウチ</t>
    </rPh>
    <rPh sb="42" eb="45">
      <t>ソウムショウ</t>
    </rPh>
    <rPh sb="46" eb="47">
      <t>サダ</t>
    </rPh>
    <rPh sb="49" eb="51">
      <t>キジュン</t>
    </rPh>
    <rPh sb="54" eb="56">
      <t>クリイレ</t>
    </rPh>
    <rPh sb="56" eb="57">
      <t>キン</t>
    </rPh>
    <rPh sb="66" eb="68">
      <t>ヘイセイ</t>
    </rPh>
    <rPh sb="70" eb="72">
      <t>ネンド</t>
    </rPh>
    <rPh sb="74" eb="75">
      <t>ク</t>
    </rPh>
    <rPh sb="76" eb="77">
      <t>コ</t>
    </rPh>
    <rPh sb="79" eb="81">
      <t>シセツ</t>
    </rPh>
    <rPh sb="81" eb="84">
      <t>カンリヒ</t>
    </rPh>
    <rPh sb="85" eb="87">
      <t>ヘイセイ</t>
    </rPh>
    <rPh sb="89" eb="90">
      <t>ネン</t>
    </rPh>
    <rPh sb="90" eb="91">
      <t>ド</t>
    </rPh>
    <rPh sb="92" eb="94">
      <t>シシュツ</t>
    </rPh>
    <rPh sb="100" eb="102">
      <t>ヘイセイ</t>
    </rPh>
    <rPh sb="104" eb="106">
      <t>ネンド</t>
    </rPh>
    <rPh sb="107" eb="109">
      <t>ヘイセイ</t>
    </rPh>
    <rPh sb="111" eb="112">
      <t>ネン</t>
    </rPh>
    <rPh sb="112" eb="113">
      <t>ド</t>
    </rPh>
    <rPh sb="114" eb="116">
      <t>スウチ</t>
    </rPh>
    <rPh sb="117" eb="119">
      <t>エイキョウ</t>
    </rPh>
    <rPh sb="120" eb="121">
      <t>アタ</t>
    </rPh>
    <rPh sb="126" eb="129">
      <t>ジネンド</t>
    </rPh>
    <rPh sb="130" eb="132">
      <t>ヘイセイ</t>
    </rPh>
    <rPh sb="134" eb="135">
      <t>ネン</t>
    </rPh>
    <rPh sb="135" eb="136">
      <t>ド</t>
    </rPh>
    <rPh sb="136" eb="137">
      <t>ナ</t>
    </rPh>
    <rPh sb="139" eb="141">
      <t>カイフク</t>
    </rPh>
    <rPh sb="143" eb="145">
      <t>ミコミ</t>
    </rPh>
    <rPh sb="152" eb="155">
      <t>タンネンド</t>
    </rPh>
    <rPh sb="155" eb="157">
      <t>ケッサン</t>
    </rPh>
    <rPh sb="159" eb="161">
      <t>アカジ</t>
    </rPh>
    <rPh sb="167" eb="168">
      <t>ヒ</t>
    </rPh>
    <rPh sb="169" eb="170">
      <t>ツヅ</t>
    </rPh>
    <rPh sb="171" eb="173">
      <t>ケイエイ</t>
    </rPh>
    <rPh sb="173" eb="175">
      <t>カイゼン</t>
    </rPh>
    <rPh sb="176" eb="177">
      <t>ト</t>
    </rPh>
    <rPh sb="178" eb="179">
      <t>ク</t>
    </rPh>
    <rPh sb="185" eb="188">
      <t>ジュエキシャ</t>
    </rPh>
    <rPh sb="188" eb="190">
      <t>フタン</t>
    </rPh>
    <rPh sb="191" eb="193">
      <t>ゲンソク</t>
    </rPh>
    <rPh sb="194" eb="195">
      <t>モト</t>
    </rPh>
    <rPh sb="198" eb="200">
      <t>シヨウ</t>
    </rPh>
    <rPh sb="200" eb="201">
      <t>リョウ</t>
    </rPh>
    <rPh sb="202" eb="205">
      <t>テキセイカ</t>
    </rPh>
    <rPh sb="206" eb="207">
      <t>ツト</t>
    </rPh>
    <rPh sb="212" eb="214">
      <t>キギョウ</t>
    </rPh>
    <rPh sb="214" eb="215">
      <t>サイ</t>
    </rPh>
    <rPh sb="215" eb="217">
      <t>ザンダカ</t>
    </rPh>
    <rPh sb="217" eb="218">
      <t>タイ</t>
    </rPh>
    <rPh sb="218" eb="220">
      <t>ジギョウ</t>
    </rPh>
    <rPh sb="220" eb="222">
      <t>キボ</t>
    </rPh>
    <rPh sb="222" eb="224">
      <t>ヒリツ</t>
    </rPh>
    <rPh sb="226" eb="228">
      <t>ゲンショウ</t>
    </rPh>
    <rPh sb="228" eb="230">
      <t>ケイコウ</t>
    </rPh>
    <rPh sb="234" eb="236">
      <t>ヘイセイ</t>
    </rPh>
    <rPh sb="238" eb="239">
      <t>ネン</t>
    </rPh>
    <rPh sb="239" eb="240">
      <t>ド</t>
    </rPh>
    <rPh sb="255" eb="257">
      <t>ルイジ</t>
    </rPh>
    <rPh sb="257" eb="259">
      <t>ダンタイ</t>
    </rPh>
    <rPh sb="266" eb="267">
      <t>スク</t>
    </rPh>
    <rPh sb="270" eb="271">
      <t>ヒ</t>
    </rPh>
    <rPh sb="272" eb="273">
      <t>ツヅ</t>
    </rPh>
    <rPh sb="274" eb="276">
      <t>テキセイ</t>
    </rPh>
    <rPh sb="277" eb="279">
      <t>トウシ</t>
    </rPh>
    <rPh sb="280" eb="281">
      <t>ツト</t>
    </rPh>
    <rPh sb="286" eb="288">
      <t>ケイヒ</t>
    </rPh>
    <rPh sb="288" eb="290">
      <t>カイシュウ</t>
    </rPh>
    <rPh sb="290" eb="291">
      <t>リツ</t>
    </rPh>
    <rPh sb="293" eb="294">
      <t>ヨコ</t>
    </rPh>
    <rPh sb="296" eb="298">
      <t>ジョウキョウ</t>
    </rPh>
    <rPh sb="304" eb="306">
      <t>ヘイセイ</t>
    </rPh>
    <rPh sb="308" eb="309">
      <t>ネン</t>
    </rPh>
    <rPh sb="309" eb="310">
      <t>ド</t>
    </rPh>
    <rPh sb="318" eb="320">
      <t>ゲンショウ</t>
    </rPh>
    <rPh sb="325" eb="327">
      <t>シセツ</t>
    </rPh>
    <rPh sb="327" eb="330">
      <t>カンリヒ</t>
    </rPh>
    <rPh sb="331" eb="333">
      <t>クリコシ</t>
    </rPh>
    <rPh sb="333" eb="334">
      <t>キン</t>
    </rPh>
    <rPh sb="335" eb="337">
      <t>シシュツ</t>
    </rPh>
    <rPh sb="339" eb="341">
      <t>エイキョウ</t>
    </rPh>
    <rPh sb="345" eb="348">
      <t>ジネンド</t>
    </rPh>
    <rPh sb="349" eb="351">
      <t>ヘイセイ</t>
    </rPh>
    <rPh sb="353" eb="355">
      <t>ネンド</t>
    </rPh>
    <rPh sb="355" eb="356">
      <t>ナ</t>
    </rPh>
    <rPh sb="358" eb="360">
      <t>カイフク</t>
    </rPh>
    <rPh sb="362" eb="364">
      <t>ミコミ</t>
    </rPh>
    <rPh sb="368" eb="370">
      <t>ルイジ</t>
    </rPh>
    <rPh sb="370" eb="372">
      <t>ダンタイ</t>
    </rPh>
    <rPh sb="379" eb="380">
      <t>タカ</t>
    </rPh>
    <rPh sb="387" eb="389">
      <t>シタマワ</t>
    </rPh>
    <rPh sb="396" eb="398">
      <t>テキセイ</t>
    </rPh>
    <rPh sb="399" eb="401">
      <t>シヨウ</t>
    </rPh>
    <rPh sb="401" eb="402">
      <t>リョウ</t>
    </rPh>
    <rPh sb="402" eb="404">
      <t>シュウニュウ</t>
    </rPh>
    <rPh sb="405" eb="407">
      <t>カクホ</t>
    </rPh>
    <rPh sb="408" eb="410">
      <t>オスイ</t>
    </rPh>
    <rPh sb="410" eb="412">
      <t>ショリ</t>
    </rPh>
    <rPh sb="412" eb="413">
      <t>ヒ</t>
    </rPh>
    <rPh sb="414" eb="416">
      <t>サクゲン</t>
    </rPh>
    <rPh sb="417" eb="419">
      <t>ヒツヨウ</t>
    </rPh>
    <rPh sb="425" eb="427">
      <t>オスイ</t>
    </rPh>
    <rPh sb="427" eb="429">
      <t>ショリ</t>
    </rPh>
    <rPh sb="429" eb="431">
      <t>ゲンカ</t>
    </rPh>
    <rPh sb="433" eb="435">
      <t>ゾウカ</t>
    </rPh>
    <rPh sb="435" eb="437">
      <t>ケイコウ</t>
    </rPh>
    <rPh sb="441" eb="443">
      <t>ヘイセイ</t>
    </rPh>
    <rPh sb="445" eb="446">
      <t>ネン</t>
    </rPh>
    <rPh sb="446" eb="447">
      <t>ド</t>
    </rPh>
    <rPh sb="454" eb="455">
      <t>エン</t>
    </rPh>
    <rPh sb="456" eb="458">
      <t>ルイジ</t>
    </rPh>
    <rPh sb="458" eb="460">
      <t>ダンタイ</t>
    </rPh>
    <rPh sb="468" eb="469">
      <t>タカ</t>
    </rPh>
    <rPh sb="471" eb="474">
      <t>ゾウカハバ</t>
    </rPh>
    <rPh sb="475" eb="477">
      <t>カクダイ</t>
    </rPh>
    <rPh sb="479" eb="481">
      <t>シセツ</t>
    </rPh>
    <rPh sb="481" eb="484">
      <t>カンリヒ</t>
    </rPh>
    <rPh sb="485" eb="487">
      <t>クリコシ</t>
    </rPh>
    <rPh sb="487" eb="488">
      <t>キン</t>
    </rPh>
    <rPh sb="489" eb="491">
      <t>シシュツ</t>
    </rPh>
    <rPh sb="492" eb="494">
      <t>エイキョウ</t>
    </rPh>
    <rPh sb="499" eb="500">
      <t>ヒ</t>
    </rPh>
    <rPh sb="501" eb="502">
      <t>ツヅ</t>
    </rPh>
    <rPh sb="503" eb="505">
      <t>オスイ</t>
    </rPh>
    <rPh sb="505" eb="507">
      <t>ショリ</t>
    </rPh>
    <rPh sb="511" eb="513">
      <t>サクゲン</t>
    </rPh>
    <rPh sb="514" eb="515">
      <t>ツト</t>
    </rPh>
    <rPh sb="520" eb="522">
      <t>シセツ</t>
    </rPh>
    <rPh sb="522" eb="525">
      <t>リヨウリツ</t>
    </rPh>
    <rPh sb="527" eb="529">
      <t>ゾウカ</t>
    </rPh>
    <rPh sb="529" eb="531">
      <t>ケイコウ</t>
    </rPh>
    <rPh sb="535" eb="537">
      <t>ヘイセイ</t>
    </rPh>
    <rPh sb="539" eb="540">
      <t>ネン</t>
    </rPh>
    <rPh sb="540" eb="541">
      <t>ド</t>
    </rPh>
    <rPh sb="549" eb="551">
      <t>ルイジ</t>
    </rPh>
    <rPh sb="551" eb="553">
      <t>ダンタイ</t>
    </rPh>
    <rPh sb="556" eb="558">
      <t>ドウヨウ</t>
    </rPh>
    <rPh sb="562" eb="564">
      <t>サイダイ</t>
    </rPh>
    <rPh sb="564" eb="566">
      <t>カドウ</t>
    </rPh>
    <rPh sb="566" eb="567">
      <t>リツ</t>
    </rPh>
    <rPh sb="580" eb="583">
      <t>スイセンカ</t>
    </rPh>
    <rPh sb="583" eb="584">
      <t>リツ</t>
    </rPh>
    <rPh sb="586" eb="588">
      <t>ゾウカ</t>
    </rPh>
    <rPh sb="588" eb="590">
      <t>ケイコウ</t>
    </rPh>
    <rPh sb="594" eb="596">
      <t>ヘイセイ</t>
    </rPh>
    <rPh sb="598" eb="599">
      <t>ネン</t>
    </rPh>
    <rPh sb="599" eb="600">
      <t>ド</t>
    </rPh>
    <rPh sb="611" eb="613">
      <t>シンキ</t>
    </rPh>
    <rPh sb="613" eb="615">
      <t>セツゾク</t>
    </rPh>
    <rPh sb="616" eb="619">
      <t>クイキナイ</t>
    </rPh>
    <rPh sb="619" eb="621">
      <t>ジンコウ</t>
    </rPh>
    <rPh sb="622" eb="624">
      <t>ゲンショウ</t>
    </rPh>
    <rPh sb="627" eb="629">
      <t>ゾウカ</t>
    </rPh>
    <rPh sb="634" eb="636">
      <t>ルイジ</t>
    </rPh>
    <rPh sb="636" eb="638">
      <t>ダンタイ</t>
    </rPh>
    <rPh sb="645" eb="646">
      <t>タカ</t>
    </rPh>
    <rPh sb="653" eb="655">
      <t>ミマン</t>
    </rPh>
    <rPh sb="661" eb="664">
      <t>スイセンカ</t>
    </rPh>
    <rPh sb="664" eb="665">
      <t>リツ</t>
    </rPh>
    <rPh sb="666" eb="668">
      <t>コウジョウ</t>
    </rPh>
    <rPh sb="669" eb="670">
      <t>ト</t>
    </rPh>
    <rPh sb="671" eb="672">
      <t>ク</t>
    </rPh>
    <rPh sb="674" eb="6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</si>
</sst>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0.27</c:v>
                </c:pt>
                <c:pt idx="3" formatCode="#,##0.00;&quot;△&quot;#,##0.00;&quot;-&quot;">
                  <c:v>0.24</c:v>
                </c:pt>
                <c:pt idx="4" formatCode="#,##0.00;&quot;△&quot;#,##0.00;&quot;-&quot;">
                  <c:v>0.26</c:v>
                </c:pt>
              </c:numCache>
            </c:numRef>
          </c:val>
          <c:extLst xmlns:c16r2="http://schemas.microsoft.com/office/drawing/2015/06/chart">
            <c:ext xmlns:c16="http://schemas.microsoft.com/office/drawing/2014/chart" uri="{C3380CC4-5D6E-409C-BE32-E72D297353CC}">
              <c16:uniqueId val="{00000000-6772-486D-A967-0A931A06450E}"/>
            </c:ext>
          </c:extLst>
        </c:ser>
        <c:dLbls>
          <c:showLegendKey val="0"/>
          <c:showVal val="0"/>
          <c:showCatName val="0"/>
          <c:showSerName val="0"/>
          <c:showPercent val="0"/>
          <c:showBubbleSize val="0"/>
        </c:dLbls>
        <c:gapWidth val="150"/>
        <c:axId val="136009048"/>
        <c:axId val="25573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6772-486D-A967-0A931A06450E}"/>
            </c:ext>
          </c:extLst>
        </c:ser>
        <c:dLbls>
          <c:showLegendKey val="0"/>
          <c:showVal val="0"/>
          <c:showCatName val="0"/>
          <c:showSerName val="0"/>
          <c:showPercent val="0"/>
          <c:showBubbleSize val="0"/>
        </c:dLbls>
        <c:marker val="1"/>
        <c:smooth val="0"/>
        <c:axId val="136009048"/>
        <c:axId val="255736560"/>
      </c:lineChart>
      <c:dateAx>
        <c:axId val="136009048"/>
        <c:scaling>
          <c:orientation val="minMax"/>
        </c:scaling>
        <c:delete val="1"/>
        <c:axPos val="b"/>
        <c:numFmt formatCode="ge" sourceLinked="1"/>
        <c:majorTickMark val="none"/>
        <c:minorTickMark val="none"/>
        <c:tickLblPos val="none"/>
        <c:crossAx val="255736560"/>
        <c:crosses val="autoZero"/>
        <c:auto val="1"/>
        <c:lblOffset val="100"/>
        <c:baseTimeUnit val="years"/>
      </c:dateAx>
      <c:valAx>
        <c:axId val="25573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39.49</c:v>
                </c:pt>
                <c:pt idx="1">
                  <c:v>49.95</c:v>
                </c:pt>
                <c:pt idx="2">
                  <c:v>50.49</c:v>
                </c:pt>
                <c:pt idx="3">
                  <c:v>48.86</c:v>
                </c:pt>
                <c:pt idx="4">
                  <c:v>49.14</c:v>
                </c:pt>
              </c:numCache>
            </c:numRef>
          </c:val>
          <c:extLst xmlns:c16r2="http://schemas.microsoft.com/office/drawing/2015/06/chart">
            <c:ext xmlns:c16="http://schemas.microsoft.com/office/drawing/2014/chart" uri="{C3380CC4-5D6E-409C-BE32-E72D297353CC}">
              <c16:uniqueId val="{00000000-BEF4-4C31-A787-CB50059C1295}"/>
            </c:ext>
          </c:extLst>
        </c:ser>
        <c:dLbls>
          <c:showLegendKey val="0"/>
          <c:showVal val="0"/>
          <c:showCatName val="0"/>
          <c:showSerName val="0"/>
          <c:showPercent val="0"/>
          <c:showBubbleSize val="0"/>
        </c:dLbls>
        <c:gapWidth val="150"/>
        <c:axId val="253753904"/>
        <c:axId val="25375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BEF4-4C31-A787-CB50059C1295}"/>
            </c:ext>
          </c:extLst>
        </c:ser>
        <c:dLbls>
          <c:showLegendKey val="0"/>
          <c:showVal val="0"/>
          <c:showCatName val="0"/>
          <c:showSerName val="0"/>
          <c:showPercent val="0"/>
          <c:showBubbleSize val="0"/>
        </c:dLbls>
        <c:marker val="1"/>
        <c:smooth val="0"/>
        <c:axId val="253753904"/>
        <c:axId val="253753512"/>
      </c:lineChart>
      <c:dateAx>
        <c:axId val="253753904"/>
        <c:scaling>
          <c:orientation val="minMax"/>
        </c:scaling>
        <c:delete val="1"/>
        <c:axPos val="b"/>
        <c:numFmt formatCode="ge" sourceLinked="1"/>
        <c:majorTickMark val="none"/>
        <c:minorTickMark val="none"/>
        <c:tickLblPos val="none"/>
        <c:crossAx val="253753512"/>
        <c:crosses val="autoZero"/>
        <c:auto val="1"/>
        <c:lblOffset val="100"/>
        <c:baseTimeUnit val="years"/>
      </c:dateAx>
      <c:valAx>
        <c:axId val="25375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5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90.77</c:v>
                </c:pt>
                <c:pt idx="1">
                  <c:v>90.34</c:v>
                </c:pt>
                <c:pt idx="2">
                  <c:v>91.6</c:v>
                </c:pt>
                <c:pt idx="3">
                  <c:v>92.05</c:v>
                </c:pt>
                <c:pt idx="4">
                  <c:v>92.92</c:v>
                </c:pt>
              </c:numCache>
            </c:numRef>
          </c:val>
          <c:extLst xmlns:c16r2="http://schemas.microsoft.com/office/drawing/2015/06/chart">
            <c:ext xmlns:c16="http://schemas.microsoft.com/office/drawing/2014/chart" uri="{C3380CC4-5D6E-409C-BE32-E72D297353CC}">
              <c16:uniqueId val="{00000000-90A0-4CE0-9A0D-4F467599D880}"/>
            </c:ext>
          </c:extLst>
        </c:ser>
        <c:dLbls>
          <c:showLegendKey val="0"/>
          <c:showVal val="0"/>
          <c:showCatName val="0"/>
          <c:showSerName val="0"/>
          <c:showPercent val="0"/>
          <c:showBubbleSize val="0"/>
        </c:dLbls>
        <c:gapWidth val="150"/>
        <c:axId val="256114632"/>
        <c:axId val="2561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90A0-4CE0-9A0D-4F467599D880}"/>
            </c:ext>
          </c:extLst>
        </c:ser>
        <c:dLbls>
          <c:showLegendKey val="0"/>
          <c:showVal val="0"/>
          <c:showCatName val="0"/>
          <c:showSerName val="0"/>
          <c:showPercent val="0"/>
          <c:showBubbleSize val="0"/>
        </c:dLbls>
        <c:marker val="1"/>
        <c:smooth val="0"/>
        <c:axId val="256114632"/>
        <c:axId val="256115024"/>
      </c:lineChart>
      <c:dateAx>
        <c:axId val="256114632"/>
        <c:scaling>
          <c:orientation val="minMax"/>
        </c:scaling>
        <c:delete val="1"/>
        <c:axPos val="b"/>
        <c:numFmt formatCode="ge" sourceLinked="1"/>
        <c:majorTickMark val="none"/>
        <c:minorTickMark val="none"/>
        <c:tickLblPos val="none"/>
        <c:crossAx val="256115024"/>
        <c:crosses val="autoZero"/>
        <c:auto val="1"/>
        <c:lblOffset val="100"/>
        <c:baseTimeUnit val="years"/>
      </c:dateAx>
      <c:valAx>
        <c:axId val="2561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94.96</c:v>
                </c:pt>
                <c:pt idx="1">
                  <c:v>95.24</c:v>
                </c:pt>
                <c:pt idx="2">
                  <c:v>95.22</c:v>
                </c:pt>
                <c:pt idx="3">
                  <c:v>103.1</c:v>
                </c:pt>
                <c:pt idx="4">
                  <c:v>90.03</c:v>
                </c:pt>
              </c:numCache>
            </c:numRef>
          </c:val>
          <c:extLst xmlns:c16r2="http://schemas.microsoft.com/office/drawing/2015/06/chart">
            <c:ext xmlns:c16="http://schemas.microsoft.com/office/drawing/2014/chart" uri="{C3380CC4-5D6E-409C-BE32-E72D297353CC}">
              <c16:uniqueId val="{00000000-7721-485B-AAAC-B52E1E35B14C}"/>
            </c:ext>
          </c:extLst>
        </c:ser>
        <c:dLbls>
          <c:showLegendKey val="0"/>
          <c:showVal val="0"/>
          <c:showCatName val="0"/>
          <c:showSerName val="0"/>
          <c:showPercent val="0"/>
          <c:showBubbleSize val="0"/>
        </c:dLbls>
        <c:gapWidth val="150"/>
        <c:axId val="255508808"/>
        <c:axId val="2555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21-485B-AAAC-B52E1E35B14C}"/>
            </c:ext>
          </c:extLst>
        </c:ser>
        <c:dLbls>
          <c:showLegendKey val="0"/>
          <c:showVal val="0"/>
          <c:showCatName val="0"/>
          <c:showSerName val="0"/>
          <c:showPercent val="0"/>
          <c:showBubbleSize val="0"/>
        </c:dLbls>
        <c:marker val="1"/>
        <c:smooth val="0"/>
        <c:axId val="255508808"/>
        <c:axId val="255509192"/>
      </c:lineChart>
      <c:dateAx>
        <c:axId val="255508808"/>
        <c:scaling>
          <c:orientation val="minMax"/>
        </c:scaling>
        <c:delete val="1"/>
        <c:axPos val="b"/>
        <c:numFmt formatCode="ge" sourceLinked="1"/>
        <c:majorTickMark val="none"/>
        <c:minorTickMark val="none"/>
        <c:tickLblPos val="none"/>
        <c:crossAx val="255509192"/>
        <c:crosses val="autoZero"/>
        <c:auto val="1"/>
        <c:lblOffset val="100"/>
        <c:baseTimeUnit val="years"/>
      </c:dateAx>
      <c:valAx>
        <c:axId val="2555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95-451E-B8EE-A74823CE85B3}"/>
            </c:ext>
          </c:extLst>
        </c:ser>
        <c:dLbls>
          <c:showLegendKey val="0"/>
          <c:showVal val="0"/>
          <c:showCatName val="0"/>
          <c:showSerName val="0"/>
          <c:showPercent val="0"/>
          <c:showBubbleSize val="0"/>
        </c:dLbls>
        <c:gapWidth val="150"/>
        <c:axId val="255565768"/>
        <c:axId val="2555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95-451E-B8EE-A74823CE85B3}"/>
            </c:ext>
          </c:extLst>
        </c:ser>
        <c:dLbls>
          <c:showLegendKey val="0"/>
          <c:showVal val="0"/>
          <c:showCatName val="0"/>
          <c:showSerName val="0"/>
          <c:showPercent val="0"/>
          <c:showBubbleSize val="0"/>
        </c:dLbls>
        <c:marker val="1"/>
        <c:smooth val="0"/>
        <c:axId val="255565768"/>
        <c:axId val="255566152"/>
      </c:lineChart>
      <c:dateAx>
        <c:axId val="255565768"/>
        <c:scaling>
          <c:orientation val="minMax"/>
        </c:scaling>
        <c:delete val="1"/>
        <c:axPos val="b"/>
        <c:numFmt formatCode="ge" sourceLinked="1"/>
        <c:majorTickMark val="none"/>
        <c:minorTickMark val="none"/>
        <c:tickLblPos val="none"/>
        <c:crossAx val="255566152"/>
        <c:crosses val="autoZero"/>
        <c:auto val="1"/>
        <c:lblOffset val="100"/>
        <c:baseTimeUnit val="years"/>
      </c:dateAx>
      <c:valAx>
        <c:axId val="2555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03-4409-B412-C957D07EB528}"/>
            </c:ext>
          </c:extLst>
        </c:ser>
        <c:dLbls>
          <c:showLegendKey val="0"/>
          <c:showVal val="0"/>
          <c:showCatName val="0"/>
          <c:showSerName val="0"/>
          <c:showPercent val="0"/>
          <c:showBubbleSize val="0"/>
        </c:dLbls>
        <c:gapWidth val="150"/>
        <c:axId val="255638104"/>
        <c:axId val="25564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03-4409-B412-C957D07EB528}"/>
            </c:ext>
          </c:extLst>
        </c:ser>
        <c:dLbls>
          <c:showLegendKey val="0"/>
          <c:showVal val="0"/>
          <c:showCatName val="0"/>
          <c:showSerName val="0"/>
          <c:showPercent val="0"/>
          <c:showBubbleSize val="0"/>
        </c:dLbls>
        <c:marker val="1"/>
        <c:smooth val="0"/>
        <c:axId val="255638104"/>
        <c:axId val="255642584"/>
      </c:lineChart>
      <c:dateAx>
        <c:axId val="255638104"/>
        <c:scaling>
          <c:orientation val="minMax"/>
        </c:scaling>
        <c:delete val="1"/>
        <c:axPos val="b"/>
        <c:numFmt formatCode="ge" sourceLinked="1"/>
        <c:majorTickMark val="none"/>
        <c:minorTickMark val="none"/>
        <c:tickLblPos val="none"/>
        <c:crossAx val="255642584"/>
        <c:crosses val="autoZero"/>
        <c:auto val="1"/>
        <c:lblOffset val="100"/>
        <c:baseTimeUnit val="years"/>
      </c:dateAx>
      <c:valAx>
        <c:axId val="25564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3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6C-4CA9-868D-CAB306AE6B18}"/>
            </c:ext>
          </c:extLst>
        </c:ser>
        <c:dLbls>
          <c:showLegendKey val="0"/>
          <c:showVal val="0"/>
          <c:showCatName val="0"/>
          <c:showSerName val="0"/>
          <c:showPercent val="0"/>
          <c:showBubbleSize val="0"/>
        </c:dLbls>
        <c:gapWidth val="150"/>
        <c:axId val="255612400"/>
        <c:axId val="25561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6C-4CA9-868D-CAB306AE6B18}"/>
            </c:ext>
          </c:extLst>
        </c:ser>
        <c:dLbls>
          <c:showLegendKey val="0"/>
          <c:showVal val="0"/>
          <c:showCatName val="0"/>
          <c:showSerName val="0"/>
          <c:showPercent val="0"/>
          <c:showBubbleSize val="0"/>
        </c:dLbls>
        <c:marker val="1"/>
        <c:smooth val="0"/>
        <c:axId val="255612400"/>
        <c:axId val="255612792"/>
      </c:lineChart>
      <c:dateAx>
        <c:axId val="255612400"/>
        <c:scaling>
          <c:orientation val="minMax"/>
        </c:scaling>
        <c:delete val="1"/>
        <c:axPos val="b"/>
        <c:numFmt formatCode="ge" sourceLinked="1"/>
        <c:majorTickMark val="none"/>
        <c:minorTickMark val="none"/>
        <c:tickLblPos val="none"/>
        <c:crossAx val="255612792"/>
        <c:crosses val="autoZero"/>
        <c:auto val="1"/>
        <c:lblOffset val="100"/>
        <c:baseTimeUnit val="years"/>
      </c:dateAx>
      <c:valAx>
        <c:axId val="2556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12-4E53-9AE4-6BF5320C114B}"/>
            </c:ext>
          </c:extLst>
        </c:ser>
        <c:dLbls>
          <c:showLegendKey val="0"/>
          <c:showVal val="0"/>
          <c:showCatName val="0"/>
          <c:showSerName val="0"/>
          <c:showPercent val="0"/>
          <c:showBubbleSize val="0"/>
        </c:dLbls>
        <c:gapWidth val="150"/>
        <c:axId val="255613968"/>
        <c:axId val="2556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12-4E53-9AE4-6BF5320C114B}"/>
            </c:ext>
          </c:extLst>
        </c:ser>
        <c:dLbls>
          <c:showLegendKey val="0"/>
          <c:showVal val="0"/>
          <c:showCatName val="0"/>
          <c:showSerName val="0"/>
          <c:showPercent val="0"/>
          <c:showBubbleSize val="0"/>
        </c:dLbls>
        <c:marker val="1"/>
        <c:smooth val="0"/>
        <c:axId val="255613968"/>
        <c:axId val="255614360"/>
      </c:lineChart>
      <c:dateAx>
        <c:axId val="255613968"/>
        <c:scaling>
          <c:orientation val="minMax"/>
        </c:scaling>
        <c:delete val="1"/>
        <c:axPos val="b"/>
        <c:numFmt formatCode="ge" sourceLinked="1"/>
        <c:majorTickMark val="none"/>
        <c:minorTickMark val="none"/>
        <c:tickLblPos val="none"/>
        <c:crossAx val="255614360"/>
        <c:crosses val="autoZero"/>
        <c:auto val="1"/>
        <c:lblOffset val="100"/>
        <c:baseTimeUnit val="years"/>
      </c:dateAx>
      <c:valAx>
        <c:axId val="2556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173.72</c:v>
                </c:pt>
                <c:pt idx="1">
                  <c:v>122.99</c:v>
                </c:pt>
                <c:pt idx="2">
                  <c:v>249.62</c:v>
                </c:pt>
                <c:pt idx="3">
                  <c:v>240.57</c:v>
                </c:pt>
                <c:pt idx="4">
                  <c:v>160.26</c:v>
                </c:pt>
              </c:numCache>
            </c:numRef>
          </c:val>
          <c:extLst xmlns:c16r2="http://schemas.microsoft.com/office/drawing/2015/06/chart">
            <c:ext xmlns:c16="http://schemas.microsoft.com/office/drawing/2014/chart" uri="{C3380CC4-5D6E-409C-BE32-E72D297353CC}">
              <c16:uniqueId val="{00000000-0C55-4351-93EE-94D0A9662EE8}"/>
            </c:ext>
          </c:extLst>
        </c:ser>
        <c:dLbls>
          <c:showLegendKey val="0"/>
          <c:showVal val="0"/>
          <c:showCatName val="0"/>
          <c:showSerName val="0"/>
          <c:showPercent val="0"/>
          <c:showBubbleSize val="0"/>
        </c:dLbls>
        <c:gapWidth val="150"/>
        <c:axId val="255615536"/>
        <c:axId val="25586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0C55-4351-93EE-94D0A9662EE8}"/>
            </c:ext>
          </c:extLst>
        </c:ser>
        <c:dLbls>
          <c:showLegendKey val="0"/>
          <c:showVal val="0"/>
          <c:showCatName val="0"/>
          <c:showSerName val="0"/>
          <c:showPercent val="0"/>
          <c:showBubbleSize val="0"/>
        </c:dLbls>
        <c:marker val="1"/>
        <c:smooth val="0"/>
        <c:axId val="255615536"/>
        <c:axId val="255866288"/>
      </c:lineChart>
      <c:dateAx>
        <c:axId val="255615536"/>
        <c:scaling>
          <c:orientation val="minMax"/>
        </c:scaling>
        <c:delete val="1"/>
        <c:axPos val="b"/>
        <c:numFmt formatCode="ge" sourceLinked="1"/>
        <c:majorTickMark val="none"/>
        <c:minorTickMark val="none"/>
        <c:tickLblPos val="none"/>
        <c:crossAx val="255866288"/>
        <c:crosses val="autoZero"/>
        <c:auto val="1"/>
        <c:lblOffset val="100"/>
        <c:baseTimeUnit val="years"/>
      </c:dateAx>
      <c:valAx>
        <c:axId val="25586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95.17</c:v>
                </c:pt>
                <c:pt idx="1">
                  <c:v>96.22</c:v>
                </c:pt>
                <c:pt idx="2">
                  <c:v>96.15</c:v>
                </c:pt>
                <c:pt idx="3">
                  <c:v>96.69</c:v>
                </c:pt>
                <c:pt idx="4">
                  <c:v>88.8</c:v>
                </c:pt>
              </c:numCache>
            </c:numRef>
          </c:val>
          <c:extLst xmlns:c16r2="http://schemas.microsoft.com/office/drawing/2015/06/chart">
            <c:ext xmlns:c16="http://schemas.microsoft.com/office/drawing/2014/chart" uri="{C3380CC4-5D6E-409C-BE32-E72D297353CC}">
              <c16:uniqueId val="{00000000-3486-4BF9-BD42-8218C501D70E}"/>
            </c:ext>
          </c:extLst>
        </c:ser>
        <c:dLbls>
          <c:showLegendKey val="0"/>
          <c:showVal val="0"/>
          <c:showCatName val="0"/>
          <c:showSerName val="0"/>
          <c:showPercent val="0"/>
          <c:showBubbleSize val="0"/>
        </c:dLbls>
        <c:gapWidth val="150"/>
        <c:axId val="255867464"/>
        <c:axId val="25586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3486-4BF9-BD42-8218C501D70E}"/>
            </c:ext>
          </c:extLst>
        </c:ser>
        <c:dLbls>
          <c:showLegendKey val="0"/>
          <c:showVal val="0"/>
          <c:showCatName val="0"/>
          <c:showSerName val="0"/>
          <c:showPercent val="0"/>
          <c:showBubbleSize val="0"/>
        </c:dLbls>
        <c:marker val="1"/>
        <c:smooth val="0"/>
        <c:axId val="255867464"/>
        <c:axId val="255867856"/>
      </c:lineChart>
      <c:dateAx>
        <c:axId val="255867464"/>
        <c:scaling>
          <c:orientation val="minMax"/>
        </c:scaling>
        <c:delete val="1"/>
        <c:axPos val="b"/>
        <c:numFmt formatCode="ge" sourceLinked="1"/>
        <c:majorTickMark val="none"/>
        <c:minorTickMark val="none"/>
        <c:tickLblPos val="none"/>
        <c:crossAx val="255867856"/>
        <c:crosses val="autoZero"/>
        <c:auto val="1"/>
        <c:lblOffset val="100"/>
        <c:baseTimeUnit val="years"/>
      </c:dateAx>
      <c:valAx>
        <c:axId val="25586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6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216.1</c:v>
                </c:pt>
                <c:pt idx="1">
                  <c:v>217.88</c:v>
                </c:pt>
                <c:pt idx="2">
                  <c:v>221.32</c:v>
                </c:pt>
                <c:pt idx="3">
                  <c:v>230.66</c:v>
                </c:pt>
                <c:pt idx="4">
                  <c:v>257.57</c:v>
                </c:pt>
              </c:numCache>
            </c:numRef>
          </c:val>
          <c:extLst xmlns:c16r2="http://schemas.microsoft.com/office/drawing/2015/06/chart">
            <c:ext xmlns:c16="http://schemas.microsoft.com/office/drawing/2014/chart" uri="{C3380CC4-5D6E-409C-BE32-E72D297353CC}">
              <c16:uniqueId val="{00000000-A7F6-486C-B60F-8BED7339542C}"/>
            </c:ext>
          </c:extLst>
        </c:ser>
        <c:dLbls>
          <c:showLegendKey val="0"/>
          <c:showVal val="0"/>
          <c:showCatName val="0"/>
          <c:showSerName val="0"/>
          <c:showPercent val="0"/>
          <c:showBubbleSize val="0"/>
        </c:dLbls>
        <c:gapWidth val="150"/>
        <c:axId val="255612008"/>
        <c:axId val="2558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A7F6-486C-B60F-8BED7339542C}"/>
            </c:ext>
          </c:extLst>
        </c:ser>
        <c:dLbls>
          <c:showLegendKey val="0"/>
          <c:showVal val="0"/>
          <c:showCatName val="0"/>
          <c:showSerName val="0"/>
          <c:showPercent val="0"/>
          <c:showBubbleSize val="0"/>
        </c:dLbls>
        <c:marker val="1"/>
        <c:smooth val="0"/>
        <c:axId val="255612008"/>
        <c:axId val="255869032"/>
      </c:lineChart>
      <c:dateAx>
        <c:axId val="255612008"/>
        <c:scaling>
          <c:orientation val="minMax"/>
        </c:scaling>
        <c:delete val="1"/>
        <c:axPos val="b"/>
        <c:numFmt formatCode="ge" sourceLinked="1"/>
        <c:majorTickMark val="none"/>
        <c:minorTickMark val="none"/>
        <c:tickLblPos val="none"/>
        <c:crossAx val="255869032"/>
        <c:crosses val="autoZero"/>
        <c:auto val="1"/>
        <c:lblOffset val="100"/>
        <c:baseTimeUnit val="years"/>
      </c:dateAx>
      <c:valAx>
        <c:axId val="2558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庄原市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36275</v>
      </c>
      <c r="AM8" s="49"/>
      <c r="AN8" s="49"/>
      <c r="AO8" s="49"/>
      <c r="AP8" s="49"/>
      <c r="AQ8" s="49"/>
      <c r="AR8" s="49"/>
      <c r="AS8" s="49"/>
      <c r="AT8" s="44">
        <f>データ!T6</f>
        <v>1246.49</v>
      </c>
      <c r="AU8" s="44"/>
      <c r="AV8" s="44"/>
      <c r="AW8" s="44"/>
      <c r="AX8" s="44"/>
      <c r="AY8" s="44"/>
      <c r="AZ8" s="44"/>
      <c r="BA8" s="44"/>
      <c r="BB8" s="44">
        <f>データ!U6</f>
        <v>29.1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32.090000000000003</v>
      </c>
      <c r="Q10" s="44"/>
      <c r="R10" s="44"/>
      <c r="S10" s="44"/>
      <c r="T10" s="44"/>
      <c r="U10" s="44"/>
      <c r="V10" s="44"/>
      <c r="W10" s="44">
        <f>データ!Q6</f>
        <v>93.96</v>
      </c>
      <c r="X10" s="44"/>
      <c r="Y10" s="44"/>
      <c r="Z10" s="44"/>
      <c r="AA10" s="44"/>
      <c r="AB10" s="44"/>
      <c r="AC10" s="44"/>
      <c r="AD10" s="49">
        <f>データ!R6</f>
        <v>3771</v>
      </c>
      <c r="AE10" s="49"/>
      <c r="AF10" s="49"/>
      <c r="AG10" s="49"/>
      <c r="AH10" s="49"/>
      <c r="AI10" s="49"/>
      <c r="AJ10" s="49"/>
      <c r="AK10" s="2"/>
      <c r="AL10" s="49">
        <f>データ!V6</f>
        <v>11525</v>
      </c>
      <c r="AM10" s="49"/>
      <c r="AN10" s="49"/>
      <c r="AO10" s="49"/>
      <c r="AP10" s="49"/>
      <c r="AQ10" s="49"/>
      <c r="AR10" s="49"/>
      <c r="AS10" s="49"/>
      <c r="AT10" s="44">
        <f>データ!W6</f>
        <v>5.92</v>
      </c>
      <c r="AU10" s="44"/>
      <c r="AV10" s="44"/>
      <c r="AW10" s="44"/>
      <c r="AX10" s="44"/>
      <c r="AY10" s="44"/>
      <c r="AZ10" s="44"/>
      <c r="BA10" s="44"/>
      <c r="BB10" s="44">
        <f>データ!X6</f>
        <v>1946.79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645vmQh03LE1a6jZZ9wNeq4HAVdgNF5B9BS3f33SXZhLYzTjeUgvGOKDQxjBC03Rv54QvA/tYUTT3l4kzktNkw==" saltValue="E6YPz43xlFKLxBZ76Fph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342106</v>
      </c>
      <c r="D6" s="32">
        <f t="shared" si="3"/>
        <v>47</v>
      </c>
      <c r="E6" s="32">
        <f t="shared" si="3"/>
        <v>17</v>
      </c>
      <c r="F6" s="32">
        <f t="shared" si="3"/>
        <v>1</v>
      </c>
      <c r="G6" s="32">
        <f t="shared" si="3"/>
        <v>0</v>
      </c>
      <c r="H6" s="32" t="str">
        <f t="shared" si="3"/>
        <v>広島県　庄原市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32.090000000000003</v>
      </c>
      <c r="Q6" s="33">
        <f t="shared" si="3"/>
        <v>93.96</v>
      </c>
      <c r="R6" s="33">
        <f t="shared" si="3"/>
        <v>3771</v>
      </c>
      <c r="S6" s="33">
        <f t="shared" si="3"/>
        <v>36275</v>
      </c>
      <c r="T6" s="33">
        <f t="shared" si="3"/>
        <v>1246.49</v>
      </c>
      <c r="U6" s="33">
        <f t="shared" si="3"/>
        <v>29.1</v>
      </c>
      <c r="V6" s="33">
        <f t="shared" si="3"/>
        <v>11525</v>
      </c>
      <c r="W6" s="33">
        <f t="shared" si="3"/>
        <v>5.92</v>
      </c>
      <c r="X6" s="33">
        <f t="shared" si="3"/>
        <v>1946.79</v>
      </c>
      <c r="Y6" s="34">
        <f>IF(Y7="",NA(),Y7)</f>
        <v>94.96</v>
      </c>
      <c r="Z6" s="34">
        <f t="shared" ref="Z6:AH6" si="4">IF(Z7="",NA(),Z7)</f>
        <v>95.24</v>
      </c>
      <c r="AA6" s="34">
        <f t="shared" si="4"/>
        <v>95.22</v>
      </c>
      <c r="AB6" s="34">
        <f t="shared" si="4"/>
        <v>103.1</v>
      </c>
      <c r="AC6" s="34">
        <f t="shared" si="4"/>
        <v>90.03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173.72</v>
      </c>
      <c r="BG6" s="34">
        <f t="shared" ref="BG6:BO6" si="7">IF(BG7="",NA(),BG7)</f>
        <v>122.99</v>
      </c>
      <c r="BH6" s="34">
        <f t="shared" si="7"/>
        <v>249.62</v>
      </c>
      <c r="BI6" s="34">
        <f t="shared" si="7"/>
        <v>240.57</v>
      </c>
      <c r="BJ6" s="34">
        <f t="shared" si="7"/>
        <v>160.26</v>
      </c>
      <c r="BK6" s="34">
        <f t="shared" si="7"/>
        <v>1826.49</v>
      </c>
      <c r="BL6" s="34">
        <f t="shared" si="7"/>
        <v>1203.71</v>
      </c>
      <c r="BM6" s="34">
        <f t="shared" si="7"/>
        <v>1162.3599999999999</v>
      </c>
      <c r="BN6" s="34">
        <f t="shared" si="7"/>
        <v>1047.6500000000001</v>
      </c>
      <c r="BO6" s="34">
        <f t="shared" si="7"/>
        <v>1124.26</v>
      </c>
      <c r="BP6" s="33" t="str">
        <f>IF(BP7="","",IF(BP7="-","【-】","【"&amp;SUBSTITUTE(TEXT(BP7,"#,##0.00"),"-","△")&amp;"】"))</f>
        <v>【707.33】</v>
      </c>
      <c r="BQ6" s="34">
        <f>IF(BQ7="",NA(),BQ7)</f>
        <v>95.17</v>
      </c>
      <c r="BR6" s="34">
        <f t="shared" ref="BR6:BZ6" si="8">IF(BR7="",NA(),BR7)</f>
        <v>96.22</v>
      </c>
      <c r="BS6" s="34">
        <f t="shared" si="8"/>
        <v>96.15</v>
      </c>
      <c r="BT6" s="34">
        <f t="shared" si="8"/>
        <v>96.69</v>
      </c>
      <c r="BU6" s="34">
        <f t="shared" si="8"/>
        <v>88.8</v>
      </c>
      <c r="BV6" s="34">
        <f t="shared" si="8"/>
        <v>48</v>
      </c>
      <c r="BW6" s="34">
        <f t="shared" si="8"/>
        <v>69.739999999999995</v>
      </c>
      <c r="BX6" s="34">
        <f t="shared" si="8"/>
        <v>68.209999999999994</v>
      </c>
      <c r="BY6" s="34">
        <f t="shared" si="8"/>
        <v>74.040000000000006</v>
      </c>
      <c r="BZ6" s="34">
        <f t="shared" si="8"/>
        <v>80.58</v>
      </c>
      <c r="CA6" s="33" t="str">
        <f>IF(CA7="","",IF(CA7="-","【-】","【"&amp;SUBSTITUTE(TEXT(CA7,"#,##0.00"),"-","△")&amp;"】"))</f>
        <v>【101.26】</v>
      </c>
      <c r="CB6" s="34">
        <f>IF(CB7="",NA(),CB7)</f>
        <v>216.1</v>
      </c>
      <c r="CC6" s="34">
        <f t="shared" ref="CC6:CK6" si="9">IF(CC7="",NA(),CC7)</f>
        <v>217.88</v>
      </c>
      <c r="CD6" s="34">
        <f t="shared" si="9"/>
        <v>221.32</v>
      </c>
      <c r="CE6" s="34">
        <f t="shared" si="9"/>
        <v>230.66</v>
      </c>
      <c r="CF6" s="34">
        <f t="shared" si="9"/>
        <v>257.57</v>
      </c>
      <c r="CG6" s="34">
        <f t="shared" si="9"/>
        <v>334.37</v>
      </c>
      <c r="CH6" s="34">
        <f t="shared" si="9"/>
        <v>248.89</v>
      </c>
      <c r="CI6" s="34">
        <f t="shared" si="9"/>
        <v>250.84</v>
      </c>
      <c r="CJ6" s="34">
        <f t="shared" si="9"/>
        <v>235.61</v>
      </c>
      <c r="CK6" s="34">
        <f t="shared" si="9"/>
        <v>216.21</v>
      </c>
      <c r="CL6" s="33" t="str">
        <f>IF(CL7="","",IF(CL7="-","【-】","【"&amp;SUBSTITUTE(TEXT(CL7,"#,##0.00"),"-","△")&amp;"】"))</f>
        <v>【136.39】</v>
      </c>
      <c r="CM6" s="34">
        <f>IF(CM7="",NA(),CM7)</f>
        <v>39.49</v>
      </c>
      <c r="CN6" s="34">
        <f t="shared" ref="CN6:CV6" si="10">IF(CN7="",NA(),CN7)</f>
        <v>49.95</v>
      </c>
      <c r="CO6" s="34">
        <f t="shared" si="10"/>
        <v>50.49</v>
      </c>
      <c r="CP6" s="34">
        <f t="shared" si="10"/>
        <v>48.86</v>
      </c>
      <c r="CQ6" s="34">
        <f t="shared" si="10"/>
        <v>49.14</v>
      </c>
      <c r="CR6" s="34">
        <f t="shared" si="10"/>
        <v>40.71</v>
      </c>
      <c r="CS6" s="34">
        <f t="shared" si="10"/>
        <v>49.89</v>
      </c>
      <c r="CT6" s="34">
        <f t="shared" si="10"/>
        <v>49.39</v>
      </c>
      <c r="CU6" s="34">
        <f t="shared" si="10"/>
        <v>49.25</v>
      </c>
      <c r="CV6" s="34">
        <f t="shared" si="10"/>
        <v>50.24</v>
      </c>
      <c r="CW6" s="33" t="str">
        <f>IF(CW7="","",IF(CW7="-","【-】","【"&amp;SUBSTITUTE(TEXT(CW7,"#,##0.00"),"-","△")&amp;"】"))</f>
        <v>【60.13】</v>
      </c>
      <c r="CX6" s="34">
        <f>IF(CX7="",NA(),CX7)</f>
        <v>90.77</v>
      </c>
      <c r="CY6" s="34">
        <f t="shared" ref="CY6:DG6" si="11">IF(CY7="",NA(),CY7)</f>
        <v>90.34</v>
      </c>
      <c r="CZ6" s="34">
        <f t="shared" si="11"/>
        <v>91.6</v>
      </c>
      <c r="DA6" s="34">
        <f t="shared" si="11"/>
        <v>92.05</v>
      </c>
      <c r="DB6" s="34">
        <f t="shared" si="11"/>
        <v>92.92</v>
      </c>
      <c r="DC6" s="34">
        <f t="shared" si="11"/>
        <v>63.45</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0.27</v>
      </c>
      <c r="EH6" s="34">
        <f t="shared" si="14"/>
        <v>0.24</v>
      </c>
      <c r="EI6" s="34">
        <f t="shared" si="14"/>
        <v>0.26</v>
      </c>
      <c r="EJ6" s="33">
        <f t="shared" si="14"/>
        <v>0</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342106</v>
      </c>
      <c r="D7" s="36">
        <v>47</v>
      </c>
      <c r="E7" s="36">
        <v>17</v>
      </c>
      <c r="F7" s="36">
        <v>1</v>
      </c>
      <c r="G7" s="36">
        <v>0</v>
      </c>
      <c r="H7" s="36" t="s">
        <v>110</v>
      </c>
      <c r="I7" s="36" t="s">
        <v>111</v>
      </c>
      <c r="J7" s="36" t="s">
        <v>112</v>
      </c>
      <c r="K7" s="36" t="s">
        <v>113</v>
      </c>
      <c r="L7" s="36" t="s">
        <v>114</v>
      </c>
      <c r="M7" s="36" t="s">
        <v>115</v>
      </c>
      <c r="N7" s="37" t="s">
        <v>116</v>
      </c>
      <c r="O7" s="37" t="s">
        <v>117</v>
      </c>
      <c r="P7" s="37">
        <v>32.090000000000003</v>
      </c>
      <c r="Q7" s="37">
        <v>93.96</v>
      </c>
      <c r="R7" s="37">
        <v>3771</v>
      </c>
      <c r="S7" s="37">
        <v>36275</v>
      </c>
      <c r="T7" s="37">
        <v>1246.49</v>
      </c>
      <c r="U7" s="37">
        <v>29.1</v>
      </c>
      <c r="V7" s="37">
        <v>11525</v>
      </c>
      <c r="W7" s="37">
        <v>5.92</v>
      </c>
      <c r="X7" s="37">
        <v>1946.79</v>
      </c>
      <c r="Y7" s="37">
        <v>94.96</v>
      </c>
      <c r="Z7" s="37">
        <v>95.24</v>
      </c>
      <c r="AA7" s="37">
        <v>95.22</v>
      </c>
      <c r="AB7" s="37">
        <v>103.1</v>
      </c>
      <c r="AC7" s="37">
        <v>90.03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173.72</v>
      </c>
      <c r="BG7" s="37">
        <v>122.99</v>
      </c>
      <c r="BH7" s="37">
        <v>249.62</v>
      </c>
      <c r="BI7" s="37">
        <v>240.57</v>
      </c>
      <c r="BJ7" s="37">
        <v>160.26</v>
      </c>
      <c r="BK7" s="37">
        <v>1826.49</v>
      </c>
      <c r="BL7" s="37">
        <v>1203.71</v>
      </c>
      <c r="BM7" s="37">
        <v>1162.3599999999999</v>
      </c>
      <c r="BN7" s="37">
        <v>1047.6500000000001</v>
      </c>
      <c r="BO7" s="37">
        <v>1124.26</v>
      </c>
      <c r="BP7" s="37">
        <v>707.33</v>
      </c>
      <c r="BQ7" s="37">
        <v>95.17</v>
      </c>
      <c r="BR7" s="37">
        <v>96.22</v>
      </c>
      <c r="BS7" s="37">
        <v>96.15</v>
      </c>
      <c r="BT7" s="37">
        <v>96.69</v>
      </c>
      <c r="BU7" s="37">
        <v>88.8</v>
      </c>
      <c r="BV7" s="37">
        <v>48</v>
      </c>
      <c r="BW7" s="37">
        <v>69.739999999999995</v>
      </c>
      <c r="BX7" s="37">
        <v>68.209999999999994</v>
      </c>
      <c r="BY7" s="37">
        <v>74.040000000000006</v>
      </c>
      <c r="BZ7" s="37">
        <v>80.58</v>
      </c>
      <c r="CA7" s="37">
        <v>101.26</v>
      </c>
      <c r="CB7" s="37">
        <v>216.1</v>
      </c>
      <c r="CC7" s="37">
        <v>217.88</v>
      </c>
      <c r="CD7" s="37">
        <v>221.32</v>
      </c>
      <c r="CE7" s="37">
        <v>230.66</v>
      </c>
      <c r="CF7" s="37">
        <v>257.57</v>
      </c>
      <c r="CG7" s="37">
        <v>334.37</v>
      </c>
      <c r="CH7" s="37">
        <v>248.89</v>
      </c>
      <c r="CI7" s="37">
        <v>250.84</v>
      </c>
      <c r="CJ7" s="37">
        <v>235.61</v>
      </c>
      <c r="CK7" s="37">
        <v>216.21</v>
      </c>
      <c r="CL7" s="37">
        <v>136.38999999999999</v>
      </c>
      <c r="CM7" s="37">
        <v>39.49</v>
      </c>
      <c r="CN7" s="37">
        <v>49.95</v>
      </c>
      <c r="CO7" s="37">
        <v>50.49</v>
      </c>
      <c r="CP7" s="37">
        <v>48.86</v>
      </c>
      <c r="CQ7" s="37">
        <v>49.14</v>
      </c>
      <c r="CR7" s="37">
        <v>40.71</v>
      </c>
      <c r="CS7" s="37">
        <v>49.89</v>
      </c>
      <c r="CT7" s="37">
        <v>49.39</v>
      </c>
      <c r="CU7" s="37">
        <v>49.25</v>
      </c>
      <c r="CV7" s="37">
        <v>50.24</v>
      </c>
      <c r="CW7" s="37">
        <v>60.13</v>
      </c>
      <c r="CX7" s="37">
        <v>90.77</v>
      </c>
      <c r="CY7" s="37">
        <v>90.34</v>
      </c>
      <c r="CZ7" s="37">
        <v>91.6</v>
      </c>
      <c r="DA7" s="37">
        <v>92.05</v>
      </c>
      <c r="DB7" s="37">
        <v>92.92</v>
      </c>
      <c r="DC7" s="37">
        <v>63.45</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0.27</v>
      </c>
      <c r="EH7" s="37">
        <v>0.24</v>
      </c>
      <c r="EI7" s="37">
        <v>0.26</v>
      </c>
      <c r="EJ7" s="37">
        <v>0</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2019-01-21T04:17:38Z</cp:lastPrinted>
  <dcterms:created xsi:type="dcterms:W3CDTF">2018-12-03T09:07:12Z</dcterms:created>
  <dcterms:modified xsi:type="dcterms:W3CDTF">2019-02-04T03:00:57Z</dcterms:modified>
  <cp:category/>
</cp:coreProperties>
</file>