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2.1 経営比較分析提出\"/>
    </mc:Choice>
  </mc:AlternateContent>
  <xr:revisionPtr revIDLastSave="0" documentId="13_ncr:1_{54EA7E3D-F67A-4667-A242-6D65FADBD043}" xr6:coauthVersionLast="36" xr6:coauthVersionMax="36" xr10:uidLastSave="{00000000-0000-0000-0000-000000000000}"/>
  <workbookProtection workbookAlgorithmName="SHA-512" workbookHashValue="fw+JcivnU3bNInvF7vSNUSPMag+1yeIE7oNl9Ac8Mas0/LoNJG72vynM2gjzhbNi0s8/wG1SXBiS+QPpqRWNYw==" workbookSaltValue="2OqUxcun01KP0ciiv+82n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Q6" i="5"/>
  <c r="W10" i="4" s="1"/>
  <c r="P6" i="5"/>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AD10" i="4"/>
  <c r="P10" i="4"/>
  <c r="AT8" i="4"/>
  <c r="AL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<sst xmlns="http://schemas.openxmlformats.org/spreadsheetml/2006/main" count="228" uniqueCount="114">
  <si>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</si>
  <si>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</si>
  <si>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</si>
  <si>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</si>
  <si>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</si>
  <si>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</si>
  <si>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</si>
  <si>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</si>
  <si>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</si>
  <si>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</si>
  <si>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</si>
  <si>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</si>
  <si>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</si>
  <si>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</si>
  <si>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</si>
  <si>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</si>
  <si>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</si>
  <si>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</si>
  <si>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</si>
  <si>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</si>
  <si>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</si>
  <si>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</si>
  <si>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</si>
  <si>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</si>
  <si>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</si>
  <si>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</si>
  <si>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</si>
  <si>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</si>
  <si>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</si>
  <si>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</si>
  <si>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</si>
  <si>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</si>
  <si>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</si>
  <si>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</si>
  <si>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</si>
  <si>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</si>
  <si>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</si>
  <si>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</si>
  <si>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</si>
  <si>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</si>
  <si>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</si>
  <si>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</si>
  <si>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</si>
  <si>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</si>
  <si>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</si>
  <si>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</si>
  <si>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</si>
  <si>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</si>
  <si>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</si>
  <si>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</si>
  <si>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</si>
  <si>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</si>
  <si>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</si>
  <si>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</si>
  <si>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</si>
  <si>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</si>
  <si>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</si>
  <si>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</si>
  <si>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</si>
  <si>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</si>
  <si>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</si>
  <si>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</si>
  <si>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</si>
  <si>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</si>
  <si>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</si>
  <si>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</si>
  <si>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</si>
  <si>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</si>
  <si>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</si>
  <si>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</si>
  <si>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</si>
  <si>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</si>
  <si>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</si>
  <si>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</si>
  <si>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</si>
  <si>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</si>
  <si>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</si>
  <si>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</si>
  <si>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</si>
  <si>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</si>
  <si>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</si>
  <si>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</si>
  <si>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</si>
  <si>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</si>
  <si>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</si>
  <si>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</si>
  <si>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</si>
  <si>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</si>
  <si>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</si>
  <si>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</si>
  <si>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</si>
  <si>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</si>
  <si>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</si>
  <si>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</si>
  <si>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</si>
  <si>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</si>
  <si>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</si>
  <si>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</si>
  <si>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</si>
  <si>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</si>
  <si>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</si>
  <si>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</si>
  <si>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</si>
  <si>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</si>
  <si>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</si>
  <si>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</si>
  <si>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</si>
  <si>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</si>
  <si>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</si>
  <si>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</si>
  <si>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</si>
  <si>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管渠改善率は、全くない。類似団体も0.01％である。
　最も早い供用開始が平成7年で、管渠工事後25年程度と耐用年数の半分に達したところである。</t>
    <rPh sb="1" eb="3">
      <t>カンキョ</t>
    </rPh>
    <rPh sb="3" eb="5">
      <t>カイゼン</t>
    </rPh>
    <rPh sb="5" eb="6">
      <t>リツ</t>
    </rPh>
    <rPh sb="8" eb="9">
      <t>マッタ</t>
    </rPh>
    <rPh sb="13" eb="15">
      <t>ルイジ</t>
    </rPh>
    <rPh sb="15" eb="17">
      <t>ダンタイ</t>
    </rPh>
    <rPh sb="29" eb="30">
      <t>モット</t>
    </rPh>
    <rPh sb="31" eb="32">
      <t>ハヤ</t>
    </rPh>
    <rPh sb="33" eb="35">
      <t>キョウヨウ</t>
    </rPh>
    <rPh sb="35" eb="37">
      <t>カイシ</t>
    </rPh>
    <rPh sb="38" eb="40">
      <t>ヘイセイ</t>
    </rPh>
    <rPh sb="41" eb="42">
      <t>ネン</t>
    </rPh>
    <rPh sb="44" eb="46">
      <t>カンキョ</t>
    </rPh>
    <rPh sb="46" eb="48">
      <t>コウジ</t>
    </rPh>
    <rPh sb="48" eb="49">
      <t>ゴ</t>
    </rPh>
    <rPh sb="51" eb="52">
      <t>ネン</t>
    </rPh>
    <rPh sb="52" eb="54">
      <t>テイド</t>
    </rPh>
    <rPh sb="55" eb="57">
      <t>タイヨウ</t>
    </rPh>
    <rPh sb="57" eb="59">
      <t>ネンスウ</t>
    </rPh>
    <rPh sb="60" eb="62">
      <t>ハンブン</t>
    </rPh>
    <rPh sb="63" eb="64">
      <t>タッ</t>
    </rPh>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</si>
  <si>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rPh sb="1" eb="3">
      <t>ケイエイ</t>
    </rPh>
    <rPh sb="4" eb="7">
      <t>ケンゼンセイ</t>
    </rPh>
    <rPh sb="8" eb="11">
      <t>コウリツセイ</t>
    </rPh>
    <rPh sb="12" eb="14">
      <t>ブンセキ</t>
    </rPh>
    <rPh sb="15" eb="17">
      <t>ケッカ</t>
    </rPh>
    <rPh sb="18" eb="20">
      <t>テキセイ</t>
    </rPh>
    <rPh sb="21" eb="24">
      <t>シヨウリョウ</t>
    </rPh>
    <rPh sb="24" eb="26">
      <t>シュウニュウ</t>
    </rPh>
    <rPh sb="27" eb="29">
      <t>カクホ</t>
    </rPh>
    <rPh sb="30" eb="32">
      <t>オスイ</t>
    </rPh>
    <rPh sb="32" eb="34">
      <t>ショリ</t>
    </rPh>
    <rPh sb="34" eb="35">
      <t>ヒ</t>
    </rPh>
    <rPh sb="36" eb="38">
      <t>サクゲン</t>
    </rPh>
    <rPh sb="38" eb="39">
      <t>オヨ</t>
    </rPh>
    <rPh sb="40" eb="43">
      <t>スイセンカ</t>
    </rPh>
    <rPh sb="43" eb="44">
      <t>リツ</t>
    </rPh>
    <rPh sb="45" eb="47">
      <t>コウジョウ</t>
    </rPh>
    <rPh sb="48" eb="49">
      <t>ト</t>
    </rPh>
    <rPh sb="50" eb="51">
      <t>ク</t>
    </rPh>
    <rPh sb="53" eb="55">
      <t>ヒツヨウ</t>
    </rPh>
    <rPh sb="62" eb="64">
      <t>ショリ</t>
    </rPh>
    <rPh sb="64" eb="65">
      <t>ジョウ</t>
    </rPh>
    <rPh sb="75" eb="76">
      <t>チョウ</t>
    </rPh>
    <rPh sb="76" eb="79">
      <t>ジュミョウカ</t>
    </rPh>
    <rPh sb="80" eb="81">
      <t>ハジ</t>
    </rPh>
    <rPh sb="85" eb="87">
      <t>イジ</t>
    </rPh>
    <rPh sb="87" eb="90">
      <t>カンリヒ</t>
    </rPh>
    <rPh sb="91" eb="93">
      <t>サクゲン</t>
    </rPh>
    <rPh sb="94" eb="95">
      <t>ト</t>
    </rPh>
    <rPh sb="96" eb="97">
      <t>ク</t>
    </rPh>
    <rPh sb="103" eb="106">
      <t>ジュエキシャ</t>
    </rPh>
    <rPh sb="106" eb="108">
      <t>フタン</t>
    </rPh>
    <rPh sb="109" eb="111">
      <t>ゲンソク</t>
    </rPh>
    <rPh sb="112" eb="113">
      <t>モト</t>
    </rPh>
    <rPh sb="115" eb="117">
      <t>テキセイ</t>
    </rPh>
    <rPh sb="118" eb="121">
      <t>シヨウシャ</t>
    </rPh>
    <rPh sb="121" eb="123">
      <t>フタン</t>
    </rPh>
    <rPh sb="124" eb="125">
      <t>モト</t>
    </rPh>
    <rPh sb="130" eb="133">
      <t>スイセンカ</t>
    </rPh>
    <rPh sb="133" eb="135">
      <t>ソクシン</t>
    </rPh>
    <rPh sb="136" eb="137">
      <t>ヒ</t>
    </rPh>
    <rPh sb="138" eb="139">
      <t>ツヅ</t>
    </rPh>
    <rPh sb="140" eb="141">
      <t>ト</t>
    </rPh>
    <rPh sb="142" eb="143">
      <t>ク</t>
    </rPh>
    <phoneticPr fontId="4"/>
  </si>
  <si>
    <t>①収益的収支比率は、横ばい状況で、平成30年度で99.42％とほぼ100％であり、総収入の内、71.9％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④企業債残高対事業規模比率は、減少傾向であり、平成30年度は494.20％となっている。類似団体の62.6％と少なく、引き続き適正な投資に努める。
⑤経費回収率は、増加傾向にあり、平成30年度で83.50％と、類似団体より25ポイント高い。100％を下回っているため、適正な使用料収入の確保と汚水処理費の削減が必要である。
⑥汚水処理原価は、増加傾向であったが、平成30年度は249.89円と減少している。類似団体より24ポイント低く、引き続き汚水処理コストの削減に努める。
⑦施設利用率は、横ばい状況であり、平成30年度で52.59％と類似団体より2ポイント高い。最大稼働率は183.25％である。
⑧水洗化率は、増加傾向にあり、平成30年度で81.66％である。水洗化人口に変動はないが、区域内人口の減少により、増加している。類似団体より3ポイント低く、100％未満であるため、水洗化率の向上の取り組みが必要である。</t>
    <rPh sb="1" eb="4">
      <t>シュウエキテキ</t>
    </rPh>
    <rPh sb="4" eb="6">
      <t>シュウシ</t>
    </rPh>
    <rPh sb="6" eb="8">
      <t>ヒリツ</t>
    </rPh>
    <rPh sb="10" eb="11">
      <t>ヨコ</t>
    </rPh>
    <rPh sb="13" eb="15">
      <t>ジョウキョウ</t>
    </rPh>
    <rPh sb="17" eb="19">
      <t>ヘイセイ</t>
    </rPh>
    <rPh sb="21" eb="23">
      <t>ネンド</t>
    </rPh>
    <rPh sb="41" eb="44">
      <t>ソウシュウニュウ</t>
    </rPh>
    <rPh sb="45" eb="46">
      <t>ウチ</t>
    </rPh>
    <rPh sb="53" eb="55">
      <t>イッパン</t>
    </rPh>
    <rPh sb="55" eb="57">
      <t>カイケイ</t>
    </rPh>
    <rPh sb="60" eb="62">
      <t>クリイレ</t>
    </rPh>
    <rPh sb="62" eb="63">
      <t>キン</t>
    </rPh>
    <rPh sb="72" eb="74">
      <t>コウキョウ</t>
    </rPh>
    <rPh sb="74" eb="77">
      <t>ゲスイドウ</t>
    </rPh>
    <rPh sb="77" eb="78">
      <t>ナド</t>
    </rPh>
    <rPh sb="79" eb="80">
      <t>タ</t>
    </rPh>
    <rPh sb="81" eb="84">
      <t>ゲスイドウ</t>
    </rPh>
    <rPh sb="84" eb="86">
      <t>ジギョウ</t>
    </rPh>
    <rPh sb="87" eb="89">
      <t>トウイツ</t>
    </rPh>
    <rPh sb="91" eb="94">
      <t>シヨウリョウ</t>
    </rPh>
    <rPh sb="95" eb="97">
      <t>ウンエイ</t>
    </rPh>
    <rPh sb="104" eb="106">
      <t>ケイエイ</t>
    </rPh>
    <rPh sb="106" eb="108">
      <t>キバン</t>
    </rPh>
    <rPh sb="109" eb="111">
      <t>ゼイジャク</t>
    </rPh>
    <rPh sb="112" eb="114">
      <t>ノウギョウ</t>
    </rPh>
    <rPh sb="114" eb="116">
      <t>シュウラク</t>
    </rPh>
    <rPh sb="116" eb="118">
      <t>ハイスイ</t>
    </rPh>
    <rPh sb="118" eb="120">
      <t>ジギョウ</t>
    </rPh>
    <rPh sb="123" eb="126">
      <t>コウジョウテキ</t>
    </rPh>
    <rPh sb="127" eb="129">
      <t>シュウニュウ</t>
    </rPh>
    <rPh sb="129" eb="131">
      <t>フソク</t>
    </rPh>
    <rPh sb="137" eb="140">
      <t>フソクブン</t>
    </rPh>
    <rPh sb="141" eb="143">
      <t>イッパン</t>
    </rPh>
    <rPh sb="143" eb="145">
      <t>カイケイ</t>
    </rPh>
    <rPh sb="147" eb="149">
      <t>ホテン</t>
    </rPh>
    <rPh sb="151" eb="153">
      <t>ジョウキョウ</t>
    </rPh>
    <rPh sb="160" eb="162">
      <t>コンゴ</t>
    </rPh>
    <rPh sb="168" eb="169">
      <t>ヒ</t>
    </rPh>
    <rPh sb="170" eb="171">
      <t>ツヅ</t>
    </rPh>
    <rPh sb="172" eb="175">
      <t>ジュエキシャ</t>
    </rPh>
    <rPh sb="175" eb="177">
      <t>フタン</t>
    </rPh>
    <rPh sb="178" eb="181">
      <t>テキセイカ</t>
    </rPh>
    <rPh sb="182" eb="183">
      <t>ハカ</t>
    </rPh>
    <rPh sb="185" eb="187">
      <t>ヒツヨウ</t>
    </rPh>
    <rPh sb="188" eb="189">
      <t>オウ</t>
    </rPh>
    <rPh sb="191" eb="194">
      <t>シヨウリョウ</t>
    </rPh>
    <rPh sb="194" eb="196">
      <t>カイテイ</t>
    </rPh>
    <rPh sb="197" eb="198">
      <t>オコナ</t>
    </rPh>
    <rPh sb="199" eb="201">
      <t>ヨテイ</t>
    </rPh>
    <rPh sb="209" eb="211">
      <t>キギョウ</t>
    </rPh>
    <rPh sb="211" eb="212">
      <t>サイ</t>
    </rPh>
    <rPh sb="212" eb="214">
      <t>ザンダカ</t>
    </rPh>
    <rPh sb="214" eb="215">
      <t>タイ</t>
    </rPh>
    <rPh sb="215" eb="217">
      <t>ジギョウ</t>
    </rPh>
    <rPh sb="217" eb="219">
      <t>キボ</t>
    </rPh>
    <rPh sb="219" eb="221">
      <t>ヒリツ</t>
    </rPh>
    <rPh sb="223" eb="225">
      <t>ゲンショウ</t>
    </rPh>
    <rPh sb="225" eb="227">
      <t>ケイコウ</t>
    </rPh>
    <rPh sb="231" eb="233">
      <t>ヘイセイ</t>
    </rPh>
    <rPh sb="235" eb="237">
      <t>ネンド</t>
    </rPh>
    <rPh sb="252" eb="254">
      <t>ルイジ</t>
    </rPh>
    <rPh sb="254" eb="256">
      <t>ダンタイ</t>
    </rPh>
    <rPh sb="263" eb="264">
      <t>スク</t>
    </rPh>
    <rPh sb="267" eb="268">
      <t>ヒ</t>
    </rPh>
    <rPh sb="269" eb="270">
      <t>ツヅ</t>
    </rPh>
    <rPh sb="271" eb="273">
      <t>テキセイ</t>
    </rPh>
    <rPh sb="274" eb="276">
      <t>トウシ</t>
    </rPh>
    <rPh sb="277" eb="278">
      <t>ツト</t>
    </rPh>
    <rPh sb="283" eb="285">
      <t>ケイヒ</t>
    </rPh>
    <rPh sb="285" eb="287">
      <t>カイシュウ</t>
    </rPh>
    <rPh sb="287" eb="288">
      <t>リツ</t>
    </rPh>
    <rPh sb="290" eb="292">
      <t>ゾウカ</t>
    </rPh>
    <rPh sb="292" eb="294">
      <t>ケイコウ</t>
    </rPh>
    <rPh sb="298" eb="300">
      <t>ヘイセイ</t>
    </rPh>
    <rPh sb="302" eb="304">
      <t>ネンド</t>
    </rPh>
    <rPh sb="313" eb="315">
      <t>ルイジ</t>
    </rPh>
    <rPh sb="315" eb="317">
      <t>ダンタイ</t>
    </rPh>
    <rPh sb="325" eb="326">
      <t>タカ</t>
    </rPh>
    <rPh sb="333" eb="335">
      <t>シタマワ</t>
    </rPh>
    <rPh sb="342" eb="344">
      <t>テキセイ</t>
    </rPh>
    <rPh sb="345" eb="348">
      <t>シヨウリョウ</t>
    </rPh>
    <rPh sb="348" eb="350">
      <t>シュウニュウ</t>
    </rPh>
    <rPh sb="351" eb="353">
      <t>カクホ</t>
    </rPh>
    <rPh sb="354" eb="356">
      <t>オスイ</t>
    </rPh>
    <rPh sb="356" eb="358">
      <t>ショリ</t>
    </rPh>
    <rPh sb="358" eb="359">
      <t>ヒ</t>
    </rPh>
    <rPh sb="360" eb="362">
      <t>サクゲン</t>
    </rPh>
    <rPh sb="363" eb="365">
      <t>ヒツヨウ</t>
    </rPh>
    <rPh sb="371" eb="373">
      <t>オスイ</t>
    </rPh>
    <rPh sb="373" eb="375">
      <t>ショリ</t>
    </rPh>
    <rPh sb="375" eb="377">
      <t>ゲンカ</t>
    </rPh>
    <rPh sb="379" eb="381">
      <t>ゾウカ</t>
    </rPh>
    <rPh sb="381" eb="383">
      <t>ケイコウ</t>
    </rPh>
    <rPh sb="389" eb="391">
      <t>ヘイセイ</t>
    </rPh>
    <rPh sb="393" eb="395">
      <t>ネンド</t>
    </rPh>
    <rPh sb="402" eb="403">
      <t>エン</t>
    </rPh>
    <rPh sb="404" eb="406">
      <t>ゲンショウ</t>
    </rPh>
    <rPh sb="411" eb="413">
      <t>ルイジ</t>
    </rPh>
    <rPh sb="413" eb="415">
      <t>ダンタイ</t>
    </rPh>
    <rPh sb="423" eb="424">
      <t>ヒク</t>
    </rPh>
    <rPh sb="426" eb="427">
      <t>ヒ</t>
    </rPh>
    <rPh sb="428" eb="429">
      <t>ツヅ</t>
    </rPh>
    <rPh sb="430" eb="432">
      <t>オスイ</t>
    </rPh>
    <rPh sb="432" eb="434">
      <t>ショリ</t>
    </rPh>
    <rPh sb="438" eb="440">
      <t>サクゲン</t>
    </rPh>
    <rPh sb="441" eb="442">
      <t>ツト</t>
    </rPh>
    <rPh sb="447" eb="449">
      <t>シセツ</t>
    </rPh>
    <rPh sb="449" eb="452">
      <t>リヨウリツ</t>
    </rPh>
    <rPh sb="454" eb="455">
      <t>ヨコ</t>
    </rPh>
    <rPh sb="457" eb="459">
      <t>ジョウキョウ</t>
    </rPh>
    <rPh sb="463" eb="465">
      <t>ヘイセイ</t>
    </rPh>
    <rPh sb="467" eb="469">
      <t>ネンド</t>
    </rPh>
    <rPh sb="477" eb="479">
      <t>ルイジ</t>
    </rPh>
    <rPh sb="479" eb="481">
      <t>ダンタイ</t>
    </rPh>
    <rPh sb="488" eb="489">
      <t>タカ</t>
    </rPh>
    <rPh sb="491" eb="493">
      <t>サイダイ</t>
    </rPh>
    <rPh sb="493" eb="495">
      <t>カドウ</t>
    </rPh>
    <rPh sb="495" eb="496">
      <t>リツ</t>
    </rPh>
    <rPh sb="510" eb="513">
      <t>スイセンカ</t>
    </rPh>
    <rPh sb="513" eb="514">
      <t>リツ</t>
    </rPh>
    <rPh sb="516" eb="518">
      <t>ゾウカ</t>
    </rPh>
    <rPh sb="518" eb="520">
      <t>ケイコウ</t>
    </rPh>
    <rPh sb="524" eb="526">
      <t>ヘイセイ</t>
    </rPh>
    <rPh sb="528" eb="530">
      <t>ネンド</t>
    </rPh>
    <rPh sb="541" eb="544">
      <t>スイセンカ</t>
    </rPh>
    <rPh sb="544" eb="546">
      <t>ジンコウ</t>
    </rPh>
    <rPh sb="547" eb="549">
      <t>ヘンドウ</t>
    </rPh>
    <rPh sb="554" eb="557">
      <t>クイキナイ</t>
    </rPh>
    <rPh sb="557" eb="559">
      <t>ジンコウ</t>
    </rPh>
    <rPh sb="560" eb="562">
      <t>ゲンショウ</t>
    </rPh>
    <rPh sb="566" eb="568">
      <t>ゾウカ</t>
    </rPh>
    <rPh sb="573" eb="575">
      <t>ルイジ</t>
    </rPh>
    <rPh sb="575" eb="577">
      <t>ダンタイ</t>
    </rPh>
    <rPh sb="584" eb="585">
      <t>ヒク</t>
    </rPh>
    <rPh sb="591" eb="593">
      <t>ミマン</t>
    </rPh>
    <rPh sb="599" eb="602">
      <t>スイセンカ</t>
    </rPh>
    <rPh sb="602" eb="603">
      <t>リツ</t>
    </rPh>
    <rPh sb="604" eb="606">
      <t>コウジョウ</t>
    </rPh>
    <rPh sb="607" eb="608">
      <t>ト</t>
    </rPh>
    <rPh sb="609" eb="610">
      <t>ク</t>
    </rPh>
    <rPh sb="612" eb="6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</si>
</sst>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3D-4B9B-A68C-3971359E3FF5}"/>
            </c:ext>
          </c:extLst>
        </c:ser>
        <c:dLbls>
          <c:showLegendKey val="0"/>
          <c:showVal val="0"/>
          <c:showCatName val="0"/>
          <c:showSerName val="0"/>
          <c:showPercent val="0"/>
          <c:showBubbleSize val="0"/>
        </c:dLbls>
        <c:gapWidth val="150"/>
        <c:axId val="405295416"/>
        <c:axId val="13655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13D-4B9B-A68C-3971359E3FF5}"/>
            </c:ext>
          </c:extLst>
        </c:ser>
        <c:dLbls>
          <c:showLegendKey val="0"/>
          <c:showVal val="0"/>
          <c:showCatName val="0"/>
          <c:showSerName val="0"/>
          <c:showPercent val="0"/>
          <c:showBubbleSize val="0"/>
        </c:dLbls>
        <c:marker val="1"/>
        <c:smooth val="0"/>
        <c:axId val="405295416"/>
        <c:axId val="136555640"/>
      </c:lineChart>
      <c:dateAx>
        <c:axId val="405295416"/>
        <c:scaling>
          <c:orientation val="minMax"/>
        </c:scaling>
        <c:delete val="1"/>
        <c:axPos val="b"/>
        <c:numFmt formatCode="ge" sourceLinked="1"/>
        <c:majorTickMark val="none"/>
        <c:minorTickMark val="none"/>
        <c:tickLblPos val="none"/>
        <c:crossAx val="136555640"/>
        <c:crosses val="autoZero"/>
        <c:auto val="1"/>
        <c:lblOffset val="100"/>
        <c:baseTimeUnit val="years"/>
      </c:dateAx>
      <c:valAx>
        <c:axId val="13655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29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99.23</c:v>
                </c:pt>
                <c:pt idx="1">
                  <c:v>99.6</c:v>
                </c:pt>
                <c:pt idx="2">
                  <c:v>99.37</c:v>
                </c:pt>
                <c:pt idx="3">
                  <c:v>99.07</c:v>
                </c:pt>
                <c:pt idx="4">
                  <c:v>99.42</c:v>
                </c:pt>
              </c:numCache>
            </c:numRef>
          </c:val>
          <c:extLst>
            <c:ext xmlns:c16="http://schemas.microsoft.com/office/drawing/2014/chart" uri="{C3380CC4-5D6E-409C-BE32-E72D297353CC}">
              <c16:uniqueId val="{00000000-B86A-4609-8E0F-439201F91978}"/>
            </c:ext>
          </c:extLst>
        </c:ser>
        <c:dLbls>
          <c:showLegendKey val="0"/>
          <c:showVal val="0"/>
          <c:showCatName val="0"/>
          <c:showSerName val="0"/>
          <c:showPercent val="0"/>
          <c:showBubbleSize val="0"/>
        </c:dLbls>
        <c:gapWidth val="150"/>
        <c:axId val="405311728"/>
        <c:axId val="405723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6A-4609-8E0F-439201F91978}"/>
            </c:ext>
          </c:extLst>
        </c:ser>
        <c:dLbls>
          <c:showLegendKey val="0"/>
          <c:showVal val="0"/>
          <c:showCatName val="0"/>
          <c:showSerName val="0"/>
          <c:showPercent val="0"/>
          <c:showBubbleSize val="0"/>
        </c:dLbls>
        <c:marker val="1"/>
        <c:smooth val="0"/>
        <c:axId val="405311728"/>
        <c:axId val="405723768"/>
      </c:lineChart>
      <c:dateAx>
        <c:axId val="405311728"/>
        <c:scaling>
          <c:orientation val="minMax"/>
        </c:scaling>
        <c:delete val="1"/>
        <c:axPos val="b"/>
        <c:numFmt formatCode="ge" sourceLinked="1"/>
        <c:majorTickMark val="none"/>
        <c:minorTickMark val="none"/>
        <c:tickLblPos val="none"/>
        <c:crossAx val="405723768"/>
        <c:crosses val="autoZero"/>
        <c:auto val="1"/>
        <c:lblOffset val="100"/>
        <c:baseTimeUnit val="years"/>
      </c:dateAx>
      <c:valAx>
        <c:axId val="40572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31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41-44E2-BEE1-2131CC72FE01}"/>
            </c:ext>
          </c:extLst>
        </c:ser>
        <c:dLbls>
          <c:showLegendKey val="0"/>
          <c:showVal val="0"/>
          <c:showCatName val="0"/>
          <c:showSerName val="0"/>
          <c:showPercent val="0"/>
          <c:showBubbleSize val="0"/>
        </c:dLbls>
        <c:gapWidth val="150"/>
        <c:axId val="405777648"/>
        <c:axId val="40578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41-44E2-BEE1-2131CC72FE01}"/>
            </c:ext>
          </c:extLst>
        </c:ser>
        <c:dLbls>
          <c:showLegendKey val="0"/>
          <c:showVal val="0"/>
          <c:showCatName val="0"/>
          <c:showSerName val="0"/>
          <c:showPercent val="0"/>
          <c:showBubbleSize val="0"/>
        </c:dLbls>
        <c:marker val="1"/>
        <c:smooth val="0"/>
        <c:axId val="405777648"/>
        <c:axId val="405780080"/>
      </c:lineChart>
      <c:dateAx>
        <c:axId val="405777648"/>
        <c:scaling>
          <c:orientation val="minMax"/>
        </c:scaling>
        <c:delete val="1"/>
        <c:axPos val="b"/>
        <c:numFmt formatCode="ge" sourceLinked="1"/>
        <c:majorTickMark val="none"/>
        <c:minorTickMark val="none"/>
        <c:tickLblPos val="none"/>
        <c:crossAx val="405780080"/>
        <c:crosses val="autoZero"/>
        <c:auto val="1"/>
        <c:lblOffset val="100"/>
        <c:baseTimeUnit val="years"/>
      </c:dateAx>
      <c:valAx>
        <c:axId val="40578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77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AA-4071-885C-7E19C4DCA2AE}"/>
            </c:ext>
          </c:extLst>
        </c:ser>
        <c:dLbls>
          <c:showLegendKey val="0"/>
          <c:showVal val="0"/>
          <c:showCatName val="0"/>
          <c:showSerName val="0"/>
          <c:showPercent val="0"/>
          <c:showBubbleSize val="0"/>
        </c:dLbls>
        <c:gapWidth val="150"/>
        <c:axId val="405822256"/>
        <c:axId val="40582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AA-4071-885C-7E19C4DCA2AE}"/>
            </c:ext>
          </c:extLst>
        </c:ser>
        <c:dLbls>
          <c:showLegendKey val="0"/>
          <c:showVal val="0"/>
          <c:showCatName val="0"/>
          <c:showSerName val="0"/>
          <c:showPercent val="0"/>
          <c:showBubbleSize val="0"/>
        </c:dLbls>
        <c:marker val="1"/>
        <c:smooth val="0"/>
        <c:axId val="405822256"/>
        <c:axId val="405824688"/>
      </c:lineChart>
      <c:dateAx>
        <c:axId val="405822256"/>
        <c:scaling>
          <c:orientation val="minMax"/>
        </c:scaling>
        <c:delete val="1"/>
        <c:axPos val="b"/>
        <c:numFmt formatCode="ge" sourceLinked="1"/>
        <c:majorTickMark val="none"/>
        <c:minorTickMark val="none"/>
        <c:tickLblPos val="none"/>
        <c:crossAx val="405824688"/>
        <c:crosses val="autoZero"/>
        <c:auto val="1"/>
        <c:lblOffset val="100"/>
        <c:baseTimeUnit val="years"/>
      </c:dateAx>
      <c:valAx>
        <c:axId val="4058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2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C3-4BB9-9D1D-3806B8986574}"/>
            </c:ext>
          </c:extLst>
        </c:ser>
        <c:dLbls>
          <c:showLegendKey val="0"/>
          <c:showVal val="0"/>
          <c:showCatName val="0"/>
          <c:showSerName val="0"/>
          <c:showPercent val="0"/>
          <c:showBubbleSize val="0"/>
        </c:dLbls>
        <c:gapWidth val="150"/>
        <c:axId val="138330352"/>
        <c:axId val="138330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C3-4BB9-9D1D-3806B8986574}"/>
            </c:ext>
          </c:extLst>
        </c:ser>
        <c:dLbls>
          <c:showLegendKey val="0"/>
          <c:showVal val="0"/>
          <c:showCatName val="0"/>
          <c:showSerName val="0"/>
          <c:showPercent val="0"/>
          <c:showBubbleSize val="0"/>
        </c:dLbls>
        <c:marker val="1"/>
        <c:smooth val="0"/>
        <c:axId val="138330352"/>
        <c:axId val="138330744"/>
      </c:lineChart>
      <c:dateAx>
        <c:axId val="138330352"/>
        <c:scaling>
          <c:orientation val="minMax"/>
        </c:scaling>
        <c:delete val="1"/>
        <c:axPos val="b"/>
        <c:numFmt formatCode="ge" sourceLinked="1"/>
        <c:majorTickMark val="none"/>
        <c:minorTickMark val="none"/>
        <c:tickLblPos val="none"/>
        <c:crossAx val="138330744"/>
        <c:crosses val="autoZero"/>
        <c:auto val="1"/>
        <c:lblOffset val="100"/>
        <c:baseTimeUnit val="years"/>
      </c:dateAx>
      <c:valAx>
        <c:axId val="138330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33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E1-451F-9FBB-C693F696C47A}"/>
            </c:ext>
          </c:extLst>
        </c:ser>
        <c:dLbls>
          <c:showLegendKey val="0"/>
          <c:showVal val="0"/>
          <c:showCatName val="0"/>
          <c:showSerName val="0"/>
          <c:showPercent val="0"/>
          <c:showBubbleSize val="0"/>
        </c:dLbls>
        <c:gapWidth val="150"/>
        <c:axId val="405853184"/>
        <c:axId val="40585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E1-451F-9FBB-C693F696C47A}"/>
            </c:ext>
          </c:extLst>
        </c:ser>
        <c:dLbls>
          <c:showLegendKey val="0"/>
          <c:showVal val="0"/>
          <c:showCatName val="0"/>
          <c:showSerName val="0"/>
          <c:showPercent val="0"/>
          <c:showBubbleSize val="0"/>
        </c:dLbls>
        <c:marker val="1"/>
        <c:smooth val="0"/>
        <c:axId val="405853184"/>
        <c:axId val="405853576"/>
      </c:lineChart>
      <c:dateAx>
        <c:axId val="405853184"/>
        <c:scaling>
          <c:orientation val="minMax"/>
        </c:scaling>
        <c:delete val="1"/>
        <c:axPos val="b"/>
        <c:numFmt formatCode="ge" sourceLinked="1"/>
        <c:majorTickMark val="none"/>
        <c:minorTickMark val="none"/>
        <c:tickLblPos val="none"/>
        <c:crossAx val="405853576"/>
        <c:crosses val="autoZero"/>
        <c:auto val="1"/>
        <c:lblOffset val="100"/>
        <c:baseTimeUnit val="years"/>
      </c:dateAx>
      <c:valAx>
        <c:axId val="40585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294.13</c:v>
                </c:pt>
                <c:pt idx="1">
                  <c:v>611.92999999999995</c:v>
                </c:pt>
                <c:pt idx="2">
                  <c:v>585.63</c:v>
                </c:pt>
                <c:pt idx="3">
                  <c:v>371.08</c:v>
                </c:pt>
                <c:pt idx="4">
                  <c:v>494.2</c:v>
                </c:pt>
              </c:numCache>
            </c:numRef>
          </c:val>
          <c:extLst>
            <c:ext xmlns:c16="http://schemas.microsoft.com/office/drawing/2014/chart" uri="{C3380CC4-5D6E-409C-BE32-E72D297353CC}">
              <c16:uniqueId val="{00000000-1AC9-476C-BF17-F37DE4D65F87}"/>
            </c:ext>
          </c:extLst>
        </c:ser>
        <c:dLbls>
          <c:showLegendKey val="0"/>
          <c:showVal val="0"/>
          <c:showCatName val="0"/>
          <c:showSerName val="0"/>
          <c:showPercent val="0"/>
          <c:showBubbleSize val="0"/>
        </c:dLbls>
        <c:gapWidth val="150"/>
        <c:axId val="405854752"/>
        <c:axId val="405855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AC9-476C-BF17-F37DE4D65F87}"/>
            </c:ext>
          </c:extLst>
        </c:ser>
        <c:dLbls>
          <c:showLegendKey val="0"/>
          <c:showVal val="0"/>
          <c:showCatName val="0"/>
          <c:showSerName val="0"/>
          <c:showPercent val="0"/>
          <c:showBubbleSize val="0"/>
        </c:dLbls>
        <c:marker val="1"/>
        <c:smooth val="0"/>
        <c:axId val="405854752"/>
        <c:axId val="405855144"/>
      </c:lineChart>
      <c:dateAx>
        <c:axId val="405854752"/>
        <c:scaling>
          <c:orientation val="minMax"/>
        </c:scaling>
        <c:delete val="1"/>
        <c:axPos val="b"/>
        <c:numFmt formatCode="ge" sourceLinked="1"/>
        <c:majorTickMark val="none"/>
        <c:minorTickMark val="none"/>
        <c:tickLblPos val="none"/>
        <c:crossAx val="405855144"/>
        <c:crosses val="autoZero"/>
        <c:auto val="1"/>
        <c:lblOffset val="100"/>
        <c:baseTimeUnit val="years"/>
      </c:dateAx>
      <c:valAx>
        <c:axId val="4058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74.209999999999994</c:v>
                </c:pt>
                <c:pt idx="1">
                  <c:v>73.13</c:v>
                </c:pt>
                <c:pt idx="2">
                  <c:v>75.819999999999993</c:v>
                </c:pt>
                <c:pt idx="3">
                  <c:v>77.41</c:v>
                </c:pt>
                <c:pt idx="4">
                  <c:v>83.5</c:v>
                </c:pt>
              </c:numCache>
            </c:numRef>
          </c:val>
          <c:extLst>
            <c:ext xmlns:c16="http://schemas.microsoft.com/office/drawing/2014/chart" uri="{C3380CC4-5D6E-409C-BE32-E72D297353CC}">
              <c16:uniqueId val="{00000000-7BA8-4DB8-A372-D2E731D35C7A}"/>
            </c:ext>
          </c:extLst>
        </c:ser>
        <c:dLbls>
          <c:showLegendKey val="0"/>
          <c:showVal val="0"/>
          <c:showCatName val="0"/>
          <c:showSerName val="0"/>
          <c:showPercent val="0"/>
          <c:showBubbleSize val="0"/>
        </c:dLbls>
        <c:gapWidth val="150"/>
        <c:axId val="405856320"/>
        <c:axId val="40608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7BA8-4DB8-A372-D2E731D35C7A}"/>
            </c:ext>
          </c:extLst>
        </c:ser>
        <c:dLbls>
          <c:showLegendKey val="0"/>
          <c:showVal val="0"/>
          <c:showCatName val="0"/>
          <c:showSerName val="0"/>
          <c:showPercent val="0"/>
          <c:showBubbleSize val="0"/>
        </c:dLbls>
        <c:marker val="1"/>
        <c:smooth val="0"/>
        <c:axId val="405856320"/>
        <c:axId val="406087664"/>
      </c:lineChart>
      <c:dateAx>
        <c:axId val="405856320"/>
        <c:scaling>
          <c:orientation val="minMax"/>
        </c:scaling>
        <c:delete val="1"/>
        <c:axPos val="b"/>
        <c:numFmt formatCode="ge" sourceLinked="1"/>
        <c:majorTickMark val="none"/>
        <c:minorTickMark val="none"/>
        <c:tickLblPos val="none"/>
        <c:crossAx val="406087664"/>
        <c:crosses val="autoZero"/>
        <c:auto val="1"/>
        <c:lblOffset val="100"/>
        <c:baseTimeUnit val="years"/>
      </c:dateAx>
      <c:valAx>
        <c:axId val="40608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256.89</c:v>
                </c:pt>
                <c:pt idx="1">
                  <c:v>265.77</c:v>
                </c:pt>
                <c:pt idx="2">
                  <c:v>270.70999999999998</c:v>
                </c:pt>
                <c:pt idx="3">
                  <c:v>271.29000000000002</c:v>
                </c:pt>
                <c:pt idx="4">
                  <c:v>249.89</c:v>
                </c:pt>
              </c:numCache>
            </c:numRef>
          </c:val>
          <c:extLst>
            <c:ext xmlns:c16="http://schemas.microsoft.com/office/drawing/2014/chart" uri="{C3380CC4-5D6E-409C-BE32-E72D297353CC}">
              <c16:uniqueId val="{00000000-7147-4EE6-9A22-53AC41B91731}"/>
            </c:ext>
          </c:extLst>
        </c:ser>
        <c:dLbls>
          <c:showLegendKey val="0"/>
          <c:showVal val="0"/>
          <c:showCatName val="0"/>
          <c:showSerName val="0"/>
          <c:showPercent val="0"/>
          <c:showBubbleSize val="0"/>
        </c:dLbls>
        <c:gapWidth val="150"/>
        <c:axId val="406088840"/>
        <c:axId val="40608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147-4EE6-9A22-53AC41B91731}"/>
            </c:ext>
          </c:extLst>
        </c:ser>
        <c:dLbls>
          <c:showLegendKey val="0"/>
          <c:showVal val="0"/>
          <c:showCatName val="0"/>
          <c:showSerName val="0"/>
          <c:showPercent val="0"/>
          <c:showBubbleSize val="0"/>
        </c:dLbls>
        <c:marker val="1"/>
        <c:smooth val="0"/>
        <c:axId val="406088840"/>
        <c:axId val="406089232"/>
      </c:lineChart>
      <c:dateAx>
        <c:axId val="406088840"/>
        <c:scaling>
          <c:orientation val="minMax"/>
        </c:scaling>
        <c:delete val="1"/>
        <c:axPos val="b"/>
        <c:numFmt formatCode="ge" sourceLinked="1"/>
        <c:majorTickMark val="none"/>
        <c:minorTickMark val="none"/>
        <c:tickLblPos val="none"/>
        <c:crossAx val="406089232"/>
        <c:crosses val="autoZero"/>
        <c:auto val="1"/>
        <c:lblOffset val="100"/>
        <c:baseTimeUnit val="years"/>
      </c:dateAx>
      <c:valAx>
        <c:axId val="40608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8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54.47</c:v>
                </c:pt>
                <c:pt idx="1">
                  <c:v>53.47</c:v>
                </c:pt>
                <c:pt idx="2">
                  <c:v>54.16</c:v>
                </c:pt>
                <c:pt idx="3">
                  <c:v>54.62</c:v>
                </c:pt>
                <c:pt idx="4">
                  <c:v>52.59</c:v>
                </c:pt>
              </c:numCache>
            </c:numRef>
          </c:val>
          <c:extLst>
            <c:ext xmlns:c16="http://schemas.microsoft.com/office/drawing/2014/chart" uri="{C3380CC4-5D6E-409C-BE32-E72D297353CC}">
              <c16:uniqueId val="{00000000-EA6E-4EC6-BB70-D3B140F518A6}"/>
            </c:ext>
          </c:extLst>
        </c:ser>
        <c:dLbls>
          <c:showLegendKey val="0"/>
          <c:showVal val="0"/>
          <c:showCatName val="0"/>
          <c:showSerName val="0"/>
          <c:showPercent val="0"/>
          <c:showBubbleSize val="0"/>
        </c:dLbls>
        <c:gapWidth val="150"/>
        <c:axId val="406090408"/>
        <c:axId val="40609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EA6E-4EC6-BB70-D3B140F518A6}"/>
            </c:ext>
          </c:extLst>
        </c:ser>
        <c:dLbls>
          <c:showLegendKey val="0"/>
          <c:showVal val="0"/>
          <c:showCatName val="0"/>
          <c:showSerName val="0"/>
          <c:showPercent val="0"/>
          <c:showBubbleSize val="0"/>
        </c:dLbls>
        <c:marker val="1"/>
        <c:smooth val="0"/>
        <c:axId val="406090408"/>
        <c:axId val="406090800"/>
      </c:lineChart>
      <c:dateAx>
        <c:axId val="406090408"/>
        <c:scaling>
          <c:orientation val="minMax"/>
        </c:scaling>
        <c:delete val="1"/>
        <c:axPos val="b"/>
        <c:numFmt formatCode="ge" sourceLinked="1"/>
        <c:majorTickMark val="none"/>
        <c:minorTickMark val="none"/>
        <c:tickLblPos val="none"/>
        <c:crossAx val="406090800"/>
        <c:crosses val="autoZero"/>
        <c:auto val="1"/>
        <c:lblOffset val="100"/>
        <c:baseTimeUnit val="years"/>
      </c:dateAx>
      <c:valAx>
        <c:axId val="40609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6090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79.099999999999994</c:v>
                </c:pt>
                <c:pt idx="1">
                  <c:v>79.77</c:v>
                </c:pt>
                <c:pt idx="2">
                  <c:v>80.31</c:v>
                </c:pt>
                <c:pt idx="3">
                  <c:v>80.680000000000007</c:v>
                </c:pt>
                <c:pt idx="4">
                  <c:v>81.66</c:v>
                </c:pt>
              </c:numCache>
            </c:numRef>
          </c:val>
          <c:extLst>
            <c:ext xmlns:c16="http://schemas.microsoft.com/office/drawing/2014/chart" uri="{C3380CC4-5D6E-409C-BE32-E72D297353CC}">
              <c16:uniqueId val="{00000000-0BBB-4C6E-94F7-85FE279EA017}"/>
            </c:ext>
          </c:extLst>
        </c:ser>
        <c:dLbls>
          <c:showLegendKey val="0"/>
          <c:showVal val="0"/>
          <c:showCatName val="0"/>
          <c:showSerName val="0"/>
          <c:showPercent val="0"/>
          <c:showBubbleSize val="0"/>
        </c:dLbls>
        <c:gapWidth val="150"/>
        <c:axId val="405852792"/>
        <c:axId val="40607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0BBB-4C6E-94F7-85FE279EA017}"/>
            </c:ext>
          </c:extLst>
        </c:ser>
        <c:dLbls>
          <c:showLegendKey val="0"/>
          <c:showVal val="0"/>
          <c:showCatName val="0"/>
          <c:showSerName val="0"/>
          <c:showPercent val="0"/>
          <c:showBubbleSize val="0"/>
        </c:dLbls>
        <c:marker val="1"/>
        <c:smooth val="0"/>
        <c:axId val="405852792"/>
        <c:axId val="406076672"/>
      </c:lineChart>
      <c:dateAx>
        <c:axId val="405852792"/>
        <c:scaling>
          <c:orientation val="minMax"/>
        </c:scaling>
        <c:delete val="1"/>
        <c:axPos val="b"/>
        <c:numFmt formatCode="ge" sourceLinked="1"/>
        <c:majorTickMark val="none"/>
        <c:minorTickMark val="none"/>
        <c:tickLblPos val="none"/>
        <c:crossAx val="406076672"/>
        <c:crosses val="autoZero"/>
        <c:auto val="1"/>
        <c:lblOffset val="100"/>
        <c:baseTimeUnit val="years"/>
      </c:dateAx>
      <c:valAx>
        <c:axId val="406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58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庄原市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35556</v>
      </c>
      <c r="AM8" s="68"/>
      <c r="AN8" s="68"/>
      <c r="AO8" s="68"/>
      <c r="AP8" s="68"/>
      <c r="AQ8" s="68"/>
      <c r="AR8" s="68"/>
      <c r="AS8" s="68"/>
      <c r="AT8" s="67">
        <f>データ!T6</f>
        <v>1246.49</v>
      </c>
      <c r="AU8" s="67"/>
      <c r="AV8" s="67"/>
      <c r="AW8" s="67"/>
      <c r="AX8" s="67"/>
      <c r="AY8" s="67"/>
      <c r="AZ8" s="67"/>
      <c r="BA8" s="67"/>
      <c r="BB8" s="67">
        <f>データ!U6</f>
        <v>28.52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14.89</v>
      </c>
      <c r="Q10" s="67"/>
      <c r="R10" s="67"/>
      <c r="S10" s="67"/>
      <c r="T10" s="67"/>
      <c r="U10" s="67"/>
      <c r="V10" s="67"/>
      <c r="W10" s="67">
        <f>データ!Q6</f>
        <v>91.6</v>
      </c>
      <c r="X10" s="67"/>
      <c r="Y10" s="67"/>
      <c r="Z10" s="67"/>
      <c r="AA10" s="67"/>
      <c r="AB10" s="67"/>
      <c r="AC10" s="67"/>
      <c r="AD10" s="68">
        <f>データ!R6</f>
        <v>3771</v>
      </c>
      <c r="AE10" s="68"/>
      <c r="AF10" s="68"/>
      <c r="AG10" s="68"/>
      <c r="AH10" s="68"/>
      <c r="AI10" s="68"/>
      <c r="AJ10" s="68"/>
      <c r="AK10" s="2"/>
      <c r="AL10" s="68">
        <f>データ!V6</f>
        <v>5273</v>
      </c>
      <c r="AM10" s="68"/>
      <c r="AN10" s="68"/>
      <c r="AO10" s="68"/>
      <c r="AP10" s="68"/>
      <c r="AQ10" s="68"/>
      <c r="AR10" s="68"/>
      <c r="AS10" s="68"/>
      <c r="AT10" s="67">
        <f>データ!W6</f>
        <v>1.78</v>
      </c>
      <c r="AU10" s="67"/>
      <c r="AV10" s="67"/>
      <c r="AW10" s="67"/>
      <c r="AX10" s="67"/>
      <c r="AY10" s="67"/>
      <c r="AZ10" s="67"/>
      <c r="BA10" s="67"/>
      <c r="BB10" s="67">
        <f>データ!X6</f>
        <v>2962.36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QQlLaLXHWmYaeEX/2ggkO5gvRFpO9e14yjNSHzG3I4+MqwoSr1whd7DC2/Dgi08rPZNGp+U8c7jTq2jk2dX6UA==" saltValue="qiYcNzlmSYI4MLv5dAD20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342106</v>
      </c>
      <c r="D6" s="33">
        <f t="shared" si="3"/>
        <v>47</v>
      </c>
      <c r="E6" s="33">
        <f t="shared" si="3"/>
        <v>17</v>
      </c>
      <c r="F6" s="33">
        <f t="shared" si="3"/>
        <v>5</v>
      </c>
      <c r="G6" s="33">
        <f t="shared" si="3"/>
        <v>0</v>
      </c>
      <c r="H6" s="33" t="str">
        <f t="shared" si="3"/>
        <v>広島県　庄原市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14.89</v>
      </c>
      <c r="Q6" s="34">
        <f t="shared" si="3"/>
        <v>91.6</v>
      </c>
      <c r="R6" s="34">
        <f t="shared" si="3"/>
        <v>3771</v>
      </c>
      <c r="S6" s="34">
        <f t="shared" si="3"/>
        <v>35556</v>
      </c>
      <c r="T6" s="34">
        <f t="shared" si="3"/>
        <v>1246.49</v>
      </c>
      <c r="U6" s="34">
        <f t="shared" si="3"/>
        <v>28.52</v>
      </c>
      <c r="V6" s="34">
        <f t="shared" si="3"/>
        <v>5273</v>
      </c>
      <c r="W6" s="34">
        <f t="shared" si="3"/>
        <v>1.78</v>
      </c>
      <c r="X6" s="34">
        <f t="shared" si="3"/>
        <v>2962.36</v>
      </c>
      <c r="Y6" s="35">
        <f>IF(Y7="",NA(),Y7)</f>
        <v>99.23</v>
      </c>
      <c r="Z6" s="35">
        <f t="shared" ref="Z6:AH6" si="4">IF(Z7="",NA(),Z7)</f>
        <v>99.6</v>
      </c>
      <c r="AA6" s="35">
        <f t="shared" si="4"/>
        <v>99.37</v>
      </c>
      <c r="AB6" s="35">
        <f t="shared" si="4"/>
        <v>99.07</v>
      </c>
      <c r="AC6" s="35">
        <f t="shared" si="4"/>
        <v>99.42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294.13</v>
      </c>
      <c r="BG6" s="35">
        <f t="shared" ref="BG6:BO6" si="7">IF(BG7="",NA(),BG7)</f>
        <v>611.92999999999995</v>
      </c>
      <c r="BH6" s="35">
        <f t="shared" si="7"/>
        <v>585.63</v>
      </c>
      <c r="BI6" s="35">
        <f t="shared" si="7"/>
        <v>371.08</v>
      </c>
      <c r="BJ6" s="35">
        <f t="shared" si="7"/>
        <v>494.2</v>
      </c>
      <c r="BK6" s="35">
        <f t="shared" si="7"/>
        <v>1044.8</v>
      </c>
      <c r="BL6" s="35">
        <f t="shared" si="7"/>
        <v>1081.8</v>
      </c>
      <c r="BM6" s="35">
        <f t="shared" si="7"/>
        <v>974.93</v>
      </c>
      <c r="BN6" s="35">
        <f t="shared" si="7"/>
        <v>855.8</v>
      </c>
      <c r="BO6" s="35">
        <f t="shared" si="7"/>
        <v>789.46</v>
      </c>
      <c r="BP6" s="34" t="str">
        <f>IF(BP7="","",IF(BP7="-","【-】","【"&amp;SUBSTITUTE(TEXT(BP7,"#,##0.00"),"-","△")&amp;"】"))</f>
        <v>【747.76】</v>
      </c>
      <c r="BQ6" s="35">
        <f>IF(BQ7="",NA(),BQ7)</f>
        <v>74.209999999999994</v>
      </c>
      <c r="BR6" s="35">
        <f t="shared" ref="BR6:BZ6" si="8">IF(BR7="",NA(),BR7)</f>
        <v>73.13</v>
      </c>
      <c r="BS6" s="35">
        <f t="shared" si="8"/>
        <v>75.819999999999993</v>
      </c>
      <c r="BT6" s="35">
        <f t="shared" si="8"/>
        <v>77.41</v>
      </c>
      <c r="BU6" s="35">
        <f t="shared" si="8"/>
        <v>83.5</v>
      </c>
      <c r="BV6" s="35">
        <f t="shared" si="8"/>
        <v>50.82</v>
      </c>
      <c r="BW6" s="35">
        <f t="shared" si="8"/>
        <v>52.19</v>
      </c>
      <c r="BX6" s="35">
        <f t="shared" si="8"/>
        <v>55.32</v>
      </c>
      <c r="BY6" s="35">
        <f t="shared" si="8"/>
        <v>59.8</v>
      </c>
      <c r="BZ6" s="35">
        <f t="shared" si="8"/>
        <v>57.77</v>
      </c>
      <c r="CA6" s="34" t="str">
        <f>IF(CA7="","",IF(CA7="-","【-】","【"&amp;SUBSTITUTE(TEXT(CA7,"#,##0.00"),"-","△")&amp;"】"))</f>
        <v>【59.51】</v>
      </c>
      <c r="CB6" s="35">
        <f>IF(CB7="",NA(),CB7)</f>
        <v>256.89</v>
      </c>
      <c r="CC6" s="35">
        <f t="shared" ref="CC6:CK6" si="9">IF(CC7="",NA(),CC7)</f>
        <v>265.77</v>
      </c>
      <c r="CD6" s="35">
        <f t="shared" si="9"/>
        <v>270.70999999999998</v>
      </c>
      <c r="CE6" s="35">
        <f t="shared" si="9"/>
        <v>271.29000000000002</v>
      </c>
      <c r="CF6" s="35">
        <f t="shared" si="9"/>
        <v>249.89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54.47</v>
      </c>
      <c r="CN6" s="35">
        <f t="shared" ref="CN6:CV6" si="10">IF(CN7="",NA(),CN7)</f>
        <v>53.47</v>
      </c>
      <c r="CO6" s="35">
        <f t="shared" si="10"/>
        <v>54.16</v>
      </c>
      <c r="CP6" s="35">
        <f t="shared" si="10"/>
        <v>54.62</v>
      </c>
      <c r="CQ6" s="35">
        <f t="shared" si="10"/>
        <v>52.59</v>
      </c>
      <c r="CR6" s="35">
        <f t="shared" si="10"/>
        <v>53.24</v>
      </c>
      <c r="CS6" s="35">
        <f t="shared" si="10"/>
        <v>52.31</v>
      </c>
      <c r="CT6" s="35">
        <f t="shared" si="10"/>
        <v>60.65</v>
      </c>
      <c r="CU6" s="35">
        <f t="shared" si="10"/>
        <v>51.75</v>
      </c>
      <c r="CV6" s="35">
        <f t="shared" si="10"/>
        <v>50.68</v>
      </c>
      <c r="CW6" s="34" t="str">
        <f>IF(CW7="","",IF(CW7="-","【-】","【"&amp;SUBSTITUTE(TEXT(CW7,"#,##0.00"),"-","△")&amp;"】"))</f>
        <v>【52.23】</v>
      </c>
      <c r="CX6" s="35">
        <f>IF(CX7="",NA(),CX7)</f>
        <v>79.099999999999994</v>
      </c>
      <c r="CY6" s="35">
        <f t="shared" ref="CY6:DG6" si="11">IF(CY7="",NA(),CY7)</f>
        <v>79.77</v>
      </c>
      <c r="CZ6" s="35">
        <f t="shared" si="11"/>
        <v>80.31</v>
      </c>
      <c r="DA6" s="35">
        <f t="shared" si="11"/>
        <v>80.680000000000007</v>
      </c>
      <c r="DB6" s="35">
        <f t="shared" si="11"/>
        <v>81.66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342106</v>
      </c>
      <c r="D7" s="37">
        <v>47</v>
      </c>
      <c r="E7" s="37">
        <v>17</v>
      </c>
      <c r="F7" s="37">
        <v>5</v>
      </c>
      <c r="G7" s="37">
        <v>0</v>
      </c>
      <c r="H7" s="37" t="s">
        <v>98</v>
      </c>
      <c r="I7" s="37" t="s">
        <v>99</v>
      </c>
      <c r="J7" s="37" t="s">
        <v>100</v>
      </c>
      <c r="K7" s="37" t="s">
        <v>101</v>
      </c>
      <c r="L7" s="37" t="s">
        <v>102</v>
      </c>
      <c r="M7" s="37" t="s">
        <v>103</v>
      </c>
      <c r="N7" s="38" t="s">
        <v>104</v>
      </c>
      <c r="O7" s="38" t="s">
        <v>105</v>
      </c>
      <c r="P7" s="38">
        <v>14.89</v>
      </c>
      <c r="Q7" s="38">
        <v>91.6</v>
      </c>
      <c r="R7" s="38">
        <v>3771</v>
      </c>
      <c r="S7" s="38">
        <v>35556</v>
      </c>
      <c r="T7" s="38">
        <v>1246.49</v>
      </c>
      <c r="U7" s="38">
        <v>28.52</v>
      </c>
      <c r="V7" s="38">
        <v>5273</v>
      </c>
      <c r="W7" s="38">
        <v>1.78</v>
      </c>
      <c r="X7" s="38">
        <v>2962.36</v>
      </c>
      <c r="Y7" s="38">
        <v>99.23</v>
      </c>
      <c r="Z7" s="38">
        <v>99.6</v>
      </c>
      <c r="AA7" s="38">
        <v>99.37</v>
      </c>
      <c r="AB7" s="38">
        <v>99.07</v>
      </c>
      <c r="AC7" s="38">
        <v>99.42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294.13</v>
      </c>
      <c r="BG7" s="38">
        <v>611.92999999999995</v>
      </c>
      <c r="BH7" s="38">
        <v>585.63</v>
      </c>
      <c r="BI7" s="38">
        <v>371.08</v>
      </c>
      <c r="BJ7" s="38">
        <v>494.2</v>
      </c>
      <c r="BK7" s="38">
        <v>1044.8</v>
      </c>
      <c r="BL7" s="38">
        <v>1081.8</v>
      </c>
      <c r="BM7" s="38">
        <v>974.93</v>
      </c>
      <c r="BN7" s="38">
        <v>855.8</v>
      </c>
      <c r="BO7" s="38">
        <v>789.46</v>
      </c>
      <c r="BP7" s="38">
        <v>747.76</v>
      </c>
      <c r="BQ7" s="38">
        <v>74.209999999999994</v>
      </c>
      <c r="BR7" s="38">
        <v>73.13</v>
      </c>
      <c r="BS7" s="38">
        <v>75.819999999999993</v>
      </c>
      <c r="BT7" s="38">
        <v>77.41</v>
      </c>
      <c r="BU7" s="38">
        <v>83.5</v>
      </c>
      <c r="BV7" s="38">
        <v>50.82</v>
      </c>
      <c r="BW7" s="38">
        <v>52.19</v>
      </c>
      <c r="BX7" s="38">
        <v>55.32</v>
      </c>
      <c r="BY7" s="38">
        <v>59.8</v>
      </c>
      <c r="BZ7" s="38">
        <v>57.77</v>
      </c>
      <c r="CA7" s="38">
        <v>59.51</v>
      </c>
      <c r="CB7" s="38">
        <v>256.89</v>
      </c>
      <c r="CC7" s="38">
        <v>265.77</v>
      </c>
      <c r="CD7" s="38">
        <v>270.70999999999998</v>
      </c>
      <c r="CE7" s="38">
        <v>271.29000000000002</v>
      </c>
      <c r="CF7" s="38">
        <v>249.89</v>
      </c>
      <c r="CG7" s="38">
        <v>300.52</v>
      </c>
      <c r="CH7" s="38">
        <v>296.14</v>
      </c>
      <c r="CI7" s="38">
        <v>283.17</v>
      </c>
      <c r="CJ7" s="38">
        <v>263.76</v>
      </c>
      <c r="CK7" s="38">
        <v>274.35000000000002</v>
      </c>
      <c r="CL7" s="38">
        <v>261.45999999999998</v>
      </c>
      <c r="CM7" s="38">
        <v>54.47</v>
      </c>
      <c r="CN7" s="38">
        <v>53.47</v>
      </c>
      <c r="CO7" s="38">
        <v>54.16</v>
      </c>
      <c r="CP7" s="38">
        <v>54.62</v>
      </c>
      <c r="CQ7" s="38">
        <v>52.59</v>
      </c>
      <c r="CR7" s="38">
        <v>53.24</v>
      </c>
      <c r="CS7" s="38">
        <v>52.31</v>
      </c>
      <c r="CT7" s="38">
        <v>60.65</v>
      </c>
      <c r="CU7" s="38">
        <v>51.75</v>
      </c>
      <c r="CV7" s="38">
        <v>50.68</v>
      </c>
      <c r="CW7" s="38">
        <v>52.23</v>
      </c>
      <c r="CX7" s="38">
        <v>79.099999999999994</v>
      </c>
      <c r="CY7" s="38">
        <v>79.77</v>
      </c>
      <c r="CZ7" s="38">
        <v>80.31</v>
      </c>
      <c r="DA7" s="38">
        <v>80.680000000000007</v>
      </c>
      <c r="DB7" s="38">
        <v>81.66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中岡　由紀哉</cp:lastModifiedBy>
  <cp:lastPrinted>2020-01-28T06:38:56Z</cp:lastPrinted>
  <dcterms:created xsi:type="dcterms:W3CDTF">2019-12-05T05:22:01Z</dcterms:created>
  <dcterms:modified xsi:type="dcterms:W3CDTF">2020-01-28T06:39:03Z</dcterms:modified>
  <cp:category/>
</cp:coreProperties>
</file>