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shosv24v201\i-kimura828\情報系（LGWAN）_受信\20261002092913\"/>
    </mc:Choice>
  </mc:AlternateContent>
  <xr:revisionPtr revIDLastSave="0" documentId="13_ncr:1_{CD8E447C-9EFD-46E6-B26D-927FFCF56112}" xr6:coauthVersionLast="47" xr6:coauthVersionMax="47" xr10:uidLastSave="{00000000-0000-0000-0000-000000000000}"/>
  <bookViews>
    <workbookView xWindow="-120" yWindow="-120" windowWidth="20730" windowHeight="1116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BW42" i="10"/>
  <c r="BE42" i="10"/>
  <c r="AM42" i="10"/>
  <c r="U42" i="10"/>
  <c r="C42" i="10"/>
  <c r="BW41" i="10"/>
  <c r="BE41" i="10"/>
  <c r="AM41" i="10"/>
  <c r="U41" i="10"/>
  <c r="C41" i="10"/>
  <c r="BW40" i="10"/>
  <c r="BE40" i="10"/>
  <c r="AM40" i="10"/>
  <c r="U40" i="10"/>
  <c r="C40" i="10"/>
  <c r="BE39" i="10"/>
  <c r="AM39" i="10"/>
  <c r="U39" i="10"/>
  <c r="C39" i="10"/>
  <c r="BE38" i="10"/>
  <c r="AM38" i="10"/>
  <c r="C38" i="10"/>
  <c r="BE37" i="10"/>
  <c r="AM37" i="10"/>
  <c r="BE36" i="10"/>
  <c r="AM36" i="10"/>
  <c r="BE35"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C37" i="10" s="1"/>
  <c r="U34" i="10" s="1"/>
  <c r="U35" i="10" l="1"/>
  <c r="U36" i="10" s="1"/>
  <c r="U37" i="10" s="1"/>
  <c r="U38" i="10" s="1"/>
  <c r="AM34" i="10" l="1"/>
  <c r="AM35" i="10" l="1"/>
  <c r="BW34" i="10" s="1"/>
  <c r="BW35" i="10" s="1"/>
  <c r="BW36" i="10" s="1"/>
  <c r="BW37" i="10" s="1"/>
  <c r="BW38" i="10" s="1"/>
  <c r="BW39" i="10" s="1"/>
  <c r="BE34" i="10"/>
  <c r="CO34" i="10" l="1"/>
  <c r="CO35" i="10" s="1"/>
  <c r="CO36" i="10" s="1"/>
  <c r="CO37" i="10" s="1"/>
  <c r="CO38" i="10" s="1"/>
  <c r="CO39" i="10" s="1"/>
  <c r="CO40" i="10" s="1"/>
  <c r="CO41" i="10" s="1"/>
  <c r="CO42" i="10" s="1"/>
</calcChain>
</file>

<file path=xl/sharedStrings.xml><?xml version="1.0" encoding="utf-8"?>
<sst xmlns="http://schemas.openxmlformats.org/spreadsheetml/2006/main" count="1124" uniqueCount="589">
  <si>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</si>
  <si>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</si>
  <si>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</si>
  <si>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</si>
  <si>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</si>
  <si>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</si>
  <si>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</si>
  <si>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</si>
  <si>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</si>
  <si>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</si>
  <si>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</si>
  <si>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</si>
  <si>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</si>
  <si>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</si>
  <si>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</si>
  <si>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</si>
  <si>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</si>
  <si>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</si>
  <si>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</si>
  <si>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</si>
  <si>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</si>
  <si>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</si>
  <si>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</si>
  <si>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</si>
  <si>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</si>
  <si>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</si>
  <si>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</si>
  <si>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</si>
  <si>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</si>
  <si>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</si>
  <si>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</si>
  <si>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</si>
  <si>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</si>
  <si>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</si>
  <si>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</si>
  <si>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</si>
  <si>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</si>
  <si>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</si>
  <si>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</si>
  <si>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</si>
  <si>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</si>
  <si>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</si>
  <si>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</si>
  <si>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</si>
  <si>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</si>
  <si>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</si>
  <si>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</si>
  <si>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</si>
  <si>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</si>
  <si>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</si>
  <si>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</si>
  <si>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</si>
  <si>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</si>
  <si>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</si>
  <si>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</si>
  <si>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</si>
  <si>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</si>
  <si>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</si>
  <si>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</si>
  <si>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</si>
  <si>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</si>
  <si>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</si>
  <si>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</si>
  <si>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</si>
  <si>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</si>
  <si>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</si>
  <si>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</si>
  <si>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</si>
  <si>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</si>
  <si>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</si>
  <si>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</si>
  <si>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</si>
  <si>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</si>
  <si>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</si>
  <si>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</si>
  <si>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</si>
  <si>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</si>
  <si>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</si>
  <si>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</si>
  <si>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広島県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</si>
  <si>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</si>
  <si>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</si>
  <si>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</si>
  <si>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</si>
  <si>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</si>
  <si>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</si>
  <si>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</si>
  <si>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</si>
  <si>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</si>
  <si>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</si>
  <si>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</si>
  <si>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</si>
  <si>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</si>
  <si>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</si>
  <si>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庄原市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</si>
  <si>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</si>
  <si>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</si>
  <si>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</si>
  <si>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</si>
  <si>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</si>
  <si>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</si>
  <si>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</si>
  <si>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</si>
  <si>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</si>
  <si>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</si>
  <si>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</si>
  <si>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</si>
  <si>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</si>
  <si>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</si>
  <si>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</si>
  <si>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</si>
  <si>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</si>
  <si>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</si>
  <si>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</si>
  <si>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</si>
  <si>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</si>
  <si>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</si>
  <si>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</si>
  <si>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</si>
  <si>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</si>
  <si>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</si>
  <si>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</si>
  <si>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</si>
  <si>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</si>
  <si>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</si>
  <si>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</si>
  <si>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</si>
  <si>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</si>
  <si>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</si>
  <si>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</si>
  <si>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</si>
  <si>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</si>
  <si>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</si>
  <si>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</si>
  <si>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</si>
  <si>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</si>
  <si>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</si>
  <si>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</si>
  <si>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</si>
  <si>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</si>
  <si>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</si>
  <si>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</si>
  <si>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</si>
  <si>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</si>
  <si>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</si>
  <si>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</si>
  <si>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</si>
  <si>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</si>
  <si>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</si>
  <si>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</si>
  <si>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</si>
  <si>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</si>
  <si>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</si>
  <si>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</si>
  <si>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</si>
  <si>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</si>
  <si>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</si>
  <si>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</si>
  <si>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</si>
  <si>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</si>
  <si>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</si>
  <si>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</si>
  <si>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</si>
  <si>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</si>
  <si>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</si>
  <si>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</si>
  <si>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</si>
  <si>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</si>
  <si>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</si>
  <si>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</si>
  <si>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</si>
  <si>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</si>
  <si>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</si>
  <si>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</si>
  <si>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</si>
  <si>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</si>
  <si>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</si>
  <si>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</si>
  <si>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</si>
  <si>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</si>
  <si>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</si>
  <si>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</si>
  <si>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</si>
  <si>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</si>
  <si>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</si>
  <si>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</si>
  <si>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</si>
  <si>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</si>
  <si>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</si>
  <si>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</si>
  <si>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</si>
  <si>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</si>
  <si>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</si>
  <si>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</si>
  <si>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</si>
  <si>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</si>
  <si>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</si>
  <si>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</si>
  <si>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</si>
  <si>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</si>
  <si>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</si>
  <si>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</si>
  <si>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</si>
  <si>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広島県庄原市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</si>
  <si>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</si>
  <si>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</si>
  <si>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</si>
  <si>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</si>
  <si>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</si>
  <si>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</si>
  <si>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</si>
  <si>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</si>
  <si>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</si>
  <si>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</si>
  <si>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</si>
  <si>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</si>
  <si>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</si>
  <si>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</si>
  <si>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</si>
  <si>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</si>
  <si>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</si>
  <si>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</si>
  <si>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</si>
  <si>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</si>
  <si>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</si>
  <si>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</si>
  <si>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</si>
  <si>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</si>
  <si>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</si>
  <si>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</si>
  <si>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</si>
  <si>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</si>
  <si>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</si>
  <si>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</si>
  <si>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</si>
  <si>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</si>
  <si>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</si>
  <si>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</si>
  <si>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</si>
  <si>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</si>
  <si>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</si>
  <si>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</si>
  <si>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</si>
  <si>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</si>
  <si>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</si>
  <si>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</si>
  <si>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</si>
  <si>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</si>
  <si>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</si>
  <si>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</si>
  <si>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</si>
  <si>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</si>
  <si>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</si>
  <si>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</si>
  <si>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</si>
  <si>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</si>
  <si>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</si>
  <si>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</si>
  <si>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</si>
  <si>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</si>
  <si>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</si>
  <si>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</si>
  <si>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</si>
  <si>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</si>
  <si>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</si>
  <si>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</si>
  <si>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</si>
  <si>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</si>
  <si>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</si>
  <si>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</si>
  <si>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</si>
  <si>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</si>
  <si>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</si>
  <si>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</si>
  <si>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</si>
  <si>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</si>
  <si>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</si>
  <si>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</si>
  <si>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</si>
  <si>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</si>
  <si>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</si>
  <si>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</si>
  <si>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</si>
  <si>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</si>
  <si>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</si>
  <si>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</si>
  <si>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</si>
  <si>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</si>
  <si>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</si>
  <si>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</si>
  <si>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</si>
  <si>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</si>
  <si>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</si>
  <si>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</si>
  <si>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</si>
  <si>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</si>
  <si>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</si>
  <si>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</si>
  <si>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</si>
  <si>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</si>
  <si>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</si>
  <si>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</si>
  <si>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</si>
  <si>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</si>
  <si>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</si>
  <si>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</si>
  <si>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</si>
  <si>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</si>
  <si>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</si>
  <si>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</si>
  <si>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</si>
  <si>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</si>
  <si>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</si>
  <si>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</si>
  <si>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</si>
  <si>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</si>
  <si>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</si>
  <si>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</si>
  <si>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</si>
  <si>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</si>
  <si>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</si>
  <si>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</si>
  <si>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</si>
  <si>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</si>
  <si>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</si>
  <si>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</si>
  <si>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</si>
  <si>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</si>
  <si>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</si>
  <si>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</si>
  <si>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</si>
  <si>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</si>
  <si>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</si>
  <si>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</si>
  <si>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</si>
  <si>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</si>
  <si>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</si>
  <si>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</si>
  <si>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</si>
  <si>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</si>
  <si>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</si>
  <si>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</si>
  <si>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</si>
  <si>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</si>
  <si>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</si>
  <si>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</si>
  <si>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</si>
  <si>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</si>
  <si>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</si>
  <si>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</si>
  <si>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</si>
  <si>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</si>
  <si>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</si>
  <si>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</si>
  <si>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広島県庄原市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</si>
  <si>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</si>
  <si>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</si>
  <si>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</si>
  <si>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</si>
  <si>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</si>
  <si>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</si>
  <si>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</si>
  <si>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</si>
  <si>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</si>
  <si>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</si>
  <si>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</si>
  <si>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</si>
  <si>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</si>
  <si>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</si>
  <si>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</si>
  <si>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</si>
  <si>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</si>
  <si>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</si>
  <si>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</si>
  <si>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</si>
  <si>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住宅資金特別会計</t>
    <phoneticPr fontId="5"/>
  </si>
  <si>
    <t>歯科診療所特別会計</t>
    <phoneticPr fontId="5"/>
  </si>
  <si>
    <t>休日診療センター特別会計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</si>
  <si>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</si>
  <si>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</si>
  <si>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</si>
  <si>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</si>
  <si>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</si>
  <si>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</si>
  <si>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</si>
  <si>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</si>
  <si>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</si>
  <si>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</si>
  <si>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</si>
  <si>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</si>
  <si>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</si>
  <si>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</si>
  <si>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国民健康保険特別会計（直診勘定）</t>
    <phoneticPr fontId="5"/>
  </si>
  <si>
    <t>後期高齢者医療特別会計</t>
    <phoneticPr fontId="5"/>
  </si>
  <si>
    <t>介護保険特別会計</t>
    <phoneticPr fontId="5"/>
  </si>
  <si>
    <t>介護保険サービス事業特別会計</t>
    <phoneticPr fontId="5"/>
  </si>
  <si>
    <t>国民健康保険病院事業会計</t>
    <phoneticPr fontId="5"/>
  </si>
  <si>
    <t>法適用企業</t>
    <phoneticPr fontId="5"/>
  </si>
  <si>
    <t>下水道事業会計</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</si>
  <si>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</si>
  <si>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</si>
  <si>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</si>
  <si>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</si>
  <si>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</si>
  <si>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</si>
  <si>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</si>
  <si>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</si>
  <si>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</si>
  <si>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</si>
  <si>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</si>
  <si>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</si>
  <si>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</si>
  <si>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</si>
  <si>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</si>
  <si>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</si>
  <si>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</si>
  <si>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</si>
  <si>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</si>
  <si>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</si>
  <si>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</si>
  <si>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</si>
  <si>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</si>
  <si>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</si>
  <si>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</si>
  <si>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</si>
  <si>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</si>
  <si>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</si>
  <si>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</si>
  <si>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</si>
  <si>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</si>
  <si>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</si>
  <si>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</si>
  <si>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</si>
  <si>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</si>
  <si>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</si>
  <si>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</si>
  <si>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</si>
  <si>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</si>
  <si>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</si>
  <si>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</si>
  <si>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</si>
  <si>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</si>
  <si>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</si>
  <si>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</si>
  <si>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</si>
  <si>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</si>
  <si>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</si>
  <si>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</si>
  <si>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</si>
  <si>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</si>
  <si>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</si>
  <si>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</si>
  <si>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</si>
  <si>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</si>
  <si>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</si>
  <si>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</si>
  <si>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</si>
  <si>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</si>
  <si>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</si>
  <si>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</si>
  <si>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</si>
  <si>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</si>
  <si>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</si>
  <si>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</si>
  <si>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</si>
  <si>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</si>
  <si>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</si>
  <si>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</si>
  <si>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</si>
  <si>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</si>
  <si>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</si>
  <si>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</si>
  <si>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</si>
  <si>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</si>
  <si>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</si>
  <si>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</si>
  <si>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</si>
  <si>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</si>
  <si>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</si>
  <si>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</si>
  <si>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</si>
  <si>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</si>
  <si>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</si>
  <si>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</si>
  <si>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</si>
  <si>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</si>
  <si>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</si>
  <si>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</si>
  <si>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</si>
  <si>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</si>
  <si>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</si>
  <si>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</si>
  <si>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</si>
  <si>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</si>
  <si>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</si>
  <si>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</si>
  <si>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</si>
  <si>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</si>
  <si>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</si>
  <si>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</si>
  <si>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</si>
  <si>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</si>
  <si>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</si>
  <si>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</si>
  <si>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</si>
  <si>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</si>
  <si>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</si>
  <si>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</si>
  <si>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</si>
  <si>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</si>
  <si>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</si>
  <si>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</si>
  <si>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</si>
  <si>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</si>
  <si>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</si>
  <si>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</si>
  <si>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</si>
  <si>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</si>
  <si>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</si>
  <si>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</si>
  <si>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</si>
  <si>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</si>
  <si>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</si>
  <si>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</si>
  <si>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</si>
  <si>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</si>
  <si>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</si>
  <si>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</si>
  <si>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</si>
  <si>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</si>
  <si>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</si>
  <si>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</si>
  <si>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</si>
  <si>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</si>
  <si>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</si>
  <si>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</si>
  <si>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1.72</t>
  </si>
  <si>
    <t>▲ 2.28</t>
  </si>
  <si>
    <t>▲ 3.06</t>
  </si>
  <si>
    <t>▲ 2.43</t>
  </si>
  <si>
    <t>国民健康保険病院事業会計</t>
  </si>
  <si>
    <t>一般会計</t>
  </si>
  <si>
    <t>介護保険特別会計</t>
  </si>
  <si>
    <t>下水道事業会計</t>
  </si>
  <si>
    <t>国民健康保険特別会計</t>
  </si>
  <si>
    <t>後期高齢者医療特別会計</t>
  </si>
  <si>
    <t>宅地造成事業特別会計</t>
  </si>
  <si>
    <t>国民健康保険特別会計（直診勘定）</t>
  </si>
  <si>
    <t>その他会計（赤字）</t>
  </si>
  <si>
    <t>その他会計（黒字）</t>
  </si>
  <si>
    <t>R02</t>
    <phoneticPr fontId="5"/>
  </si>
  <si>
    <t>R03</t>
    <phoneticPr fontId="5"/>
  </si>
  <si>
    <t>R04</t>
    <phoneticPr fontId="5"/>
  </si>
  <si>
    <t>R05</t>
    <phoneticPr fontId="5"/>
  </si>
  <si>
    <t>R06</t>
    <phoneticPr fontId="5"/>
  </si>
  <si>
    <t>地域振興基金</t>
    <rPh sb="0" eb="2">
      <t>チイキ</t>
    </rPh>
    <rPh sb="2" eb="4">
      <t>シンコウ</t>
    </rPh>
    <rPh sb="4" eb="6">
      <t>キキン</t>
    </rPh>
    <phoneticPr fontId="5"/>
  </si>
  <si>
    <t>森林環境整備基金</t>
    <rPh sb="0" eb="2">
      <t>シンリン</t>
    </rPh>
    <rPh sb="2" eb="4">
      <t>カンキョウ</t>
    </rPh>
    <rPh sb="4" eb="6">
      <t>セイビ</t>
    </rPh>
    <rPh sb="6" eb="8">
      <t>キキン</t>
    </rPh>
    <phoneticPr fontId="5"/>
  </si>
  <si>
    <t>過疎地域持続的発展基金</t>
    <rPh sb="0" eb="2">
      <t>カソ</t>
    </rPh>
    <rPh sb="2" eb="4">
      <t>チイキ</t>
    </rPh>
    <rPh sb="4" eb="7">
      <t>ジゾクテキ</t>
    </rPh>
    <rPh sb="7" eb="9">
      <t>ハッテン</t>
    </rPh>
    <rPh sb="9" eb="11">
      <t>キキン</t>
    </rPh>
    <phoneticPr fontId="5"/>
  </si>
  <si>
    <t>ふるさと応援寄附基金</t>
    <rPh sb="4" eb="6">
      <t>オウエン</t>
    </rPh>
    <rPh sb="6" eb="8">
      <t>キフ</t>
    </rPh>
    <rPh sb="8" eb="10">
      <t>キキン</t>
    </rPh>
    <phoneticPr fontId="2"/>
  </si>
  <si>
    <t>企業版ふるさと納税基金</t>
    <rPh sb="0" eb="2">
      <t>キギョウ</t>
    </rPh>
    <rPh sb="2" eb="3">
      <t>バン</t>
    </rPh>
    <rPh sb="7" eb="9">
      <t>ノウゼイ</t>
    </rPh>
    <rPh sb="9" eb="11">
      <t>キキン</t>
    </rPh>
    <phoneticPr fontId="5"/>
  </si>
  <si>
    <t>庄原市土地開発公社</t>
    <rPh sb="0" eb="3">
      <t>ショウバラシ</t>
    </rPh>
    <rPh sb="3" eb="5">
      <t>トチ</t>
    </rPh>
    <rPh sb="5" eb="7">
      <t>カイハツ</t>
    </rPh>
    <rPh sb="7" eb="9">
      <t>コウシャ</t>
    </rPh>
    <phoneticPr fontId="35"/>
  </si>
  <si>
    <t>㈱グリーンウィンズさとやま</t>
  </si>
  <si>
    <t>庄原市総合サービス㈱</t>
    <rPh sb="0" eb="3">
      <t>ショウバラシ</t>
    </rPh>
    <rPh sb="3" eb="5">
      <t>ソウゴウ</t>
    </rPh>
    <phoneticPr fontId="35"/>
  </si>
  <si>
    <t>西城町産業振興開発㈱</t>
    <rPh sb="0" eb="3">
      <t>サイジョウチョウ</t>
    </rPh>
    <rPh sb="3" eb="5">
      <t>サンギョウ</t>
    </rPh>
    <rPh sb="5" eb="7">
      <t>シンコウ</t>
    </rPh>
    <rPh sb="7" eb="9">
      <t>カイハツ</t>
    </rPh>
    <phoneticPr fontId="35"/>
  </si>
  <si>
    <t>㈱ニュー東城</t>
    <rPh sb="4" eb="6">
      <t>トウジョウ</t>
    </rPh>
    <phoneticPr fontId="35"/>
  </si>
  <si>
    <t>㈱緑の村</t>
    <rPh sb="1" eb="2">
      <t>ミドリ</t>
    </rPh>
    <rPh sb="3" eb="4">
      <t>ムラ</t>
    </rPh>
    <phoneticPr fontId="35"/>
  </si>
  <si>
    <t>㈱里山総領</t>
    <rPh sb="1" eb="3">
      <t>サトヤマ</t>
    </rPh>
    <rPh sb="3" eb="5">
      <t>ソウリョウ</t>
    </rPh>
    <phoneticPr fontId="35"/>
  </si>
  <si>
    <t>㈱庄原市農林振興公社</t>
    <rPh sb="1" eb="4">
      <t>ショウバラシ</t>
    </rPh>
    <rPh sb="4" eb="6">
      <t>ノウリン</t>
    </rPh>
    <rPh sb="6" eb="8">
      <t>シンコウ</t>
    </rPh>
    <rPh sb="8" eb="10">
      <t>コウシャ</t>
    </rPh>
    <phoneticPr fontId="35"/>
  </si>
  <si>
    <t>庄原さとやまペレット㈱</t>
    <rPh sb="0" eb="2">
      <t>ショウバラ</t>
    </rPh>
    <phoneticPr fontId="35"/>
  </si>
  <si>
    <t>備北地区消防組合</t>
    <rPh sb="0" eb="1">
      <t>ビ</t>
    </rPh>
    <rPh sb="1" eb="2">
      <t>ホク</t>
    </rPh>
    <rPh sb="2" eb="4">
      <t>チク</t>
    </rPh>
    <rPh sb="4" eb="6">
      <t>ショウボウ</t>
    </rPh>
    <rPh sb="6" eb="8">
      <t>クミアイ</t>
    </rPh>
    <phoneticPr fontId="2"/>
  </si>
  <si>
    <t>広島県市町総合事務組合</t>
    <rPh sb="0" eb="3">
      <t>ヒロシマケン</t>
    </rPh>
    <rPh sb="3" eb="4">
      <t>シ</t>
    </rPh>
    <rPh sb="4" eb="5">
      <t>マチ</t>
    </rPh>
    <rPh sb="5" eb="7">
      <t>ソウゴウ</t>
    </rPh>
    <rPh sb="7" eb="9">
      <t>ジム</t>
    </rPh>
    <rPh sb="9" eb="11">
      <t>クミアイ</t>
    </rPh>
    <phoneticPr fontId="2"/>
  </si>
  <si>
    <t>後期高齢者医療広域連合（一般会計）</t>
    <rPh sb="0" eb="2">
      <t>コウキ</t>
    </rPh>
    <rPh sb="2" eb="5">
      <t>コウレイシャ</t>
    </rPh>
    <rPh sb="5" eb="7">
      <t>イリョウ</t>
    </rPh>
    <rPh sb="7" eb="9">
      <t>コウイキ</t>
    </rPh>
    <rPh sb="9" eb="11">
      <t>レンゴウ</t>
    </rPh>
    <rPh sb="12" eb="14">
      <t>イッパン</t>
    </rPh>
    <rPh sb="14" eb="16">
      <t>カイケイ</t>
    </rPh>
    <phoneticPr fontId="2"/>
  </si>
  <si>
    <t>後期高齢者医療広域連合（特別会計）</t>
    <rPh sb="0" eb="2">
      <t>コウキ</t>
    </rPh>
    <rPh sb="2" eb="5">
      <t>コウレイシャ</t>
    </rPh>
    <rPh sb="5" eb="7">
      <t>イリョウ</t>
    </rPh>
    <rPh sb="7" eb="9">
      <t>コウイキ</t>
    </rPh>
    <rPh sb="9" eb="11">
      <t>レンゴウ</t>
    </rPh>
    <rPh sb="12" eb="14">
      <t>トクベツ</t>
    </rPh>
    <rPh sb="14" eb="16">
      <t>カイケイ</t>
    </rPh>
    <phoneticPr fontId="2"/>
  </si>
  <si>
    <t>広島県水道広域連合企業団（水道事業会計）</t>
  </si>
  <si>
    <t>広島県水道広域連合企業団（工業用水道事業会計）</t>
  </si>
  <si>
    <t>-</t>
    <phoneticPr fontId="2"/>
  </si>
  <si>
    <t>法適用企業</t>
    <rPh sb="0" eb="1">
      <t>ホウ</t>
    </rPh>
    <rPh sb="1" eb="3">
      <t>テキヨウ</t>
    </rPh>
    <rPh sb="3" eb="5">
      <t>キギョウ</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</si>
  <si>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</si>
  <si>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</si>
  <si>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</si>
  <si>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有形固定資産減価償却率は道路の償却率が低いため、類似団体と比較して低い水準にある。　
　将来負担比率は、財政計画などに基づくこれまでの財政健全化の取り組みにより地方債の新規発行を抑制してきた結果減少傾向にあるが、依然として有形固定資産の取得等に要した経費に充てるために借り入れた市債残高や償還額が多額であるため、類似団体と比較して高い水準となってい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</si>
  <si>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</si>
  <si>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</si>
  <si>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</si>
  <si>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</si>
  <si>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</si>
  <si>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</si>
  <si>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将来負担比率及び実質公債費比率は、改善傾向にあるが、類似団体と比較した場合、依然として高い状況にある。
　将来負担比率は、災害復旧事業を最優先で実施するため事業費調整を行ったことなどから、市債発行額が減少したことなどにより改善してきた。
　また、実質公債費比率は、財政計画に基づく計画的な市債発行により、市債残高の減少などにより改善傾向にある。今後も、計画的な市債発行や繰上償還などに努め、更なる健全化を図っていく。</t>
    <rPh sb="54" eb="56">
      <t>ショウライ</t>
    </rPh>
    <rPh sb="56" eb="58">
      <t>フタン</t>
    </rPh>
    <rPh sb="58" eb="60">
      <t>ヒリツ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</si>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</sst>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0A93834-8C22-416E-911B-4D0B0B95A0F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846C-4E5F-BB4C-900FFAEB51A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148521</c:v>
                </c:pt>
                <c:pt idx="1">
                  <c:v>156034</c:v>
                </c:pt>
                <c:pt idx="2">
                  <c:v>156284</c:v>
                </c:pt>
                <c:pt idx="3">
                  <c:v>113716</c:v>
                </c:pt>
                <c:pt idx="4">
                  <c:v>140147</c:v>
                </c:pt>
              </c:numCache>
            </c:numRef>
          </c:val>
          <c:smooth val="0"/>
          <c:extLst>
            <c:ext xmlns:c16="http://schemas.microsoft.com/office/drawing/2014/chart" uri="{C3380CC4-5D6E-409C-BE32-E72D297353CC}">
              <c16:uniqueId val="{00000001-846C-4E5F-BB4C-900FFAEB51A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2.81</c:v>
                </c:pt>
                <c:pt idx="1">
                  <c:v>6.81</c:v>
                </c:pt>
                <c:pt idx="2">
                  <c:v>4.68</c:v>
                </c:pt>
                <c:pt idx="3">
                  <c:v>2.69</c:v>
                </c:pt>
                <c:pt idx="4">
                  <c:v>2.42</c:v>
                </c:pt>
              </c:numCache>
            </c:numRef>
          </c:val>
          <c:extLst>
            <c:ext xmlns:c16="http://schemas.microsoft.com/office/drawing/2014/chart" uri="{C3380CC4-5D6E-409C-BE32-E72D297353CC}">
              <c16:uniqueId val="{00000000-FB55-4401-9AEB-422542EDCA3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20.85</c:v>
                </c:pt>
                <c:pt idx="1">
                  <c:v>20.97</c:v>
                </c:pt>
                <c:pt idx="2">
                  <c:v>25.01</c:v>
                </c:pt>
                <c:pt idx="3">
                  <c:v>26.14</c:v>
                </c:pt>
                <c:pt idx="4">
                  <c:v>24.93</c:v>
                </c:pt>
              </c:numCache>
            </c:numRef>
          </c:val>
          <c:extLst>
            <c:ext xmlns:c16="http://schemas.microsoft.com/office/drawing/2014/chart" uri="{C3380CC4-5D6E-409C-BE32-E72D297353CC}">
              <c16:uniqueId val="{00000001-FB55-4401-9AEB-422542EDCA3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-1.72</c:v>
                </c:pt>
                <c:pt idx="1">
                  <c:v>6.48</c:v>
                </c:pt>
                <c:pt idx="2">
                  <c:v>-2.2799999999999998</c:v>
                </c:pt>
                <c:pt idx="3">
                  <c:v>-3.06</c:v>
                </c:pt>
                <c:pt idx="4">
                  <c:v>-2.4300000000000002</c:v>
                </c:pt>
              </c:numCache>
            </c:numRef>
          </c:val>
          <c:smooth val="0"/>
          <c:extLst>
            <c:ext xmlns:c16="http://schemas.microsoft.com/office/drawing/2014/chart" uri="{C3380CC4-5D6E-409C-BE32-E72D297353CC}">
              <c16:uniqueId val="{00000002-FB55-4401-9AEB-422542EDCA3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8.27</c:v>
                </c:pt>
                <c:pt idx="2">
                  <c:v>#N/A</c:v>
                </c:pt>
                <c:pt idx="3">
                  <c:v>8.07</c:v>
                </c:pt>
                <c:pt idx="4">
                  <c:v>#N/A</c:v>
                </c:pt>
                <c:pt idx="5">
                  <c:v>8.57</c:v>
                </c:pt>
                <c:pt idx="6">
                  <c:v>#N/A</c:v>
                </c:pt>
                <c:pt idx="7">
                  <c:v>0.23</c:v>
                </c:pt>
                <c:pt idx="8">
                  <c:v>#N/A</c:v>
                </c:pt>
                <c:pt idx="9">
                  <c:v>0</c:v>
                </c:pt>
              </c:numCache>
            </c:numRef>
          </c:val>
          <c:extLst>
            <c:ext xmlns:c16="http://schemas.microsoft.com/office/drawing/2014/chart" uri="{C3380CC4-5D6E-409C-BE32-E72D297353CC}">
              <c16:uniqueId val="{00000000-9B1E-4408-8FF5-FF122556B7B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B1E-4408-8FF5-FF122556B7B5}"/>
            </c:ext>
          </c:extLst>
        </c:ser>
        <c:ser>
          <c:idx val="2"/>
          <c:order val="2"/>
          <c:tx>
            <c:strRef>
              <c:f>データシート!$A$29</c:f>
              <c:strCache>
                <c:ptCount val="1"/>
                <c:pt idx="0">
                  <c:v>国民健康保険特別会計（直診勘定）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9B1E-4408-8FF5-FF122556B7B5}"/>
            </c:ext>
          </c:extLst>
        </c:ser>
        <c:ser>
          <c:idx val="3"/>
          <c:order val="3"/>
          <c:tx>
            <c:strRef>
              <c:f>データシート!$A$30</c:f>
              <c:strCache>
                <c:ptCount val="1"/>
                <c:pt idx="0">
                  <c:v>宅地造成事業特別会計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9B1E-4408-8FF5-FF122556B7B5}"/>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4-9B1E-4408-8FF5-FF122556B7B5}"/>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0.28999999999999998</c:v>
                </c:pt>
                <c:pt idx="2">
                  <c:v>#N/A</c:v>
                </c:pt>
                <c:pt idx="3">
                  <c:v>0.16</c:v>
                </c:pt>
                <c:pt idx="4">
                  <c:v>#N/A</c:v>
                </c:pt>
                <c:pt idx="5">
                  <c:v>0.17</c:v>
                </c:pt>
                <c:pt idx="6">
                  <c:v>#N/A</c:v>
                </c:pt>
                <c:pt idx="7">
                  <c:v>0.24</c:v>
                </c:pt>
                <c:pt idx="8">
                  <c:v>#N/A</c:v>
                </c:pt>
                <c:pt idx="9">
                  <c:v>0.09</c:v>
                </c:pt>
              </c:numCache>
            </c:numRef>
          </c:val>
          <c:extLst>
            <c:ext xmlns:c16="http://schemas.microsoft.com/office/drawing/2014/chart" uri="{C3380CC4-5D6E-409C-BE32-E72D297353CC}">
              <c16:uniqueId val="{00000005-9B1E-4408-8FF5-FF122556B7B5}"/>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0.16</c:v>
                </c:pt>
                <c:pt idx="2">
                  <c:v>#N/A</c:v>
                </c:pt>
                <c:pt idx="3">
                  <c:v>0.21</c:v>
                </c:pt>
                <c:pt idx="4">
                  <c:v>#N/A</c:v>
                </c:pt>
                <c:pt idx="5">
                  <c:v>0.26</c:v>
                </c:pt>
                <c:pt idx="6">
                  <c:v>#N/A</c:v>
                </c:pt>
                <c:pt idx="7">
                  <c:v>0.3</c:v>
                </c:pt>
                <c:pt idx="8">
                  <c:v>#N/A</c:v>
                </c:pt>
                <c:pt idx="9">
                  <c:v>0.37</c:v>
                </c:pt>
              </c:numCache>
            </c:numRef>
          </c:val>
          <c:extLst>
            <c:ext xmlns:c16="http://schemas.microsoft.com/office/drawing/2014/chart" uri="{C3380CC4-5D6E-409C-BE32-E72D297353CC}">
              <c16:uniqueId val="{00000006-9B1E-4408-8FF5-FF122556B7B5}"/>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0.57999999999999996</c:v>
                </c:pt>
                <c:pt idx="2">
                  <c:v>#N/A</c:v>
                </c:pt>
                <c:pt idx="3">
                  <c:v>0.93</c:v>
                </c:pt>
                <c:pt idx="4">
                  <c:v>#N/A</c:v>
                </c:pt>
                <c:pt idx="5">
                  <c:v>0.94</c:v>
                </c:pt>
                <c:pt idx="6">
                  <c:v>#N/A</c:v>
                </c:pt>
                <c:pt idx="7">
                  <c:v>1.07</c:v>
                </c:pt>
                <c:pt idx="8">
                  <c:v>#N/A</c:v>
                </c:pt>
                <c:pt idx="9">
                  <c:v>0.88</c:v>
                </c:pt>
              </c:numCache>
            </c:numRef>
          </c:val>
          <c:extLst>
            <c:ext xmlns:c16="http://schemas.microsoft.com/office/drawing/2014/chart" uri="{C3380CC4-5D6E-409C-BE32-E72D297353CC}">
              <c16:uniqueId val="{00000007-9B1E-4408-8FF5-FF122556B7B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2.81</c:v>
                </c:pt>
                <c:pt idx="2">
                  <c:v>#N/A</c:v>
                </c:pt>
                <c:pt idx="3">
                  <c:v>6.81</c:v>
                </c:pt>
                <c:pt idx="4">
                  <c:v>#N/A</c:v>
                </c:pt>
                <c:pt idx="5">
                  <c:v>4.67</c:v>
                </c:pt>
                <c:pt idx="6">
                  <c:v>#N/A</c:v>
                </c:pt>
                <c:pt idx="7">
                  <c:v>2.69</c:v>
                </c:pt>
                <c:pt idx="8">
                  <c:v>#N/A</c:v>
                </c:pt>
                <c:pt idx="9">
                  <c:v>2.42</c:v>
                </c:pt>
              </c:numCache>
            </c:numRef>
          </c:val>
          <c:extLst>
            <c:ext xmlns:c16="http://schemas.microsoft.com/office/drawing/2014/chart" uri="{C3380CC4-5D6E-409C-BE32-E72D297353CC}">
              <c16:uniqueId val="{00000008-9B1E-4408-8FF5-FF122556B7B5}"/>
            </c:ext>
          </c:extLst>
        </c:ser>
        <c:ser>
          <c:idx val="9"/>
          <c:order val="9"/>
          <c:tx>
            <c:strRef>
              <c:f>データシート!$A$36</c:f>
              <c:strCache>
                <c:ptCount val="1"/>
                <c:pt idx="0">
                  <c:v>国民健康保険病院事業会計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3.8</c:v>
                </c:pt>
                <c:pt idx="2">
                  <c:v>#N/A</c:v>
                </c:pt>
                <c:pt idx="3">
                  <c:v>4.66</c:v>
                </c:pt>
                <c:pt idx="4">
                  <c:v>#N/A</c:v>
                </c:pt>
                <c:pt idx="5">
                  <c:v>5.62</c:v>
                </c:pt>
                <c:pt idx="6">
                  <c:v>#N/A</c:v>
                </c:pt>
                <c:pt idx="7">
                  <c:v>6.22</c:v>
                </c:pt>
                <c:pt idx="8">
                  <c:v>#N/A</c:v>
                </c:pt>
                <c:pt idx="9">
                  <c:v>6.63</c:v>
                </c:pt>
              </c:numCache>
            </c:numRef>
          </c:val>
          <c:extLst>
            <c:ext xmlns:c16="http://schemas.microsoft.com/office/drawing/2014/chart" uri="{C3380CC4-5D6E-409C-BE32-E72D297353CC}">
              <c16:uniqueId val="{00000009-9B1E-4408-8FF5-FF122556B7B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3566</c:v>
                </c:pt>
                <c:pt idx="5">
                  <c:v>3653</c:v>
                </c:pt>
                <c:pt idx="8">
                  <c:v>3715</c:v>
                </c:pt>
                <c:pt idx="11">
                  <c:v>3678</c:v>
                </c:pt>
                <c:pt idx="14">
                  <c:v>3765</c:v>
                </c:pt>
              </c:numCache>
            </c:numRef>
          </c:val>
          <c:extLst>
            <c:ext xmlns:c16="http://schemas.microsoft.com/office/drawing/2014/chart" uri="{C3380CC4-5D6E-409C-BE32-E72D297353CC}">
              <c16:uniqueId val="{00000000-B119-447F-A1C1-A036EC1F7E9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119-447F-A1C1-A036EC1F7E9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80</c:v>
                </c:pt>
                <c:pt idx="3">
                  <c:v>67</c:v>
                </c:pt>
                <c:pt idx="6">
                  <c:v>68</c:v>
                </c:pt>
                <c:pt idx="9">
                  <c:v>62</c:v>
                </c:pt>
                <c:pt idx="12">
                  <c:v>63</c:v>
                </c:pt>
              </c:numCache>
            </c:numRef>
          </c:val>
          <c:extLst>
            <c:ext xmlns:c16="http://schemas.microsoft.com/office/drawing/2014/chart" uri="{C3380CC4-5D6E-409C-BE32-E72D297353CC}">
              <c16:uniqueId val="{00000002-B119-447F-A1C1-A036EC1F7E9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c:v>
                </c:pt>
                <c:pt idx="3">
                  <c:v>3</c:v>
                </c:pt>
                <c:pt idx="6">
                  <c:v>0</c:v>
                </c:pt>
                <c:pt idx="9">
                  <c:v>188</c:v>
                </c:pt>
                <c:pt idx="12">
                  <c:v>178</c:v>
                </c:pt>
              </c:numCache>
            </c:numRef>
          </c:val>
          <c:extLst>
            <c:ext xmlns:c16="http://schemas.microsoft.com/office/drawing/2014/chart" uri="{C3380CC4-5D6E-409C-BE32-E72D297353CC}">
              <c16:uniqueId val="{00000003-B119-447F-A1C1-A036EC1F7E9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862</c:v>
                </c:pt>
                <c:pt idx="3">
                  <c:v>874</c:v>
                </c:pt>
                <c:pt idx="6">
                  <c:v>873</c:v>
                </c:pt>
                <c:pt idx="9">
                  <c:v>680</c:v>
                </c:pt>
                <c:pt idx="12">
                  <c:v>628</c:v>
                </c:pt>
              </c:numCache>
            </c:numRef>
          </c:val>
          <c:extLst>
            <c:ext xmlns:c16="http://schemas.microsoft.com/office/drawing/2014/chart" uri="{C3380CC4-5D6E-409C-BE32-E72D297353CC}">
              <c16:uniqueId val="{00000004-B119-447F-A1C1-A036EC1F7E9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119-447F-A1C1-A036EC1F7E9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119-447F-A1C1-A036EC1F7E9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4200</c:v>
                </c:pt>
                <c:pt idx="3">
                  <c:v>4306</c:v>
                </c:pt>
                <c:pt idx="6">
                  <c:v>4490</c:v>
                </c:pt>
                <c:pt idx="9">
                  <c:v>4358</c:v>
                </c:pt>
                <c:pt idx="12">
                  <c:v>4508</c:v>
                </c:pt>
              </c:numCache>
            </c:numRef>
          </c:val>
          <c:extLst>
            <c:ext xmlns:c16="http://schemas.microsoft.com/office/drawing/2014/chart" uri="{C3380CC4-5D6E-409C-BE32-E72D297353CC}">
              <c16:uniqueId val="{00000007-B119-447F-A1C1-A036EC1F7E9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1583</c:v>
                </c:pt>
                <c:pt idx="2">
                  <c:v>#N/A</c:v>
                </c:pt>
                <c:pt idx="3">
                  <c:v>#N/A</c:v>
                </c:pt>
                <c:pt idx="4">
                  <c:v>1597</c:v>
                </c:pt>
                <c:pt idx="5">
                  <c:v>#N/A</c:v>
                </c:pt>
                <c:pt idx="6">
                  <c:v>#N/A</c:v>
                </c:pt>
                <c:pt idx="7">
                  <c:v>1716</c:v>
                </c:pt>
                <c:pt idx="8">
                  <c:v>#N/A</c:v>
                </c:pt>
                <c:pt idx="9">
                  <c:v>#N/A</c:v>
                </c:pt>
                <c:pt idx="10">
                  <c:v>1610</c:v>
                </c:pt>
                <c:pt idx="11">
                  <c:v>#N/A</c:v>
                </c:pt>
                <c:pt idx="12">
                  <c:v>#N/A</c:v>
                </c:pt>
                <c:pt idx="13">
                  <c:v>1612</c:v>
                </c:pt>
                <c:pt idx="14">
                  <c:v>#N/A</c:v>
                </c:pt>
              </c:numCache>
            </c:numRef>
          </c:val>
          <c:smooth val="0"/>
          <c:extLst>
            <c:ext xmlns:c16="http://schemas.microsoft.com/office/drawing/2014/chart" uri="{C3380CC4-5D6E-409C-BE32-E72D297353CC}">
              <c16:uniqueId val="{00000008-B119-447F-A1C1-A036EC1F7E9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32920</c:v>
                </c:pt>
                <c:pt idx="5">
                  <c:v>31654</c:v>
                </c:pt>
                <c:pt idx="8">
                  <c:v>31841</c:v>
                </c:pt>
                <c:pt idx="11">
                  <c:v>30390</c:v>
                </c:pt>
                <c:pt idx="14">
                  <c:v>29317</c:v>
                </c:pt>
              </c:numCache>
            </c:numRef>
          </c:val>
          <c:extLst>
            <c:ext xmlns:c16="http://schemas.microsoft.com/office/drawing/2014/chart" uri="{C3380CC4-5D6E-409C-BE32-E72D297353CC}">
              <c16:uniqueId val="{00000000-C17D-4B49-A610-9D1F06CE3DC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186</c:v>
                </c:pt>
                <c:pt idx="5">
                  <c:v>95</c:v>
                </c:pt>
                <c:pt idx="8">
                  <c:v>73</c:v>
                </c:pt>
                <c:pt idx="11">
                  <c:v>100</c:v>
                </c:pt>
                <c:pt idx="14">
                  <c:v>229</c:v>
                </c:pt>
              </c:numCache>
            </c:numRef>
          </c:val>
          <c:extLst>
            <c:ext xmlns:c16="http://schemas.microsoft.com/office/drawing/2014/chart" uri="{C3380CC4-5D6E-409C-BE32-E72D297353CC}">
              <c16:uniqueId val="{00000001-C17D-4B49-A610-9D1F06CE3DC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4676</c:v>
                </c:pt>
                <c:pt idx="5">
                  <c:v>4940</c:v>
                </c:pt>
                <c:pt idx="8">
                  <c:v>5696</c:v>
                </c:pt>
                <c:pt idx="11">
                  <c:v>6104</c:v>
                </c:pt>
                <c:pt idx="14">
                  <c:v>6115</c:v>
                </c:pt>
              </c:numCache>
            </c:numRef>
          </c:val>
          <c:extLst>
            <c:ext xmlns:c16="http://schemas.microsoft.com/office/drawing/2014/chart" uri="{C3380CC4-5D6E-409C-BE32-E72D297353CC}">
              <c16:uniqueId val="{00000002-C17D-4B49-A610-9D1F06CE3DC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17D-4B49-A610-9D1F06CE3DC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17D-4B49-A610-9D1F06CE3DC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17D-4B49-A610-9D1F06CE3DC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3769</c:v>
                </c:pt>
                <c:pt idx="3">
                  <c:v>3798</c:v>
                </c:pt>
                <c:pt idx="6">
                  <c:v>3815</c:v>
                </c:pt>
                <c:pt idx="9">
                  <c:v>3981</c:v>
                </c:pt>
                <c:pt idx="12">
                  <c:v>3318</c:v>
                </c:pt>
              </c:numCache>
            </c:numRef>
          </c:val>
          <c:extLst>
            <c:ext xmlns:c16="http://schemas.microsoft.com/office/drawing/2014/chart" uri="{C3380CC4-5D6E-409C-BE32-E72D297353CC}">
              <c16:uniqueId val="{00000006-C17D-4B49-A610-9D1F06CE3DC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c:v>
                </c:pt>
                <c:pt idx="3">
                  <c:v>0</c:v>
                </c:pt>
                <c:pt idx="6">
                  <c:v>0</c:v>
                </c:pt>
                <c:pt idx="9">
                  <c:v>1242</c:v>
                </c:pt>
                <c:pt idx="12">
                  <c:v>1266</c:v>
                </c:pt>
              </c:numCache>
            </c:numRef>
          </c:val>
          <c:extLst>
            <c:ext xmlns:c16="http://schemas.microsoft.com/office/drawing/2014/chart" uri="{C3380CC4-5D6E-409C-BE32-E72D297353CC}">
              <c16:uniqueId val="{00000007-C17D-4B49-A610-9D1F06CE3DC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8967</c:v>
                </c:pt>
                <c:pt idx="3">
                  <c:v>8514</c:v>
                </c:pt>
                <c:pt idx="6">
                  <c:v>8105</c:v>
                </c:pt>
                <c:pt idx="9">
                  <c:v>5929</c:v>
                </c:pt>
                <c:pt idx="12">
                  <c:v>5492</c:v>
                </c:pt>
              </c:numCache>
            </c:numRef>
          </c:val>
          <c:extLst>
            <c:ext xmlns:c16="http://schemas.microsoft.com/office/drawing/2014/chart" uri="{C3380CC4-5D6E-409C-BE32-E72D297353CC}">
              <c16:uniqueId val="{00000008-C17D-4B49-A610-9D1F06CE3DC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622</c:v>
                </c:pt>
                <c:pt idx="3">
                  <c:v>563</c:v>
                </c:pt>
                <c:pt idx="6">
                  <c:v>505</c:v>
                </c:pt>
                <c:pt idx="9">
                  <c:v>449</c:v>
                </c:pt>
                <c:pt idx="12">
                  <c:v>394</c:v>
                </c:pt>
              </c:numCache>
            </c:numRef>
          </c:val>
          <c:extLst>
            <c:ext xmlns:c16="http://schemas.microsoft.com/office/drawing/2014/chart" uri="{C3380CC4-5D6E-409C-BE32-E72D297353CC}">
              <c16:uniqueId val="{00000009-C17D-4B49-A610-9D1F06CE3DC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38631</c:v>
                </c:pt>
                <c:pt idx="3">
                  <c:v>38569</c:v>
                </c:pt>
                <c:pt idx="6">
                  <c:v>37091</c:v>
                </c:pt>
                <c:pt idx="9">
                  <c:v>35371</c:v>
                </c:pt>
                <c:pt idx="12">
                  <c:v>34845</c:v>
                </c:pt>
              </c:numCache>
            </c:numRef>
          </c:val>
          <c:extLst>
            <c:ext xmlns:c16="http://schemas.microsoft.com/office/drawing/2014/chart" uri="{C3380CC4-5D6E-409C-BE32-E72D297353CC}">
              <c16:uniqueId val="{0000000A-C17D-4B49-A610-9D1F06CE3DC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14211</c:v>
                </c:pt>
                <c:pt idx="2">
                  <c:v>#N/A</c:v>
                </c:pt>
                <c:pt idx="3">
                  <c:v>#N/A</c:v>
                </c:pt>
                <c:pt idx="4">
                  <c:v>14756</c:v>
                </c:pt>
                <c:pt idx="5">
                  <c:v>#N/A</c:v>
                </c:pt>
                <c:pt idx="6">
                  <c:v>#N/A</c:v>
                </c:pt>
                <c:pt idx="7">
                  <c:v>11906</c:v>
                </c:pt>
                <c:pt idx="8">
                  <c:v>#N/A</c:v>
                </c:pt>
                <c:pt idx="9">
                  <c:v>#N/A</c:v>
                </c:pt>
                <c:pt idx="10">
                  <c:v>10378</c:v>
                </c:pt>
                <c:pt idx="11">
                  <c:v>#N/A</c:v>
                </c:pt>
                <c:pt idx="12">
                  <c:v>#N/A</c:v>
                </c:pt>
                <c:pt idx="13">
                  <c:v>9652</c:v>
                </c:pt>
                <c:pt idx="14">
                  <c:v>#N/A</c:v>
                </c:pt>
              </c:numCache>
            </c:numRef>
          </c:val>
          <c:smooth val="0"/>
          <c:extLst>
            <c:ext xmlns:c16="http://schemas.microsoft.com/office/drawing/2014/chart" uri="{C3380CC4-5D6E-409C-BE32-E72D297353CC}">
              <c16:uniqueId val="{0000000B-C17D-4B49-A610-9D1F06CE3DC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4459</c:v>
                </c:pt>
                <c:pt idx="1">
                  <c:v>4679</c:v>
                </c:pt>
                <c:pt idx="2">
                  <c:v>4529</c:v>
                </c:pt>
              </c:numCache>
            </c:numRef>
          </c:val>
          <c:extLst>
            <c:ext xmlns:c16="http://schemas.microsoft.com/office/drawing/2014/chart" uri="{C3380CC4-5D6E-409C-BE32-E72D297353CC}">
              <c16:uniqueId val="{00000000-AFCD-4E8C-9AC5-4844536DD55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c:v>
                </c:pt>
                <c:pt idx="1">
                  <c:v>72</c:v>
                </c:pt>
                <c:pt idx="2">
                  <c:v>128</c:v>
                </c:pt>
              </c:numCache>
            </c:numRef>
          </c:val>
          <c:extLst>
            <c:ext xmlns:c16="http://schemas.microsoft.com/office/drawing/2014/chart" uri="{C3380CC4-5D6E-409C-BE32-E72D297353CC}">
              <c16:uniqueId val="{00000001-AFCD-4E8C-9AC5-4844536DD55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2784</c:v>
                </c:pt>
                <c:pt idx="1">
                  <c:v>2842</c:v>
                </c:pt>
                <c:pt idx="2">
                  <c:v>3229</c:v>
                </c:pt>
              </c:numCache>
            </c:numRef>
          </c:val>
          <c:extLst>
            <c:ext xmlns:c16="http://schemas.microsoft.com/office/drawing/2014/chart" uri="{C3380CC4-5D6E-409C-BE32-E72D297353CC}">
              <c16:uniqueId val="{00000002-AFCD-4E8C-9AC5-4844536DD55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{CD193EDE-F784-4553-8D94-0E68DD2B75F9}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09B-4E2F-8BAC-A6375C3E731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{E5836593-88B9-4AA2-B429-8C2F77A9483D}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09B-4E2F-8BAC-A6375C3E731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{90282B20-0FFB-4B3D-9022-2B6AB622140A}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09B-4E2F-8BAC-A6375C3E731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{1983A47B-A817-4404-9900-F9669497F0D3}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09B-4E2F-8BAC-A6375C3E731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{B0C96B0A-2009-4E2A-B7CD-75F6D00FF92B}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09B-4E2F-8BAC-A6375C3E731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{E2BF48AA-5BD5-4FF1-BA0B-4C343B24CC08}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09B-4E2F-8BAC-A6375C3E731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{5E9FE970-84A5-4D0F-BFCB-C6F194C89ECA}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09B-4E2F-8BAC-A6375C3E731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{8778CF75-08FC-4E8F-88DE-A423107BC899}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09B-4E2F-8BAC-A6375C3E731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{682B77D5-D9E0-4F0B-A9CD-D99E214A8AFD}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09B-4E2F-8BAC-A6375C3E731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29.7</c:v>
                </c:pt>
                <c:pt idx="8">
                  <c:v>31.6</c:v>
                </c:pt>
                <c:pt idx="16">
                  <c:v>33.200000000000003</c:v>
                </c:pt>
                <c:pt idx="24">
                  <c:v>35</c:v>
                </c:pt>
                <c:pt idx="32">
                  <c:v>38.6</c:v>
                </c:pt>
              </c:numCache>
            </c:numRef>
          </c:xVal>
          <c:yVal>
            <c:numRef>
              <c:f>公会計指標分析・財政指標組合せ分析表!$BP$51:$DC$51</c:f>
              <c:numCache>
                <c:formatCode>#,##0.0;"▲ "#,##0.0</c:formatCode>
                <c:ptCount val="40"/>
                <c:pt idx="0">
                  <c:v>101.1</c:v>
                </c:pt>
                <c:pt idx="8">
                  <c:v>100.4</c:v>
                </c:pt>
                <c:pt idx="16">
                  <c:v>83.9</c:v>
                </c:pt>
                <c:pt idx="24">
                  <c:v>72.7</c:v>
                </c:pt>
                <c:pt idx="32">
                  <c:v>66.7</c:v>
                </c:pt>
              </c:numCache>
            </c:numRef>
          </c:yVal>
          <c:smooth val="0"/>
          <c:extLst>
            <c:ext xmlns:c16="http://schemas.microsoft.com/office/drawing/2014/chart" uri="{C3380CC4-5D6E-409C-BE32-E72D297353CC}">
              <c16:uniqueId val="{00000009-E09B-4E2F-8BAC-A6375C3E731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{166F284B-5075-4F10-BBEF-E7B0921D50AC}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09B-4E2F-8BAC-A6375C3E731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{28C57888-30CA-4FEF-90F4-C4786245829B}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09B-4E2F-8BAC-A6375C3E731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{8A7E0B2C-6AAF-4E8A-998F-C52E240E2C65}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09B-4E2F-8BAC-A6375C3E731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{73F90085-687A-4C9C-B448-0BA94FA2ACCF}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09B-4E2F-8BAC-A6375C3E731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{9B906C13-BEB4-4040-B33C-E29654363B3F}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09B-4E2F-8BAC-A6375C3E7312}"/>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{2BB19CB4-8451-463A-96D3-3012F6ED8817}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09B-4E2F-8BAC-A6375C3E7312}"/>
                </c:ext>
              </c:extLst>
            </c:dLbl>
            <c:dLbl>
              <c:idx val="16"/>
              <c:layout>
                <c:manualLayout>
                  <c:x val="0"/>
                  <c:y val="1.7669891807346957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{9803A967-509A-43F1-AE3B-78F0EE52AC6D}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09B-4E2F-8BAC-A6375C3E7312}"/>
                </c:ext>
              </c:extLst>
            </c:dLbl>
            <c:dLbl>
              <c:idx val="24"/>
              <c:layout>
                <c:manualLayout>
                  <c:x val="0"/>
                  <c:y val="-2.7559518037022886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{03033B6C-DF11-4559-B014-A2DE3D16538F}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09B-4E2F-8BAC-A6375C3E7312}"/>
                </c:ext>
              </c:extLst>
            </c:dLbl>
            <c:dLbl>
              <c:idx val="32"/>
              <c:layout>
                <c:manualLayout>
                  <c:x val="0"/>
                  <c:y val="9.8906919221575587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{4B16881A-F566-4758-91A9-9C694336B5AA}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09B-4E2F-8BAC-A6375C3E731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E09B-4E2F-8BAC-A6375C3E7312}"/>
            </c:ext>
          </c:extLst>
        </c:ser>
        <c:dLbls>
          <c:showLegendKey val="0"/>
          <c:showVal val="1"/>
          <c:showCatName val="0"/>
          <c:showSerName val="0"/>
          <c:showPercent val="0"/>
          <c:showBubbleSize val="0"/>
        </c:dLbls>
        <c:axId val="46179840"/>
        <c:axId val="46181760"/>
      </c:scatterChart>
      <c:valAx>
        <c:axId val="46179840"/>
        <c:scaling>
          <c:orientation val="maxMin"/>
          <c:max val="70"/>
          <c:min val="2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{40F667C4-760F-405A-8BB2-459150006E68}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BCF-4F48-97DE-2456714DBDA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{65C00C81-7CC6-4868-91BB-189959F3D4A5}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BCF-4F48-97DE-2456714DBDA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{94611444-0F3C-4703-B5B5-AE54D0B23339}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BCF-4F48-97DE-2456714DBDA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{A226C349-AC9F-455C-888F-45F41B3153CA}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BCF-4F48-97DE-2456714DBDA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{A911ADF6-CD70-4E2E-8C21-9645E1090F15}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BCF-4F48-97DE-2456714DBDA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{46B3CD90-145C-4D09-A7C5-63C61FCBDADF}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BCF-4F48-97DE-2456714DBDA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{941A0642-C21A-4038-9126-CB57B99E97AC}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BCF-4F48-97DE-2456714DBDA4}"/>
                </c:ext>
              </c:extLst>
            </c:dLbl>
            <c:dLbl>
              <c:idx val="24"/>
              <c:layout>
                <c:manualLayout>
                  <c:x val="-2.6710997734770651E-2"/>
                  <c:y val="-6.14760049783993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{B65C60B9-CD8E-4F4A-9022-A2559B1928D5}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BCF-4F48-97DE-2456714DBDA4}"/>
                </c:ext>
              </c:extLst>
            </c:dLbl>
            <c:dLbl>
              <c:idx val="32"/>
              <c:layout>
                <c:manualLayout>
                  <c:x val="-3.6429687715380583E-2"/>
                  <c:y val="-6.335728919718858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{B601491D-08AD-464B-B05A-B89E4A7281E7}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BCF-4F48-97DE-2456714DBDA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11.9</c:v>
                </c:pt>
                <c:pt idx="8">
                  <c:v>11</c:v>
                </c:pt>
                <c:pt idx="16">
                  <c:v>11.3</c:v>
                </c:pt>
                <c:pt idx="24">
                  <c:v>11.4</c:v>
                </c:pt>
                <c:pt idx="32">
                  <c:v>11.5</c:v>
                </c:pt>
              </c:numCache>
            </c:numRef>
          </c:xVal>
          <c:yVal>
            <c:numRef>
              <c:f>公会計指標分析・財政指標組合せ分析表!$BP$73:$DC$73</c:f>
              <c:numCache>
                <c:formatCode>#,##0.0;"▲ "#,##0.0</c:formatCode>
                <c:ptCount val="40"/>
                <c:pt idx="0">
                  <c:v>101.1</c:v>
                </c:pt>
                <c:pt idx="8">
                  <c:v>100.4</c:v>
                </c:pt>
                <c:pt idx="16">
                  <c:v>83.9</c:v>
                </c:pt>
                <c:pt idx="24">
                  <c:v>72.7</c:v>
                </c:pt>
                <c:pt idx="32">
                  <c:v>66.7</c:v>
                </c:pt>
              </c:numCache>
            </c:numRef>
          </c:yVal>
          <c:smooth val="0"/>
          <c:extLst>
            <c:ext xmlns:c16="http://schemas.microsoft.com/office/drawing/2014/chart" uri="{C3380CC4-5D6E-409C-BE32-E72D297353CC}">
              <c16:uniqueId val="{00000009-BBCF-4F48-97DE-2456714DBDA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{84D9E598-4DFC-45AE-A1FB-15238CC57AE8}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BCF-4F48-97DE-2456714DBDA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{DE87FC6F-61A5-4155-AAC5-19722C34F7F2}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BCF-4F48-97DE-2456714DBDA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{1071204B-472F-40C9-AA9B-CC77004CB640}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BCF-4F48-97DE-2456714DBDA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{B07289AC-8491-4845-86D5-F321F2139E59}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BCF-4F48-97DE-2456714DBDA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{6DBFA923-A432-438D-A2A1-87E6297568A8}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BCF-4F48-97DE-2456714DBDA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{F98BFCB8-5063-4881-8348-FC8A25F04D48}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BCF-4F48-97DE-2456714DBDA4}"/>
                </c:ext>
              </c:extLst>
            </c:dLbl>
            <c:dLbl>
              <c:idx val="16"/>
              <c:layout>
                <c:manualLayout>
                  <c:x val="0"/>
                  <c:y val="1.627929039315514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{2945D275-D3BB-433F-91C8-F968BE4ED8F9}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BCF-4F48-97DE-2456714DBDA4}"/>
                </c:ext>
              </c:extLst>
            </c:dLbl>
            <c:dLbl>
              <c:idx val="24"/>
              <c:layout>
                <c:manualLayout>
                  <c:x val="0"/>
                  <c:y val="-2.61610842334477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{F7BB3287-B8F8-481E-A70E-095AF781855A}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BCF-4F48-97DE-2456714DBDA4}"/>
                </c:ext>
              </c:extLst>
            </c:dLbl>
            <c:dLbl>
              <c:idx val="32"/>
              <c:layout>
                <c:manualLayout>
                  <c:x val="0"/>
                  <c:y val="9.8823075716466865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{88F29F9E-3814-4559-AF9A-CC105BA9DAC5}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BCF-4F48-97DE-2456714DBDA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BBCF-4F48-97DE-2456714DBDA4}"/>
            </c:ext>
          </c:extLst>
        </c:ser>
        <c:dLbls>
          <c:showLegendKey val="0"/>
          <c:showVal val="1"/>
          <c:showCatName val="0"/>
          <c:showSerName val="0"/>
          <c:showPercent val="0"/>
          <c:showBubbleSize val="0"/>
        </c:dLbls>
        <c:axId val="84219776"/>
        <c:axId val="84234240"/>
      </c:scatterChart>
      <c:valAx>
        <c:axId val="84219776"/>
        <c:scaling>
          <c:orientation val="maxMin"/>
          <c:max val="1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広島県庄原市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31,198
30,628
1,246.49
33,812,249
33,224,125
440,512
18,168,846
34,844,844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前年度と同数値の</a:t>
          </a:r>
          <a:r>
            <a:rPr kumimoji="1" lang="en-US" altLang="ja-JP" sz="1300">
              <a:latin typeface="ＭＳ Ｐゴシック" panose="020B0600070205080204" pitchFamily="50" charset="-128"/>
              <a:ea typeface="ＭＳ Ｐゴシック" panose="020B0600070205080204" pitchFamily="50" charset="-128"/>
            </a:rPr>
            <a:t>0.26</a:t>
          </a:r>
          <a:r>
            <a:rPr kumimoji="1" lang="ja-JP" altLang="en-US" sz="1300">
              <a:latin typeface="ＭＳ Ｐゴシック" panose="020B0600070205080204" pitchFamily="50" charset="-128"/>
              <a:ea typeface="ＭＳ Ｐゴシック" panose="020B0600070205080204" pitchFamily="50" charset="-128"/>
            </a:rPr>
            <a:t>となり、依然として類似団体平均を下回っている。　　　</a:t>
          </a:r>
        </a:p>
        <a:p>
          <a:r>
            <a:rPr kumimoji="1" lang="ja-JP" altLang="en-US" sz="1300">
              <a:latin typeface="ＭＳ Ｐゴシック" panose="020B0600070205080204" pitchFamily="50" charset="-128"/>
              <a:ea typeface="ＭＳ Ｐゴシック" panose="020B0600070205080204" pitchFamily="50" charset="-128"/>
            </a:rPr>
            <a:t>　人口減少や過疎化などの影響により大幅な税収等の増加は見込めず、急激な改善は難しい状況にある。　</a:t>
          </a:r>
        </a:p>
        <a:p>
          <a:r>
            <a:rPr kumimoji="1" lang="ja-JP" altLang="en-US" sz="1300">
              <a:latin typeface="ＭＳ Ｐゴシック" panose="020B0600070205080204" pitchFamily="50" charset="-128"/>
              <a:ea typeface="ＭＳ Ｐゴシック" panose="020B0600070205080204" pitchFamily="50" charset="-128"/>
            </a:rPr>
            <a:t>　令和３年</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月に改訂した「第２期持続可能な財政運営プラン ～後期実施計画～」に基づく一般会計繰出金の削減や地方債繰上償還などによる歳出削減、税収の徴収率の向上や新たな財源確保などによる歳入確保の効果を検証したうえで、令和８年度に次期プランを作成し改善に向けた取り組みを進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20320</xdr:rowOff>
    </xdr:from>
    <xdr:to>
      <xdr:col>23</xdr:col>
      <xdr:colOff>133350</xdr:colOff>
      <xdr:row>44</xdr:row>
      <xdr:rowOff>20320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5641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20320</xdr:rowOff>
    </xdr:from>
    <xdr:to>
      <xdr:col>19</xdr:col>
      <xdr:colOff>133350</xdr:colOff>
      <xdr:row>44</xdr:row>
      <xdr:rowOff>20320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564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20320</xdr:rowOff>
    </xdr:from>
    <xdr:to>
      <xdr:col>15</xdr:col>
      <xdr:colOff>82550</xdr:colOff>
      <xdr:row>44</xdr:row>
      <xdr:rowOff>20320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564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20320</xdr:rowOff>
    </xdr:from>
    <xdr:to>
      <xdr:col>11</xdr:col>
      <xdr:colOff>31750</xdr:colOff>
      <xdr:row>44</xdr:row>
      <xdr:rowOff>20320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564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140970</xdr:rowOff>
    </xdr:from>
    <xdr:to>
      <xdr:col>23</xdr:col>
      <xdr:colOff>184150</xdr:colOff>
      <xdr:row>44</xdr:row>
      <xdr:rowOff>71120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113047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48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140970</xdr:rowOff>
    </xdr:from>
    <xdr:to>
      <xdr:col>19</xdr:col>
      <xdr:colOff>184150</xdr:colOff>
      <xdr:row>44</xdr:row>
      <xdr:rowOff>71120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55897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59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140970</xdr:rowOff>
    </xdr:from>
    <xdr:to>
      <xdr:col>15</xdr:col>
      <xdr:colOff>133350</xdr:colOff>
      <xdr:row>44</xdr:row>
      <xdr:rowOff>71120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55897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140970</xdr:rowOff>
    </xdr:from>
    <xdr:to>
      <xdr:col>11</xdr:col>
      <xdr:colOff>82550</xdr:colOff>
      <xdr:row>44</xdr:row>
      <xdr:rowOff>71120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55897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140970</xdr:rowOff>
    </xdr:from>
    <xdr:to>
      <xdr:col>7</xdr:col>
      <xdr:colOff>31750</xdr:colOff>
      <xdr:row>44</xdr:row>
      <xdr:rowOff>71120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55897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97.7</a:t>
          </a:r>
          <a:r>
            <a:rPr kumimoji="1" lang="ja-JP" altLang="en-US" sz="1300">
              <a:latin typeface="ＭＳ Ｐゴシック" panose="020B0600070205080204" pitchFamily="50" charset="-128"/>
              <a:ea typeface="ＭＳ Ｐゴシック" panose="020B0600070205080204" pitchFamily="50" charset="-128"/>
            </a:rPr>
            <a:t>％となった。これは、</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普通交付税の増などにより経常一般財源等が増額（</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268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百万円）となったものの、人件費が職員給改定などにより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％に増加したことで、経常経費充当一般財源が増額（</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百万円）となったたためである。</a:t>
          </a:r>
        </a:p>
        <a:p>
          <a:r>
            <a:rPr kumimoji="1" lang="ja-JP" altLang="en-US" sz="1300">
              <a:latin typeface="ＭＳ Ｐゴシック" panose="020B0600070205080204" pitchFamily="50" charset="-128"/>
              <a:ea typeface="ＭＳ Ｐゴシック" panose="020B0600070205080204" pitchFamily="50" charset="-128"/>
            </a:rPr>
            <a:t>　依然、類似団体の平均値を上回っているため、義務的経費の抑制、一般財源による歳入確保に努め、経常収支比率の低下を図る。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84909</xdr:rowOff>
    </xdr:from>
    <xdr:to>
      <xdr:col>23</xdr:col>
      <xdr:colOff>133350</xdr:colOff>
      <xdr:row>61</xdr:row>
      <xdr:rowOff>91803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543359"/>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53884</xdr:rowOff>
    </xdr:from>
    <xdr:to>
      <xdr:col>19</xdr:col>
      <xdr:colOff>133350</xdr:colOff>
      <xdr:row>61</xdr:row>
      <xdr:rowOff>91803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512334"/>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80554</xdr:rowOff>
    </xdr:from>
    <xdr:to>
      <xdr:col>15</xdr:col>
      <xdr:colOff>82550</xdr:colOff>
      <xdr:row>61</xdr:row>
      <xdr:rowOff>53884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67554"/>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80554</xdr:rowOff>
    </xdr:from>
    <xdr:to>
      <xdr:col>11</xdr:col>
      <xdr:colOff>31750</xdr:colOff>
      <xdr:row>61</xdr:row>
      <xdr:rowOff>43543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67554"/>
          <a:ext cx="889000" cy="134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34109</xdr:rowOff>
    </xdr:from>
    <xdr:to>
      <xdr:col>23</xdr:col>
      <xdr:colOff>184150</xdr:colOff>
      <xdr:row>61</xdr:row>
      <xdr:rowOff>135709</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9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6186</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64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41003</xdr:rowOff>
    </xdr:from>
    <xdr:to>
      <xdr:col>19</xdr:col>
      <xdr:colOff>184150</xdr:colOff>
      <xdr:row>61</xdr:row>
      <xdr:rowOff>142603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9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127380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858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3084</xdr:rowOff>
    </xdr:from>
    <xdr:to>
      <xdr:col>15</xdr:col>
      <xdr:colOff>133350</xdr:colOff>
      <xdr:row>61</xdr:row>
      <xdr:rowOff>104684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89461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47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29754</xdr:rowOff>
    </xdr:from>
    <xdr:to>
      <xdr:col>11</xdr:col>
      <xdr:colOff>82550</xdr:colOff>
      <xdr:row>60</xdr:row>
      <xdr:rowOff>131354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116131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40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164193</xdr:rowOff>
    </xdr:from>
    <xdr:to>
      <xdr:col>7</xdr:col>
      <xdr:colOff>31750</xdr:colOff>
      <xdr:row>61</xdr:row>
      <xdr:rowOff>94343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5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79120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537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[295,235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人件費については、給与改定などによ</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％増となった。</a:t>
          </a:r>
        </a:p>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また、物件費については、基幹業務システムの統一・標準化に伴う増額（</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百万円）などがあったが、除雪に係る委託費等を物件費から維持補修費に計上した事による減（△</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285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百万円）などにより、物件費全体では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％減となった。</a:t>
          </a:r>
        </a:p>
        <a:p>
          <a:r>
            <a:rPr kumimoji="1" lang="ja-JP" altLang="en-US" sz="1300">
              <a:latin typeface="ＭＳ Ｐゴシック" panose="020B0600070205080204" pitchFamily="50" charset="-128"/>
              <a:ea typeface="ＭＳ Ｐゴシック" panose="020B0600070205080204" pitchFamily="50" charset="-128"/>
            </a:rPr>
            <a:t>　なお、施設の維持管理業務の大半を法人等への委託や指定管理者制度の活用を行っていることから物件費が高止まりしていることに加え、人口減少の影響により、人口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人当たりの決算額が多額となっている。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57220</xdr:rowOff>
    </xdr:from>
    <xdr:to>
      <xdr:col>23</xdr:col>
      <xdr:colOff>133350</xdr:colOff>
      <xdr:row>81</xdr:row>
      <xdr:rowOff>64891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44670"/>
          <a:ext cx="838200" cy="7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56781</xdr:rowOff>
    </xdr:from>
    <xdr:to>
      <xdr:col>19</xdr:col>
      <xdr:colOff>133350</xdr:colOff>
      <xdr:row>81</xdr:row>
      <xdr:rowOff>57220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44231"/>
          <a:ext cx="889000" cy="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53449</xdr:rowOff>
    </xdr:from>
    <xdr:to>
      <xdr:col>15</xdr:col>
      <xdr:colOff>82550</xdr:colOff>
      <xdr:row>81</xdr:row>
      <xdr:rowOff>56781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40899"/>
          <a:ext cx="889000" cy="3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51932</xdr:rowOff>
    </xdr:from>
    <xdr:to>
      <xdr:col>11</xdr:col>
      <xdr:colOff>31750</xdr:colOff>
      <xdr:row>81</xdr:row>
      <xdr:rowOff>53449</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39382"/>
          <a:ext cx="889000" cy="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14091</xdr:rowOff>
    </xdr:from>
    <xdr:to>
      <xdr:col>23</xdr:col>
      <xdr:colOff>184150</xdr:colOff>
      <xdr:row>81</xdr:row>
      <xdr:rowOff>115691</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90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62368</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49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6420</xdr:rowOff>
    </xdr:from>
    <xdr:to>
      <xdr:col>19</xdr:col>
      <xdr:colOff>184150</xdr:colOff>
      <xdr:row>81</xdr:row>
      <xdr:rowOff>108020</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9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92797</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8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5981</xdr:rowOff>
    </xdr:from>
    <xdr:to>
      <xdr:col>15</xdr:col>
      <xdr:colOff>133350</xdr:colOff>
      <xdr:row>81</xdr:row>
      <xdr:rowOff>107581</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93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92358</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79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2649</xdr:rowOff>
    </xdr:from>
    <xdr:to>
      <xdr:col>11</xdr:col>
      <xdr:colOff>82550</xdr:colOff>
      <xdr:row>81</xdr:row>
      <xdr:rowOff>104249</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9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89026</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76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1132</xdr:rowOff>
    </xdr:from>
    <xdr:to>
      <xdr:col>7</xdr:col>
      <xdr:colOff>31750</xdr:colOff>
      <xdr:row>81</xdr:row>
      <xdr:rowOff>102732</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8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87509</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74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類似団体平均とほぼ同値となっている。</a:t>
          </a:r>
        </a:p>
        <a:p>
          <a:r>
            <a:rPr kumimoji="1" lang="ja-JP" altLang="en-US" sz="1300">
              <a:latin typeface="ＭＳ Ｐゴシック" panose="020B0600070205080204" pitchFamily="50" charset="-128"/>
              <a:ea typeface="ＭＳ Ｐゴシック" panose="020B0600070205080204" pitchFamily="50" charset="-128"/>
            </a:rPr>
            <a:t>　今後も、給料体系の見直し等を通じ引き続き縮減に努める。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117021</xdr:rowOff>
    </xdr:from>
    <xdr:to>
      <xdr:col>81</xdr:col>
      <xdr:colOff>44450</xdr:colOff>
      <xdr:row>85</xdr:row>
      <xdr:rowOff>31750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518821"/>
          <a:ext cx="8382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117021</xdr:rowOff>
    </xdr:from>
    <xdr:to>
      <xdr:col>77</xdr:col>
      <xdr:colOff>44450</xdr:colOff>
      <xdr:row>84</xdr:row>
      <xdr:rowOff>168729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51882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151493</xdr:rowOff>
    </xdr:from>
    <xdr:to>
      <xdr:col>72</xdr:col>
      <xdr:colOff>203200</xdr:colOff>
      <xdr:row>84</xdr:row>
      <xdr:rowOff>168729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55329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151493</xdr:rowOff>
    </xdr:from>
    <xdr:to>
      <xdr:col>68</xdr:col>
      <xdr:colOff>152400</xdr:colOff>
      <xdr:row>85</xdr:row>
      <xdr:rowOff>83457</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553293"/>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168927</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66221</xdr:rowOff>
    </xdr:from>
    <xdr:to>
      <xdr:col>77</xdr:col>
      <xdr:colOff>95250</xdr:colOff>
      <xdr:row>84</xdr:row>
      <xdr:rowOff>167821</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6548</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2368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117929</xdr:rowOff>
    </xdr:from>
    <xdr:to>
      <xdr:col>73</xdr:col>
      <xdr:colOff>44450</xdr:colOff>
      <xdr:row>85</xdr:row>
      <xdr:rowOff>48079</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58256</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100693</xdr:rowOff>
    </xdr:from>
    <xdr:to>
      <xdr:col>68</xdr:col>
      <xdr:colOff>203200</xdr:colOff>
      <xdr:row>85</xdr:row>
      <xdr:rowOff>30843</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41020</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27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144434</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市の面積が広大で、類似団体と比較して、支所を多く配置しなくてはいけないことから、平均を上回っている。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69384</xdr:rowOff>
    </xdr:from>
    <xdr:to>
      <xdr:col>81</xdr:col>
      <xdr:colOff>44450</xdr:colOff>
      <xdr:row>62</xdr:row>
      <xdr:rowOff>89493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0699284"/>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28363</xdr:rowOff>
    </xdr:from>
    <xdr:to>
      <xdr:col>77</xdr:col>
      <xdr:colOff>44450</xdr:colOff>
      <xdr:row>62</xdr:row>
      <xdr:rowOff>89493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658263"/>
          <a:ext cx="889000" cy="6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12277</xdr:rowOff>
    </xdr:from>
    <xdr:to>
      <xdr:col>72</xdr:col>
      <xdr:colOff>203200</xdr:colOff>
      <xdr:row>62</xdr:row>
      <xdr:rowOff>28363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64217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157183</xdr:rowOff>
    </xdr:from>
    <xdr:to>
      <xdr:col>68</xdr:col>
      <xdr:colOff>152400</xdr:colOff>
      <xdr:row>62</xdr:row>
      <xdr:rowOff>12277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615633"/>
          <a:ext cx="889000" cy="2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18584</xdr:rowOff>
    </xdr:from>
    <xdr:to>
      <xdr:col>81</xdr:col>
      <xdr:colOff>95250</xdr:colOff>
      <xdr:row>62</xdr:row>
      <xdr:rowOff>120184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64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162111</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620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38693</xdr:rowOff>
    </xdr:from>
    <xdr:to>
      <xdr:col>77</xdr:col>
      <xdr:colOff>95250</xdr:colOff>
      <xdr:row>62</xdr:row>
      <xdr:rowOff>140293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66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125070</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7549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149013</xdr:rowOff>
    </xdr:from>
    <xdr:to>
      <xdr:col>73</xdr:col>
      <xdr:colOff>44450</xdr:colOff>
      <xdr:row>62</xdr:row>
      <xdr:rowOff>79163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63940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9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132927</xdr:rowOff>
    </xdr:from>
    <xdr:to>
      <xdr:col>68</xdr:col>
      <xdr:colOff>203200</xdr:colOff>
      <xdr:row>62</xdr:row>
      <xdr:rowOff>63077</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47854</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77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106383</xdr:rowOff>
    </xdr:from>
    <xdr:to>
      <xdr:col>64</xdr:col>
      <xdr:colOff>152400</xdr:colOff>
      <xdr:row>62</xdr:row>
      <xdr:rowOff>36533</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6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21310</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51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昨年度に比べて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ポイント増となり、依然として類似団体を上回っている。</a:t>
          </a:r>
        </a:p>
        <a:p>
          <a:r>
            <a:rPr kumimoji="1" lang="ja-JP" altLang="en-US" sz="1300">
              <a:latin typeface="ＭＳ Ｐゴシック" panose="020B0600070205080204" pitchFamily="50" charset="-128"/>
              <a:ea typeface="ＭＳ Ｐゴシック" panose="020B0600070205080204" pitchFamily="50" charset="-128"/>
            </a:rPr>
            <a:t>　今後も財政計画に沿った計画的な市債発行に努めることにより、実質公債費比率の着実な低減を図る。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66252</xdr:rowOff>
    </xdr:from>
    <xdr:to>
      <xdr:col>81</xdr:col>
      <xdr:colOff>44450</xdr:colOff>
      <xdr:row>37</xdr:row>
      <xdr:rowOff>68263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409902"/>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64241</xdr:rowOff>
    </xdr:from>
    <xdr:to>
      <xdr:col>77</xdr:col>
      <xdr:colOff>44450</xdr:colOff>
      <xdr:row>37</xdr:row>
      <xdr:rowOff>66252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407891"/>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58208</xdr:rowOff>
    </xdr:from>
    <xdr:to>
      <xdr:col>72</xdr:col>
      <xdr:colOff>203200</xdr:colOff>
      <xdr:row>37</xdr:row>
      <xdr:rowOff>64241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401858"/>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58208</xdr:rowOff>
    </xdr:from>
    <xdr:to>
      <xdr:col>68</xdr:col>
      <xdr:colOff>152400</xdr:colOff>
      <xdr:row>37</xdr:row>
      <xdr:rowOff>76306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401858"/>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17463</xdr:rowOff>
    </xdr:from>
    <xdr:to>
      <xdr:col>81</xdr:col>
      <xdr:colOff>95250</xdr:colOff>
      <xdr:row>37</xdr:row>
      <xdr:rowOff>119063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6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160990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3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15452</xdr:rowOff>
    </xdr:from>
    <xdr:to>
      <xdr:col>77</xdr:col>
      <xdr:colOff>95250</xdr:colOff>
      <xdr:row>37</xdr:row>
      <xdr:rowOff>117052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5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101829</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454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13441</xdr:rowOff>
    </xdr:from>
    <xdr:to>
      <xdr:col>73</xdr:col>
      <xdr:colOff>44450</xdr:colOff>
      <xdr:row>37</xdr:row>
      <xdr:rowOff>115041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5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99818</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43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7408</xdr:rowOff>
    </xdr:from>
    <xdr:to>
      <xdr:col>68</xdr:col>
      <xdr:colOff>203200</xdr:colOff>
      <xdr:row>37</xdr:row>
      <xdr:rowOff>109008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5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93785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37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25506</xdr:rowOff>
    </xdr:from>
    <xdr:to>
      <xdr:col>64</xdr:col>
      <xdr:colOff>152400</xdr:colOff>
      <xdr:row>37</xdr:row>
      <xdr:rowOff>127106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6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111883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55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昨年度に比べて</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ポイント改善したが、依然として類似団体を上回っている。</a:t>
          </a:r>
        </a:p>
        <a:p>
          <a:r>
            <a:rPr kumimoji="1" lang="ja-JP" altLang="en-US" sz="1300">
              <a:latin typeface="ＭＳ Ｐゴシック" panose="020B0600070205080204" pitchFamily="50" charset="-128"/>
              <a:ea typeface="ＭＳ Ｐゴシック" panose="020B0600070205080204" pitchFamily="50" charset="-128"/>
            </a:rPr>
            <a:t>　今後も財政計画に沿った計画的な市債発行に努めることにより、将来負担比率の着実な低減を図る。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7267</xdr:rowOff>
    </xdr:from>
    <xdr:to>
      <xdr:col>81</xdr:col>
      <xdr:colOff>44450</xdr:colOff>
      <xdr:row>19</xdr:row>
      <xdr:rowOff>87700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3264817"/>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87700</xdr:rowOff>
    </xdr:from>
    <xdr:to>
      <xdr:col>77</xdr:col>
      <xdr:colOff>44450</xdr:colOff>
      <xdr:row>20</xdr:row>
      <xdr:rowOff>66393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3345250"/>
          <a:ext cx="889000" cy="150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66393</xdr:rowOff>
    </xdr:from>
    <xdr:to>
      <xdr:col>72</xdr:col>
      <xdr:colOff>203200</xdr:colOff>
      <xdr:row>21</xdr:row>
      <xdr:rowOff>116134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495393"/>
          <a:ext cx="889000" cy="2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116134</xdr:rowOff>
    </xdr:from>
    <xdr:to>
      <xdr:col>68</xdr:col>
      <xdr:colOff>152400</xdr:colOff>
      <xdr:row>21</xdr:row>
      <xdr:rowOff>125518</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716584"/>
          <a:ext cx="8890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127917</xdr:rowOff>
    </xdr:from>
    <xdr:to>
      <xdr:col>81</xdr:col>
      <xdr:colOff>95250</xdr:colOff>
      <xdr:row>19</xdr:row>
      <xdr:rowOff>58067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21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99994</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186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36900</xdr:rowOff>
    </xdr:from>
    <xdr:to>
      <xdr:col>77</xdr:col>
      <xdr:colOff>95250</xdr:colOff>
      <xdr:row>19</xdr:row>
      <xdr:rowOff>138500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2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123277</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380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15593</xdr:rowOff>
    </xdr:from>
    <xdr:to>
      <xdr:col>73</xdr:col>
      <xdr:colOff>44450</xdr:colOff>
      <xdr:row>20</xdr:row>
      <xdr:rowOff>117193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44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101970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530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65334</xdr:rowOff>
    </xdr:from>
    <xdr:to>
      <xdr:col>68</xdr:col>
      <xdr:colOff>203200</xdr:colOff>
      <xdr:row>21</xdr:row>
      <xdr:rowOff>166934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66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151711</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752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74718</xdr:rowOff>
    </xdr:from>
    <xdr:to>
      <xdr:col>64</xdr:col>
      <xdr:colOff>152400</xdr:colOff>
      <xdr:row>22</xdr:row>
      <xdr:rowOff>4868</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675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161095</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761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広島県庄原市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31,198
30,628
1,246.49
33,812,249
33,224,125
440,512
18,168,846
34,844,844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類似団体平均と比較すると、</a:t>
          </a:r>
          <a:r>
            <a:rPr kumimoji="1" lang="ja-JP" altLang="en-US" sz="1300">
              <a:solidFill>
                <a:srgbClr val="FF0000"/>
              </a:solidFill>
              <a:latin typeface="ＭＳ Ｐゴシック" panose="020B0600070205080204" pitchFamily="50" charset="-128"/>
              <a:ea typeface="ＭＳ Ｐゴシック" panose="020B0600070205080204" pitchFamily="50" charset="-128"/>
            </a:rPr>
            <a:t>経常経費における人件費は</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低くなっている</a:t>
          </a:r>
          <a:r>
            <a:rPr kumimoji="1" lang="ja-JP" altLang="en-US" sz="1300">
              <a:latin typeface="ＭＳ Ｐゴシック" panose="020B0600070205080204" pitchFamily="50" charset="-128"/>
              <a:ea typeface="ＭＳ Ｐゴシック" panose="020B0600070205080204" pitchFamily="50" charset="-128"/>
            </a:rPr>
            <a:t>。</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35560</xdr:rowOff>
    </xdr:from>
    <xdr:to>
      <xdr:col>24</xdr:col>
      <xdr:colOff>25400</xdr:colOff>
      <xdr:row>36</xdr:row>
      <xdr:rowOff>49276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0776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30988</xdr:rowOff>
    </xdr:from>
    <xdr:to>
      <xdr:col>19</xdr:col>
      <xdr:colOff>187325</xdr:colOff>
      <xdr:row>36</xdr:row>
      <xdr:rowOff>35560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031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xdr:rowOff>
    </xdr:from>
    <xdr:to>
      <xdr:col>15</xdr:col>
      <xdr:colOff>98425</xdr:colOff>
      <xdr:row>36</xdr:row>
      <xdr:rowOff>30988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8490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xdr:rowOff>
    </xdr:from>
    <xdr:to>
      <xdr:col>11</xdr:col>
      <xdr:colOff>9525</xdr:colOff>
      <xdr:row>36</xdr:row>
      <xdr:rowOff>58420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849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169926</xdr:rowOff>
    </xdr:from>
    <xdr:to>
      <xdr:col>24</xdr:col>
      <xdr:colOff>76200</xdr:colOff>
      <xdr:row>36</xdr:row>
      <xdr:rowOff>100076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15003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1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156210</xdr:rowOff>
    </xdr:from>
    <xdr:to>
      <xdr:col>20</xdr:col>
      <xdr:colOff>38100</xdr:colOff>
      <xdr:row>36</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96537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151638</xdr:rowOff>
    </xdr:from>
    <xdr:to>
      <xdr:col>15</xdr:col>
      <xdr:colOff>149225</xdr:colOff>
      <xdr:row>36</xdr:row>
      <xdr:rowOff>81788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91965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133350</xdr:rowOff>
    </xdr:from>
    <xdr:to>
      <xdr:col>11</xdr:col>
      <xdr:colOff>60325</xdr:colOff>
      <xdr:row>36</xdr:row>
      <xdr:rowOff>63500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73677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xdr:rowOff>
    </xdr:from>
    <xdr:to>
      <xdr:col>6</xdr:col>
      <xdr:colOff>171450</xdr:colOff>
      <xdr:row>36</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119397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類似団体と同水準ではあるが、ごみ処理事業の大部分を直営で行っているため、その維持管理経費が多額となる傾向にある。</a:t>
          </a:r>
        </a:p>
        <a:p>
          <a:r>
            <a:rPr kumimoji="1" lang="ja-JP" altLang="en-US" sz="1300">
              <a:latin typeface="ＭＳ Ｐゴシック" panose="020B0600070205080204" pitchFamily="50" charset="-128"/>
              <a:ea typeface="ＭＳ Ｐゴシック" panose="020B0600070205080204" pitchFamily="50" charset="-128"/>
            </a:rPr>
            <a:t>　また、旧市町毎にある公共施設・保育所等の維持管理経費、小中学生の通学にかかる経費、指定管理者制度の活用による影響に加え、労務単価の高騰などが大きな要因である。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123190</xdr:rowOff>
    </xdr:from>
    <xdr:to>
      <xdr:col>82</xdr:col>
      <xdr:colOff>107950</xdr:colOff>
      <xdr:row>17</xdr:row>
      <xdr:rowOff>123190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0378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77470</xdr:rowOff>
    </xdr:from>
    <xdr:to>
      <xdr:col>78</xdr:col>
      <xdr:colOff>69850</xdr:colOff>
      <xdr:row>17</xdr:row>
      <xdr:rowOff>123190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9921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149860</xdr:rowOff>
    </xdr:from>
    <xdr:to>
      <xdr:col>73</xdr:col>
      <xdr:colOff>180975</xdr:colOff>
      <xdr:row>17</xdr:row>
      <xdr:rowOff>77470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8930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149860</xdr:rowOff>
    </xdr:from>
    <xdr:to>
      <xdr:col>69</xdr:col>
      <xdr:colOff>92075</xdr:colOff>
      <xdr:row>17</xdr:row>
      <xdr:rowOff>39370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8930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72390</xdr:rowOff>
    </xdr:from>
    <xdr:to>
      <xdr:col>82</xdr:col>
      <xdr:colOff>158750</xdr:colOff>
      <xdr:row>18</xdr:row>
      <xdr:rowOff>2540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8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44467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5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72390</xdr:rowOff>
    </xdr:from>
    <xdr:to>
      <xdr:col>78</xdr:col>
      <xdr:colOff>120650</xdr:colOff>
      <xdr:row>18</xdr:row>
      <xdr:rowOff>2540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8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158767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7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26670</xdr:rowOff>
    </xdr:from>
    <xdr:to>
      <xdr:col>74</xdr:col>
      <xdr:colOff>31750</xdr:colOff>
      <xdr:row>17</xdr:row>
      <xdr:rowOff>128270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113047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99060</xdr:rowOff>
    </xdr:from>
    <xdr:to>
      <xdr:col>69</xdr:col>
      <xdr:colOff>142875</xdr:colOff>
      <xdr:row>17</xdr:row>
      <xdr:rowOff>29210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13987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160020</xdr:rowOff>
    </xdr:from>
    <xdr:to>
      <xdr:col>65</xdr:col>
      <xdr:colOff>53975</xdr:colOff>
      <xdr:row>17</xdr:row>
      <xdr:rowOff>90170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74947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児童数の減により前年度と比較して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ポイント減となったものの、依然として</a:t>
          </a:r>
          <a:r>
            <a:rPr kumimoji="1" lang="ja-JP" altLang="en-US" sz="1300">
              <a:solidFill>
                <a:srgbClr val="FF0000"/>
              </a:solidFill>
              <a:latin typeface="ＭＳ Ｐゴシック" panose="020B0600070205080204" pitchFamily="50" charset="-128"/>
              <a:ea typeface="ＭＳ Ｐゴシック" panose="020B0600070205080204" pitchFamily="50" charset="-128"/>
            </a:rPr>
            <a:t>経常経費における扶助費が</a:t>
          </a:r>
          <a:r>
            <a:rPr kumimoji="1" lang="ja-JP" altLang="en-US" sz="1300">
              <a:latin typeface="ＭＳ Ｐゴシック" panose="020B0600070205080204" pitchFamily="50" charset="-128"/>
              <a:ea typeface="ＭＳ Ｐゴシック" panose="020B0600070205080204" pitchFamily="50" charset="-128"/>
            </a:rPr>
            <a:t>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これは、人口減少による影響を受けつつも、自立支援事業や生活保護扶助事業等の増額による影響により、扶助費が高止まりとなっていることが要因である。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15422</xdr:rowOff>
    </xdr:from>
    <xdr:to>
      <xdr:col>24</xdr:col>
      <xdr:colOff>25400</xdr:colOff>
      <xdr:row>57</xdr:row>
      <xdr:rowOff>58965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788072"/>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48078</xdr:rowOff>
    </xdr:from>
    <xdr:to>
      <xdr:col>19</xdr:col>
      <xdr:colOff>187325</xdr:colOff>
      <xdr:row>57</xdr:row>
      <xdr:rowOff>58965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8207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26307</xdr:rowOff>
    </xdr:from>
    <xdr:to>
      <xdr:col>15</xdr:col>
      <xdr:colOff>98425</xdr:colOff>
      <xdr:row>57</xdr:row>
      <xdr:rowOff>48078</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7989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26307</xdr:rowOff>
    </xdr:from>
    <xdr:to>
      <xdr:col>11</xdr:col>
      <xdr:colOff>9525</xdr:colOff>
      <xdr:row>57</xdr:row>
      <xdr:rowOff>80735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798957"/>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136072</xdr:rowOff>
    </xdr:from>
    <xdr:to>
      <xdr:col>24</xdr:col>
      <xdr:colOff>76200</xdr:colOff>
      <xdr:row>57</xdr:row>
      <xdr:rowOff>66222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108149</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70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8165</xdr:rowOff>
    </xdr:from>
    <xdr:to>
      <xdr:col>20</xdr:col>
      <xdr:colOff>38100</xdr:colOff>
      <xdr:row>57</xdr:row>
      <xdr:rowOff>109765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94542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67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168728</xdr:rowOff>
    </xdr:from>
    <xdr:to>
      <xdr:col>15</xdr:col>
      <xdr:colOff>149225</xdr:colOff>
      <xdr:row>57</xdr:row>
      <xdr:rowOff>98878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83655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85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146957</xdr:rowOff>
    </xdr:from>
    <xdr:to>
      <xdr:col>11</xdr:col>
      <xdr:colOff>60325</xdr:colOff>
      <xdr:row>57</xdr:row>
      <xdr:rowOff>77107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7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61884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834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29935</xdr:rowOff>
    </xdr:from>
    <xdr:to>
      <xdr:col>6</xdr:col>
      <xdr:colOff>171450</xdr:colOff>
      <xdr:row>57</xdr:row>
      <xdr:rowOff>131535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116312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88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病院事業、下水道事業、介護保険事業、後期高齢者医療事業などの特別会計への多額の繰出金が必要となっている。一般会計繰出方針に沿った繰出しを行い、特別会計の健全化を進め、繰出金の適正化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114300</xdr:rowOff>
    </xdr:from>
    <xdr:to>
      <xdr:col>82</xdr:col>
      <xdr:colOff>107950</xdr:colOff>
      <xdr:row>56</xdr:row>
      <xdr:rowOff>165100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7155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165100</xdr:rowOff>
    </xdr:from>
    <xdr:to>
      <xdr:col>78</xdr:col>
      <xdr:colOff>69850</xdr:colOff>
      <xdr:row>56</xdr:row>
      <xdr:rowOff>165100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76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139700</xdr:rowOff>
    </xdr:from>
    <xdr:to>
      <xdr:col>73</xdr:col>
      <xdr:colOff>180975</xdr:colOff>
      <xdr:row>56</xdr:row>
      <xdr:rowOff>165100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409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139700</xdr:rowOff>
    </xdr:from>
    <xdr:to>
      <xdr:col>69</xdr:col>
      <xdr:colOff>92075</xdr:colOff>
      <xdr:row>57</xdr:row>
      <xdr:rowOff>19050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40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63500</xdr:rowOff>
    </xdr:from>
    <xdr:to>
      <xdr:col>82</xdr:col>
      <xdr:colOff>158750</xdr:colOff>
      <xdr:row>56</xdr:row>
      <xdr:rowOff>165100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80027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114300</xdr:rowOff>
    </xdr:from>
    <xdr:to>
      <xdr:col>78</xdr:col>
      <xdr:colOff>120650</xdr:colOff>
      <xdr:row>57</xdr:row>
      <xdr:rowOff>44450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54627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114300</xdr:rowOff>
    </xdr:from>
    <xdr:to>
      <xdr:col>74</xdr:col>
      <xdr:colOff>31750</xdr:colOff>
      <xdr:row>57</xdr:row>
      <xdr:rowOff>44450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54627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88900</xdr:rowOff>
    </xdr:from>
    <xdr:to>
      <xdr:col>69</xdr:col>
      <xdr:colOff>142875</xdr:colOff>
      <xdr:row>57</xdr:row>
      <xdr:rowOff>19050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29227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139700</xdr:rowOff>
    </xdr:from>
    <xdr:to>
      <xdr:col>65</xdr:col>
      <xdr:colOff>53975</xdr:colOff>
      <xdr:row>57</xdr:row>
      <xdr:rowOff>69850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80027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自治振興区への補助交付金、市立病院や消防組合への負担金などが多数・多額となっている。また、高齢化の進展などにより今後も社会保障関係経費の増加傾向が続くと見込まれる。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88138</xdr:rowOff>
    </xdr:from>
    <xdr:to>
      <xdr:col>82</xdr:col>
      <xdr:colOff>107950</xdr:colOff>
      <xdr:row>37</xdr:row>
      <xdr:rowOff>106426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43178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69850</xdr:rowOff>
    </xdr:from>
    <xdr:to>
      <xdr:col>78</xdr:col>
      <xdr:colOff>69850</xdr:colOff>
      <xdr:row>37</xdr:row>
      <xdr:rowOff>88138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41350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46990</xdr:rowOff>
    </xdr:from>
    <xdr:to>
      <xdr:col>73</xdr:col>
      <xdr:colOff>180975</xdr:colOff>
      <xdr:row>37</xdr:row>
      <xdr:rowOff>69850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906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46990</xdr:rowOff>
    </xdr:from>
    <xdr:to>
      <xdr:col>69</xdr:col>
      <xdr:colOff>92075</xdr:colOff>
      <xdr:row>37</xdr:row>
      <xdr:rowOff>78994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9064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55626</xdr:rowOff>
    </xdr:from>
    <xdr:to>
      <xdr:col>82</xdr:col>
      <xdr:colOff>158750</xdr:colOff>
      <xdr:row>37</xdr:row>
      <xdr:rowOff>157226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27703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37338</xdr:rowOff>
    </xdr:from>
    <xdr:to>
      <xdr:col>78</xdr:col>
      <xdr:colOff>120650</xdr:colOff>
      <xdr:row>37</xdr:row>
      <xdr:rowOff>138938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123715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67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19050</xdr:rowOff>
    </xdr:from>
    <xdr:to>
      <xdr:col>74</xdr:col>
      <xdr:colOff>31750</xdr:colOff>
      <xdr:row>37</xdr:row>
      <xdr:rowOff>120650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167640</xdr:rowOff>
    </xdr:from>
    <xdr:to>
      <xdr:col>69</xdr:col>
      <xdr:colOff>142875</xdr:colOff>
      <xdr:row>37</xdr:row>
      <xdr:rowOff>97790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82567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28194</xdr:rowOff>
    </xdr:from>
    <xdr:to>
      <xdr:col>65</xdr:col>
      <xdr:colOff>53975</xdr:colOff>
      <xdr:row>37</xdr:row>
      <xdr:rowOff>129794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114571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任意の繰上償還と財政計画の着実な実施により、段階的に市債残高が減少している。実質公債費率も平成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年度をピークに減少に転じており、平成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年度決算から</a:t>
          </a:r>
          <a:r>
            <a:rPr kumimoji="1" lang="en-US" altLang="ja-JP" sz="1300">
              <a:latin typeface="ＭＳ Ｐゴシック" panose="020B0600070205080204" pitchFamily="50" charset="-128"/>
              <a:ea typeface="ＭＳ Ｐゴシック" panose="020B0600070205080204" pitchFamily="50" charset="-128"/>
            </a:rPr>
            <a:t>18.0</a:t>
          </a:r>
          <a:r>
            <a:rPr kumimoji="1" lang="ja-JP" altLang="en-US" sz="1300">
              <a:latin typeface="ＭＳ Ｐゴシック" panose="020B0600070205080204" pitchFamily="50" charset="-128"/>
              <a:ea typeface="ＭＳ Ｐゴシック" panose="020B0600070205080204" pitchFamily="50" charset="-128"/>
            </a:rPr>
            <a:t>％を下回り、令和６年度決算では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となっている。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115570</xdr:rowOff>
    </xdr:from>
    <xdr:to>
      <xdr:col>24</xdr:col>
      <xdr:colOff>25400</xdr:colOff>
      <xdr:row>75</xdr:row>
      <xdr:rowOff>117475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7432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117475</xdr:rowOff>
    </xdr:from>
    <xdr:to>
      <xdr:col>19</xdr:col>
      <xdr:colOff>187325</xdr:colOff>
      <xdr:row>75</xdr:row>
      <xdr:rowOff>119380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9762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88900</xdr:rowOff>
    </xdr:from>
    <xdr:to>
      <xdr:col>15</xdr:col>
      <xdr:colOff>98425</xdr:colOff>
      <xdr:row>75</xdr:row>
      <xdr:rowOff>119380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9476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88900</xdr:rowOff>
    </xdr:from>
    <xdr:to>
      <xdr:col>11</xdr:col>
      <xdr:colOff>9525</xdr:colOff>
      <xdr:row>75</xdr:row>
      <xdr:rowOff>98425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9476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64770</xdr:rowOff>
    </xdr:from>
    <xdr:to>
      <xdr:col>24</xdr:col>
      <xdr:colOff>76200</xdr:colOff>
      <xdr:row>75</xdr:row>
      <xdr:rowOff>166370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36847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95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66675</xdr:rowOff>
    </xdr:from>
    <xdr:to>
      <xdr:col>20</xdr:col>
      <xdr:colOff>38100</xdr:colOff>
      <xdr:row>75</xdr:row>
      <xdr:rowOff>168275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92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153052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011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68580</xdr:rowOff>
    </xdr:from>
    <xdr:to>
      <xdr:col>15</xdr:col>
      <xdr:colOff>149225</xdr:colOff>
      <xdr:row>75</xdr:row>
      <xdr:rowOff>170180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92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154957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013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38100</xdr:rowOff>
    </xdr:from>
    <xdr:to>
      <xdr:col>11</xdr:col>
      <xdr:colOff>60325</xdr:colOff>
      <xdr:row>75</xdr:row>
      <xdr:rowOff>139700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124477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8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47625</xdr:rowOff>
    </xdr:from>
    <xdr:to>
      <xdr:col>6</xdr:col>
      <xdr:colOff>171450</xdr:colOff>
      <xdr:row>75</xdr:row>
      <xdr:rowOff>149225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90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134002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9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社会保障関係経費の増加、物価や労務単価の上昇傾向等に伴い、全体で増加傾向にあったが、令和</a:t>
          </a:r>
          <a:r>
            <a:rPr kumimoji="1" lang="ja-JP" altLang="en-US" sz="1300">
              <a:latin typeface="ＭＳ Ｐゴシック" panose="020B0600070205080204" pitchFamily="50" charset="-128"/>
              <a:ea typeface="ＭＳ Ｐゴシック" panose="020B0600070205080204" pitchFamily="50" charset="-128"/>
            </a:rPr>
            <a:t>６年度決算では前年度と比較して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ポイント減となっている。</a:t>
          </a:r>
        </a:p>
        <a:p>
          <a:r>
            <a:rPr kumimoji="1" lang="ja-JP" altLang="en-US" sz="1300">
              <a:latin typeface="ＭＳ Ｐゴシック" panose="020B0600070205080204" pitchFamily="50" charset="-128"/>
              <a:ea typeface="ＭＳ Ｐゴシック" panose="020B0600070205080204" pitchFamily="50" charset="-128"/>
            </a:rPr>
            <a:t>　本市の財政状況を総合的に勘案しながら、事業の緊急性と優先度等を考慮すると共に、必要な事業規模及び費用対効果を十分に精査し、計画的に事業を進める必要がある。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163576</xdr:rowOff>
    </xdr:from>
    <xdr:to>
      <xdr:col>82</xdr:col>
      <xdr:colOff>107950</xdr:colOff>
      <xdr:row>76</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1937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113285</xdr:rowOff>
    </xdr:from>
    <xdr:to>
      <xdr:col>78</xdr:col>
      <xdr:colOff>69850</xdr:colOff>
      <xdr:row>76</xdr:row>
      <xdr:rowOff>168148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143485"/>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165863</xdr:rowOff>
    </xdr:from>
    <xdr:to>
      <xdr:col>73</xdr:col>
      <xdr:colOff>180975</xdr:colOff>
      <xdr:row>76</xdr:row>
      <xdr:rowOff>113285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24613"/>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165863</xdr:rowOff>
    </xdr:from>
    <xdr:to>
      <xdr:col>69</xdr:col>
      <xdr:colOff>92075</xdr:colOff>
      <xdr:row>76</xdr:row>
      <xdr:rowOff>149861</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024613"/>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112776</xdr:rowOff>
    </xdr:from>
    <xdr:to>
      <xdr:col>82</xdr:col>
      <xdr:colOff>158750</xdr:colOff>
      <xdr:row>77</xdr:row>
      <xdr:rowOff>42926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129303</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988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117348</xdr:rowOff>
    </xdr:from>
    <xdr:to>
      <xdr:col>78</xdr:col>
      <xdr:colOff>120650</xdr:colOff>
      <xdr:row>77</xdr:row>
      <xdr:rowOff>47498</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57675</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916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62485</xdr:rowOff>
    </xdr:from>
    <xdr:to>
      <xdr:col>74</xdr:col>
      <xdr:colOff>31750</xdr:colOff>
      <xdr:row>76</xdr:row>
      <xdr:rowOff>164085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2811</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86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115062</xdr:rowOff>
    </xdr:from>
    <xdr:to>
      <xdr:col>69</xdr:col>
      <xdr:colOff>142875</xdr:colOff>
      <xdr:row>76</xdr:row>
      <xdr:rowOff>45213</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55389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74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99061</xdr:rowOff>
    </xdr:from>
    <xdr:to>
      <xdr:col>65</xdr:col>
      <xdr:colOff>53975</xdr:colOff>
      <xdr:row>77</xdr:row>
      <xdr:rowOff>29211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39387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広島県庄原市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103864</xdr:rowOff>
    </xdr:from>
    <xdr:to>
      <xdr:col>29</xdr:col>
      <xdr:colOff>127000</xdr:colOff>
      <xdr:row>16</xdr:row>
      <xdr:rowOff>3</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723239"/>
          <a:ext cx="647700" cy="67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3</xdr:rowOff>
    </xdr:from>
    <xdr:to>
      <xdr:col>26</xdr:col>
      <xdr:colOff>50800</xdr:colOff>
      <xdr:row>16</xdr:row>
      <xdr:rowOff>86528</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790828"/>
          <a:ext cx="698500" cy="865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68317</xdr:rowOff>
    </xdr:from>
    <xdr:to>
      <xdr:col>22</xdr:col>
      <xdr:colOff>114300</xdr:colOff>
      <xdr:row>16</xdr:row>
      <xdr:rowOff>86528</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a:off x="3606800" y="2859142"/>
          <a:ext cx="698500" cy="182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68317</xdr:rowOff>
    </xdr:from>
    <xdr:to>
      <xdr:col>18</xdr:col>
      <xdr:colOff>177800</xdr:colOff>
      <xdr:row>16</xdr:row>
      <xdr:rowOff>121075</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2859142"/>
          <a:ext cx="698500" cy="527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53064</xdr:rowOff>
    </xdr:from>
    <xdr:to>
      <xdr:col>29</xdr:col>
      <xdr:colOff>177800</xdr:colOff>
      <xdr:row>15</xdr:row>
      <xdr:rowOff>154664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6724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69591</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517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120653</xdr:rowOff>
    </xdr:from>
    <xdr:to>
      <xdr:col>26</xdr:col>
      <xdr:colOff>101600</xdr:colOff>
      <xdr:row>16</xdr:row>
      <xdr:rowOff>50803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7400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60980</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508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35728</xdr:rowOff>
    </xdr:from>
    <xdr:to>
      <xdr:col>22</xdr:col>
      <xdr:colOff>165100</xdr:colOff>
      <xdr:row>16</xdr:row>
      <xdr:rowOff>137328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8265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147505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595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17517</xdr:rowOff>
    </xdr:from>
    <xdr:to>
      <xdr:col>19</xdr:col>
      <xdr:colOff>38100</xdr:colOff>
      <xdr:row>16</xdr:row>
      <xdr:rowOff>119117</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8083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129294</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577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70275</xdr:rowOff>
    </xdr:from>
    <xdr:to>
      <xdr:col>15</xdr:col>
      <xdr:colOff>101600</xdr:colOff>
      <xdr:row>17</xdr:row>
      <xdr:rowOff>425</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8611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10602</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62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317414</xdr:rowOff>
    </xdr:from>
    <xdr:to>
      <xdr:col>29</xdr:col>
      <xdr:colOff>127000</xdr:colOff>
      <xdr:row>37</xdr:row>
      <xdr:rowOff>322015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442114"/>
          <a:ext cx="647700" cy="46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317737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42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314472</xdr:rowOff>
    </xdr:from>
    <xdr:to>
      <xdr:col>26</xdr:col>
      <xdr:colOff>50800</xdr:colOff>
      <xdr:row>37</xdr:row>
      <xdr:rowOff>322015</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439172"/>
          <a:ext cx="698500" cy="75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314472</xdr:rowOff>
    </xdr:from>
    <xdr:to>
      <xdr:col>22</xdr:col>
      <xdr:colOff>114300</xdr:colOff>
      <xdr:row>37</xdr:row>
      <xdr:rowOff>329866</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439172"/>
          <a:ext cx="698500" cy="153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329866</xdr:rowOff>
    </xdr:from>
    <xdr:to>
      <xdr:col>18</xdr:col>
      <xdr:colOff>177800</xdr:colOff>
      <xdr:row>37</xdr:row>
      <xdr:rowOff>335088</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454566"/>
          <a:ext cx="698500" cy="52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266614</xdr:rowOff>
    </xdr:from>
    <xdr:to>
      <xdr:col>29</xdr:col>
      <xdr:colOff>177800</xdr:colOff>
      <xdr:row>38</xdr:row>
      <xdr:rowOff>25314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3913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111691</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36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271215</xdr:rowOff>
    </xdr:from>
    <xdr:to>
      <xdr:col>26</xdr:col>
      <xdr:colOff>101600</xdr:colOff>
      <xdr:row>38</xdr:row>
      <xdr:rowOff>29915</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3959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40092</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164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263672</xdr:rowOff>
    </xdr:from>
    <xdr:to>
      <xdr:col>22</xdr:col>
      <xdr:colOff>165100</xdr:colOff>
      <xdr:row>38</xdr:row>
      <xdr:rowOff>22372</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3883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32549</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157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279066</xdr:rowOff>
    </xdr:from>
    <xdr:to>
      <xdr:col>19</xdr:col>
      <xdr:colOff>38100</xdr:colOff>
      <xdr:row>38</xdr:row>
      <xdr:rowOff>37766</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037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47943</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17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284288</xdr:rowOff>
    </xdr:from>
    <xdr:to>
      <xdr:col>15</xdr:col>
      <xdr:colOff>101600</xdr:colOff>
      <xdr:row>38</xdr:row>
      <xdr:rowOff>42988</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089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53165</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177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広島県庄原市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31,198
30,628
1,246.49
33,812,249
33,224,125
440,512
18,168,846
34,844,844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151467</xdr:rowOff>
    </xdr:from>
    <xdr:to>
      <xdr:col>24</xdr:col>
      <xdr:colOff>63500</xdr:colOff>
      <xdr:row>35</xdr:row>
      <xdr:rowOff>64186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80767"/>
          <a:ext cx="838200" cy="84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64186</xdr:rowOff>
    </xdr:from>
    <xdr:to>
      <xdr:col>19</xdr:col>
      <xdr:colOff>177800</xdr:colOff>
      <xdr:row>35</xdr:row>
      <xdr:rowOff>135553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64936"/>
          <a:ext cx="889000" cy="71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116470</xdr:rowOff>
    </xdr:from>
    <xdr:to>
      <xdr:col>15</xdr:col>
      <xdr:colOff>50800</xdr:colOff>
      <xdr:row>35</xdr:row>
      <xdr:rowOff>135553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117220"/>
          <a:ext cx="889000" cy="19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116470</xdr:rowOff>
    </xdr:from>
    <xdr:to>
      <xdr:col>10</xdr:col>
      <xdr:colOff>114300</xdr:colOff>
      <xdr:row>36</xdr:row>
      <xdr:rowOff>2159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17220"/>
          <a:ext cx="889000" cy="57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100667</xdr:rowOff>
    </xdr:from>
    <xdr:to>
      <xdr:col>24</xdr:col>
      <xdr:colOff>114300</xdr:colOff>
      <xdr:row>35</xdr:row>
      <xdr:rowOff>30817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2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123544</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81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13386</xdr:rowOff>
    </xdr:from>
    <xdr:to>
      <xdr:col>20</xdr:col>
      <xdr:colOff>38100</xdr:colOff>
      <xdr:row>35</xdr:row>
      <xdr:rowOff>114986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1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131513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789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84753</xdr:rowOff>
    </xdr:from>
    <xdr:to>
      <xdr:col>15</xdr:col>
      <xdr:colOff>101600</xdr:colOff>
      <xdr:row>36</xdr:row>
      <xdr:rowOff>14903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8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31430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860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65670</xdr:rowOff>
    </xdr:from>
    <xdr:to>
      <xdr:col>10</xdr:col>
      <xdr:colOff>165100</xdr:colOff>
      <xdr:row>35</xdr:row>
      <xdr:rowOff>167270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12347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841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122809</xdr:rowOff>
    </xdr:from>
    <xdr:to>
      <xdr:col>6</xdr:col>
      <xdr:colOff>38100</xdr:colOff>
      <xdr:row>36</xdr:row>
      <xdr:rowOff>52959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2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69486</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898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107900</xdr:rowOff>
    </xdr:from>
    <xdr:to>
      <xdr:col>24</xdr:col>
      <xdr:colOff>63500</xdr:colOff>
      <xdr:row>58</xdr:row>
      <xdr:rowOff>108480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2000"/>
          <a:ext cx="838200" cy="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107217</xdr:rowOff>
    </xdr:from>
    <xdr:to>
      <xdr:col>19</xdr:col>
      <xdr:colOff>177800</xdr:colOff>
      <xdr:row>58</xdr:row>
      <xdr:rowOff>108480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51317"/>
          <a:ext cx="889000" cy="1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107217</xdr:rowOff>
    </xdr:from>
    <xdr:to>
      <xdr:col>15</xdr:col>
      <xdr:colOff>50800</xdr:colOff>
      <xdr:row>58</xdr:row>
      <xdr:rowOff>110683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1317"/>
          <a:ext cx="889000" cy="3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110683</xdr:rowOff>
    </xdr:from>
    <xdr:to>
      <xdr:col>10</xdr:col>
      <xdr:colOff>114300</xdr:colOff>
      <xdr:row>58</xdr:row>
      <xdr:rowOff>111065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4783"/>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57100</xdr:rowOff>
    </xdr:from>
    <xdr:to>
      <xdr:col>24</xdr:col>
      <xdr:colOff>114300</xdr:colOff>
      <xdr:row>58</xdr:row>
      <xdr:rowOff>158700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16477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89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57680</xdr:rowOff>
    </xdr:from>
    <xdr:to>
      <xdr:col>20</xdr:col>
      <xdr:colOff>38100</xdr:colOff>
      <xdr:row>58</xdr:row>
      <xdr:rowOff>159280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4357</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77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56417</xdr:rowOff>
    </xdr:from>
    <xdr:to>
      <xdr:col>15</xdr:col>
      <xdr:colOff>101600</xdr:colOff>
      <xdr:row>58</xdr:row>
      <xdr:rowOff>158017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3094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75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59883</xdr:rowOff>
    </xdr:from>
    <xdr:to>
      <xdr:col>10</xdr:col>
      <xdr:colOff>165100</xdr:colOff>
      <xdr:row>58</xdr:row>
      <xdr:rowOff>161483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6560</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7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60265</xdr:rowOff>
    </xdr:from>
    <xdr:to>
      <xdr:col>6</xdr:col>
      <xdr:colOff>38100</xdr:colOff>
      <xdr:row>58</xdr:row>
      <xdr:rowOff>161865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6942</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79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67311</xdr:rowOff>
    </xdr:from>
    <xdr:to>
      <xdr:col>24</xdr:col>
      <xdr:colOff>63500</xdr:colOff>
      <xdr:row>79</xdr:row>
      <xdr:rowOff>6401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268961"/>
          <a:ext cx="838200" cy="281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55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6401</xdr:rowOff>
    </xdr:from>
    <xdr:to>
      <xdr:col>19</xdr:col>
      <xdr:colOff>177800</xdr:colOff>
      <xdr:row>79</xdr:row>
      <xdr:rowOff>12370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50951"/>
          <a:ext cx="88900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12370</xdr:rowOff>
    </xdr:from>
    <xdr:to>
      <xdr:col>15</xdr:col>
      <xdr:colOff>50800</xdr:colOff>
      <xdr:row>79</xdr:row>
      <xdr:rowOff>15596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56920"/>
          <a:ext cx="889000" cy="3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12739</xdr:rowOff>
    </xdr:from>
    <xdr:to>
      <xdr:col>10</xdr:col>
      <xdr:colOff>114300</xdr:colOff>
      <xdr:row>79</xdr:row>
      <xdr:rowOff>15596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557289"/>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16511</xdr:rowOff>
    </xdr:from>
    <xdr:to>
      <xdr:col>24</xdr:col>
      <xdr:colOff>114300</xdr:colOff>
      <xdr:row>77</xdr:row>
      <xdr:rowOff>118111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21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39388</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069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127051</xdr:rowOff>
    </xdr:from>
    <xdr:to>
      <xdr:col>20</xdr:col>
      <xdr:colOff>38100</xdr:colOff>
      <xdr:row>79</xdr:row>
      <xdr:rowOff>57201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50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48328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92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133020</xdr:rowOff>
    </xdr:from>
    <xdr:to>
      <xdr:col>15</xdr:col>
      <xdr:colOff>101600</xdr:colOff>
      <xdr:row>79</xdr:row>
      <xdr:rowOff>63170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50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54297</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98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136246</xdr:rowOff>
    </xdr:from>
    <xdr:to>
      <xdr:col>10</xdr:col>
      <xdr:colOff>165100</xdr:colOff>
      <xdr:row>79</xdr:row>
      <xdr:rowOff>66396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50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57523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60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133389</xdr:rowOff>
    </xdr:from>
    <xdr:to>
      <xdr:col>6</xdr:col>
      <xdr:colOff>38100</xdr:colOff>
      <xdr:row>79</xdr:row>
      <xdr:rowOff>63539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50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54666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99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55742</xdr:rowOff>
    </xdr:from>
    <xdr:to>
      <xdr:col>24</xdr:col>
      <xdr:colOff>63500</xdr:colOff>
      <xdr:row>95</xdr:row>
      <xdr:rowOff>69421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343492"/>
          <a:ext cx="838200" cy="13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69421</xdr:rowOff>
    </xdr:from>
    <xdr:to>
      <xdr:col>19</xdr:col>
      <xdr:colOff>177800</xdr:colOff>
      <xdr:row>95</xdr:row>
      <xdr:rowOff>147282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357171"/>
          <a:ext cx="889000" cy="77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60787</xdr:rowOff>
    </xdr:from>
    <xdr:to>
      <xdr:col>15</xdr:col>
      <xdr:colOff>50800</xdr:colOff>
      <xdr:row>95</xdr:row>
      <xdr:rowOff>147282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48537"/>
          <a:ext cx="889000" cy="86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60787</xdr:rowOff>
    </xdr:from>
    <xdr:to>
      <xdr:col>10</xdr:col>
      <xdr:colOff>114300</xdr:colOff>
      <xdr:row>96</xdr:row>
      <xdr:rowOff>103284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48537"/>
          <a:ext cx="889000" cy="213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4942</xdr:rowOff>
    </xdr:from>
    <xdr:to>
      <xdr:col>24</xdr:col>
      <xdr:colOff>114300</xdr:colOff>
      <xdr:row>95</xdr:row>
      <xdr:rowOff>106542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9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27819</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144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18621</xdr:rowOff>
    </xdr:from>
    <xdr:to>
      <xdr:col>20</xdr:col>
      <xdr:colOff>38100</xdr:colOff>
      <xdr:row>95</xdr:row>
      <xdr:rowOff>120221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06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136748</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081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96482</xdr:rowOff>
    </xdr:from>
    <xdr:to>
      <xdr:col>15</xdr:col>
      <xdr:colOff>101600</xdr:colOff>
      <xdr:row>96</xdr:row>
      <xdr:rowOff>26632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8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43159</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159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9987</xdr:rowOff>
    </xdr:from>
    <xdr:to>
      <xdr:col>10</xdr:col>
      <xdr:colOff>165100</xdr:colOff>
      <xdr:row>95</xdr:row>
      <xdr:rowOff>111587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9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128114</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072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52484</xdr:rowOff>
    </xdr:from>
    <xdr:to>
      <xdr:col>6</xdr:col>
      <xdr:colOff>38100</xdr:colOff>
      <xdr:row>96</xdr:row>
      <xdr:rowOff>154084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1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170611</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28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74581</xdr:rowOff>
    </xdr:from>
    <xdr:to>
      <xdr:col>55</xdr:col>
      <xdr:colOff>0</xdr:colOff>
      <xdr:row>36</xdr:row>
      <xdr:rowOff>118607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46781"/>
          <a:ext cx="838200" cy="44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99679</xdr:rowOff>
    </xdr:from>
    <xdr:to>
      <xdr:col>50</xdr:col>
      <xdr:colOff>114300</xdr:colOff>
      <xdr:row>36</xdr:row>
      <xdr:rowOff>118607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271879"/>
          <a:ext cx="889000" cy="18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99679</xdr:rowOff>
    </xdr:from>
    <xdr:to>
      <xdr:col>45</xdr:col>
      <xdr:colOff>177800</xdr:colOff>
      <xdr:row>36</xdr:row>
      <xdr:rowOff>124119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71879"/>
          <a:ext cx="889000" cy="24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159954</xdr:rowOff>
    </xdr:from>
    <xdr:to>
      <xdr:col>41</xdr:col>
      <xdr:colOff>50800</xdr:colOff>
      <xdr:row>36</xdr:row>
      <xdr:rowOff>124119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89254"/>
          <a:ext cx="889000" cy="307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23781</xdr:rowOff>
    </xdr:from>
    <xdr:to>
      <xdr:col>55</xdr:col>
      <xdr:colOff>50800</xdr:colOff>
      <xdr:row>36</xdr:row>
      <xdr:rowOff>125381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19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46658</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047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67807</xdr:rowOff>
    </xdr:from>
    <xdr:to>
      <xdr:col>50</xdr:col>
      <xdr:colOff>165100</xdr:colOff>
      <xdr:row>36</xdr:row>
      <xdr:rowOff>169407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4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14484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015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48879</xdr:rowOff>
    </xdr:from>
    <xdr:to>
      <xdr:col>46</xdr:col>
      <xdr:colOff>38100</xdr:colOff>
      <xdr:row>36</xdr:row>
      <xdr:rowOff>150479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2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167006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996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73319</xdr:rowOff>
    </xdr:from>
    <xdr:to>
      <xdr:col>41</xdr:col>
      <xdr:colOff>101600</xdr:colOff>
      <xdr:row>37</xdr:row>
      <xdr:rowOff>3469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4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19996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020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109154</xdr:rowOff>
    </xdr:from>
    <xdr:to>
      <xdr:col>36</xdr:col>
      <xdr:colOff>165100</xdr:colOff>
      <xdr:row>35</xdr:row>
      <xdr:rowOff>39304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3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55831</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713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13298</xdr:rowOff>
    </xdr:from>
    <xdr:to>
      <xdr:col>55</xdr:col>
      <xdr:colOff>0</xdr:colOff>
      <xdr:row>55</xdr:row>
      <xdr:rowOff>134141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443048"/>
          <a:ext cx="838200" cy="12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110969</xdr:rowOff>
    </xdr:from>
    <xdr:to>
      <xdr:col>50</xdr:col>
      <xdr:colOff>114300</xdr:colOff>
      <xdr:row>55</xdr:row>
      <xdr:rowOff>134141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369269"/>
          <a:ext cx="889000" cy="194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110969</xdr:rowOff>
    </xdr:from>
    <xdr:to>
      <xdr:col>45</xdr:col>
      <xdr:colOff>177800</xdr:colOff>
      <xdr:row>54</xdr:row>
      <xdr:rowOff>112113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369269"/>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112113</xdr:rowOff>
    </xdr:from>
    <xdr:to>
      <xdr:col>41</xdr:col>
      <xdr:colOff>50800</xdr:colOff>
      <xdr:row>54</xdr:row>
      <xdr:rowOff>146462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370413"/>
          <a:ext cx="889000" cy="3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133948</xdr:rowOff>
    </xdr:from>
    <xdr:to>
      <xdr:col>55</xdr:col>
      <xdr:colOff>50800</xdr:colOff>
      <xdr:row>55</xdr:row>
      <xdr:rowOff>64098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39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156825</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24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83341</xdr:rowOff>
    </xdr:from>
    <xdr:to>
      <xdr:col>50</xdr:col>
      <xdr:colOff>165100</xdr:colOff>
      <xdr:row>56</xdr:row>
      <xdr:rowOff>13491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51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30018</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288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60169</xdr:rowOff>
    </xdr:from>
    <xdr:to>
      <xdr:col>46</xdr:col>
      <xdr:colOff>38100</xdr:colOff>
      <xdr:row>54</xdr:row>
      <xdr:rowOff>161769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31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6846</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093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61313</xdr:rowOff>
    </xdr:from>
    <xdr:to>
      <xdr:col>41</xdr:col>
      <xdr:colOff>101600</xdr:colOff>
      <xdr:row>54</xdr:row>
      <xdr:rowOff>162913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31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7990</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09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95662</xdr:rowOff>
    </xdr:from>
    <xdr:to>
      <xdr:col>36</xdr:col>
      <xdr:colOff>165100</xdr:colOff>
      <xdr:row>55</xdr:row>
      <xdr:rowOff>25812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353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42339</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129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28339</xdr:rowOff>
    </xdr:from>
    <xdr:to>
      <xdr:col>55</xdr:col>
      <xdr:colOff>0</xdr:colOff>
      <xdr:row>79</xdr:row>
      <xdr:rowOff>37026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572889"/>
          <a:ext cx="8382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28339</xdr:rowOff>
    </xdr:from>
    <xdr:to>
      <xdr:col>50</xdr:col>
      <xdr:colOff>114300</xdr:colOff>
      <xdr:row>79</xdr:row>
      <xdr:rowOff>37919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572889"/>
          <a:ext cx="889000" cy="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121901</xdr:rowOff>
    </xdr:from>
    <xdr:to>
      <xdr:col>45</xdr:col>
      <xdr:colOff>177800</xdr:colOff>
      <xdr:row>79</xdr:row>
      <xdr:rowOff>37919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95001"/>
          <a:ext cx="889000" cy="8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102133</xdr:rowOff>
    </xdr:from>
    <xdr:to>
      <xdr:col>41</xdr:col>
      <xdr:colOff>50800</xdr:colOff>
      <xdr:row>78</xdr:row>
      <xdr:rowOff>121901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75233"/>
          <a:ext cx="889000" cy="19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157676</xdr:rowOff>
    </xdr:from>
    <xdr:to>
      <xdr:col>55</xdr:col>
      <xdr:colOff>50800</xdr:colOff>
      <xdr:row>79</xdr:row>
      <xdr:rowOff>87826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3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72603</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45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148989</xdr:rowOff>
    </xdr:from>
    <xdr:to>
      <xdr:col>50</xdr:col>
      <xdr:colOff>165100</xdr:colOff>
      <xdr:row>79</xdr:row>
      <xdr:rowOff>79139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2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70266</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61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158569</xdr:rowOff>
    </xdr:from>
    <xdr:to>
      <xdr:col>46</xdr:col>
      <xdr:colOff>38100</xdr:colOff>
      <xdr:row>79</xdr:row>
      <xdr:rowOff>88719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3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79846</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2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71101</xdr:rowOff>
    </xdr:from>
    <xdr:to>
      <xdr:col>41</xdr:col>
      <xdr:colOff>101600</xdr:colOff>
      <xdr:row>79</xdr:row>
      <xdr:rowOff>1251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4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163828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3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51333</xdr:rowOff>
    </xdr:from>
    <xdr:to>
      <xdr:col>36</xdr:col>
      <xdr:colOff>165100</xdr:colOff>
      <xdr:row>78</xdr:row>
      <xdr:rowOff>152933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24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144060</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51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30927</xdr:rowOff>
    </xdr:from>
    <xdr:to>
      <xdr:col>55</xdr:col>
      <xdr:colOff>0</xdr:colOff>
      <xdr:row>95</xdr:row>
      <xdr:rowOff>7392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147227"/>
          <a:ext cx="838200" cy="147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104381</xdr:rowOff>
    </xdr:from>
    <xdr:to>
      <xdr:col>50</xdr:col>
      <xdr:colOff>114300</xdr:colOff>
      <xdr:row>95</xdr:row>
      <xdr:rowOff>7392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049231"/>
          <a:ext cx="889000" cy="24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104381</xdr:rowOff>
    </xdr:from>
    <xdr:to>
      <xdr:col>45</xdr:col>
      <xdr:colOff>177800</xdr:colOff>
      <xdr:row>93</xdr:row>
      <xdr:rowOff>144272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049231"/>
          <a:ext cx="889000" cy="39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144272</xdr:rowOff>
    </xdr:from>
    <xdr:to>
      <xdr:col>41</xdr:col>
      <xdr:colOff>50800</xdr:colOff>
      <xdr:row>94</xdr:row>
      <xdr:rowOff>24102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089122"/>
          <a:ext cx="889000" cy="5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151577</xdr:rowOff>
    </xdr:from>
    <xdr:to>
      <xdr:col>55</xdr:col>
      <xdr:colOff>50800</xdr:colOff>
      <xdr:row>94</xdr:row>
      <xdr:rowOff>81727</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096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3004</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5947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128042</xdr:rowOff>
    </xdr:from>
    <xdr:to>
      <xdr:col>50</xdr:col>
      <xdr:colOff>165100</xdr:colOff>
      <xdr:row>95</xdr:row>
      <xdr:rowOff>58192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244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74719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019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53581</xdr:rowOff>
    </xdr:from>
    <xdr:to>
      <xdr:col>46</xdr:col>
      <xdr:colOff>38100</xdr:colOff>
      <xdr:row>93</xdr:row>
      <xdr:rowOff>155181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599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92</xdr:row>
      <xdr:rowOff>258</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5773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93472</xdr:rowOff>
    </xdr:from>
    <xdr:to>
      <xdr:col>41</xdr:col>
      <xdr:colOff>101600</xdr:colOff>
      <xdr:row>94</xdr:row>
      <xdr:rowOff>23622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038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40149</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5813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144752</xdr:rowOff>
    </xdr:from>
    <xdr:to>
      <xdr:col>36</xdr:col>
      <xdr:colOff>165100</xdr:colOff>
      <xdr:row>94</xdr:row>
      <xdr:rowOff>74902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08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91429</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586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72436</xdr:rowOff>
    </xdr:from>
    <xdr:to>
      <xdr:col>85</xdr:col>
      <xdr:colOff>127000</xdr:colOff>
      <xdr:row>38</xdr:row>
      <xdr:rowOff>42078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416086"/>
          <a:ext cx="838200" cy="141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72436</xdr:rowOff>
    </xdr:from>
    <xdr:to>
      <xdr:col>81</xdr:col>
      <xdr:colOff>50800</xdr:colOff>
      <xdr:row>37</xdr:row>
      <xdr:rowOff>163550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416086"/>
          <a:ext cx="889000" cy="9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137450</xdr:rowOff>
    </xdr:from>
    <xdr:to>
      <xdr:col>76</xdr:col>
      <xdr:colOff>114300</xdr:colOff>
      <xdr:row>37</xdr:row>
      <xdr:rowOff>163550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481100"/>
          <a:ext cx="889000" cy="26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137450</xdr:rowOff>
    </xdr:from>
    <xdr:to>
      <xdr:col>71</xdr:col>
      <xdr:colOff>177800</xdr:colOff>
      <xdr:row>38</xdr:row>
      <xdr:rowOff>15966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481100"/>
          <a:ext cx="889000" cy="4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110728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79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162728</xdr:rowOff>
    </xdr:from>
    <xdr:to>
      <xdr:col>85</xdr:col>
      <xdr:colOff>177800</xdr:colOff>
      <xdr:row>38</xdr:row>
      <xdr:rowOff>92878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50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14155</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357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21636</xdr:rowOff>
    </xdr:from>
    <xdr:to>
      <xdr:col>81</xdr:col>
      <xdr:colOff>101600</xdr:colOff>
      <xdr:row>37</xdr:row>
      <xdr:rowOff>123236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36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35</xdr:row>
      <xdr:rowOff>139763</xdr:rowOff>
    </xdr:from>
    <xdr:ext cx="59901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181795" y="6140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112749</xdr:rowOff>
    </xdr:from>
    <xdr:to>
      <xdr:col>76</xdr:col>
      <xdr:colOff>165100</xdr:colOff>
      <xdr:row>38</xdr:row>
      <xdr:rowOff>42900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45639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59426</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23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86650</xdr:rowOff>
    </xdr:from>
    <xdr:to>
      <xdr:col>72</xdr:col>
      <xdr:colOff>38100</xdr:colOff>
      <xdr:row>38</xdr:row>
      <xdr:rowOff>16800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4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33327</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205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136615</xdr:rowOff>
    </xdr:from>
    <xdr:to>
      <xdr:col>67</xdr:col>
      <xdr:colOff>101600</xdr:colOff>
      <xdr:row>38</xdr:row>
      <xdr:rowOff>66765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48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83292</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255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152282</xdr:rowOff>
    </xdr:from>
    <xdr:to>
      <xdr:col>85</xdr:col>
      <xdr:colOff>127000</xdr:colOff>
      <xdr:row>76</xdr:row>
      <xdr:rowOff>163375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182482"/>
          <a:ext cx="838200" cy="1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163375</xdr:rowOff>
    </xdr:from>
    <xdr:to>
      <xdr:col>81</xdr:col>
      <xdr:colOff>50800</xdr:colOff>
      <xdr:row>76</xdr:row>
      <xdr:rowOff>167729</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193575"/>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167729</xdr:rowOff>
    </xdr:from>
    <xdr:to>
      <xdr:col>76</xdr:col>
      <xdr:colOff>114300</xdr:colOff>
      <xdr:row>76</xdr:row>
      <xdr:rowOff>169630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197929"/>
          <a:ext cx="889000" cy="1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169630</xdr:rowOff>
    </xdr:from>
    <xdr:to>
      <xdr:col>71</xdr:col>
      <xdr:colOff>177800</xdr:colOff>
      <xdr:row>77</xdr:row>
      <xdr:rowOff>30118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199830"/>
          <a:ext cx="889000" cy="3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101482</xdr:rowOff>
    </xdr:from>
    <xdr:to>
      <xdr:col>85</xdr:col>
      <xdr:colOff>177800</xdr:colOff>
      <xdr:row>77</xdr:row>
      <xdr:rowOff>31632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3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124359</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983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112575</xdr:rowOff>
    </xdr:from>
    <xdr:to>
      <xdr:col>81</xdr:col>
      <xdr:colOff>101600</xdr:colOff>
      <xdr:row>77</xdr:row>
      <xdr:rowOff>42725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4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59251</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918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116929</xdr:rowOff>
    </xdr:from>
    <xdr:to>
      <xdr:col>76</xdr:col>
      <xdr:colOff>165100</xdr:colOff>
      <xdr:row>77</xdr:row>
      <xdr:rowOff>47079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4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63606</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922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118830</xdr:rowOff>
    </xdr:from>
    <xdr:to>
      <xdr:col>72</xdr:col>
      <xdr:colOff>38100</xdr:colOff>
      <xdr:row>77</xdr:row>
      <xdr:rowOff>48980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14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65508</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924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150768</xdr:rowOff>
    </xdr:from>
    <xdr:to>
      <xdr:col>67</xdr:col>
      <xdr:colOff>101600</xdr:colOff>
      <xdr:row>77</xdr:row>
      <xdr:rowOff>80918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18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97445</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2956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153848</xdr:rowOff>
    </xdr:from>
    <xdr:to>
      <xdr:col>85</xdr:col>
      <xdr:colOff>127000</xdr:colOff>
      <xdr:row>99</xdr:row>
      <xdr:rowOff>11196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55948"/>
          <a:ext cx="838200" cy="28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11196</xdr:rowOff>
    </xdr:from>
    <xdr:to>
      <xdr:col>81</xdr:col>
      <xdr:colOff>50800</xdr:colOff>
      <xdr:row>99</xdr:row>
      <xdr:rowOff>15032</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84746"/>
          <a:ext cx="889000" cy="3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5693</xdr:rowOff>
    </xdr:from>
    <xdr:to>
      <xdr:col>76</xdr:col>
      <xdr:colOff>114300</xdr:colOff>
      <xdr:row>99</xdr:row>
      <xdr:rowOff>15032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79243"/>
          <a:ext cx="889000" cy="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5693</xdr:rowOff>
    </xdr:from>
    <xdr:to>
      <xdr:col>71</xdr:col>
      <xdr:colOff>177800</xdr:colOff>
      <xdr:row>99</xdr:row>
      <xdr:rowOff>19532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79243"/>
          <a:ext cx="889000" cy="1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103048</xdr:rowOff>
    </xdr:from>
    <xdr:to>
      <xdr:col>85</xdr:col>
      <xdr:colOff>177800</xdr:colOff>
      <xdr:row>99</xdr:row>
      <xdr:rowOff>33198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0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131846</xdr:rowOff>
    </xdr:from>
    <xdr:to>
      <xdr:col>81</xdr:col>
      <xdr:colOff>101600</xdr:colOff>
      <xdr:row>99</xdr:row>
      <xdr:rowOff>61996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33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53123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26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135682</xdr:rowOff>
    </xdr:from>
    <xdr:to>
      <xdr:col>76</xdr:col>
      <xdr:colOff>165100</xdr:colOff>
      <xdr:row>99</xdr:row>
      <xdr:rowOff>65832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3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56959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30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126343</xdr:rowOff>
    </xdr:from>
    <xdr:to>
      <xdr:col>72</xdr:col>
      <xdr:colOff>38100</xdr:colOff>
      <xdr:row>99</xdr:row>
      <xdr:rowOff>56493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2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47620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21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140182</xdr:rowOff>
    </xdr:from>
    <xdr:to>
      <xdr:col>67</xdr:col>
      <xdr:colOff>101600</xdr:colOff>
      <xdr:row>99</xdr:row>
      <xdr:rowOff>70332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4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61459</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35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137479</xdr:rowOff>
    </xdr:from>
    <xdr:to>
      <xdr:col>116</xdr:col>
      <xdr:colOff>63500</xdr:colOff>
      <xdr:row>39</xdr:row>
      <xdr:rowOff>67234</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652579"/>
          <a:ext cx="838200" cy="10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67234</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753784"/>
          <a:ext cx="889000" cy="3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96789</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3339"/>
          <a:ext cx="889000" cy="2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96789</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783339"/>
          <a:ext cx="889000" cy="2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86679</xdr:rowOff>
    </xdr:from>
    <xdr:to>
      <xdr:col>116</xdr:col>
      <xdr:colOff>114300</xdr:colOff>
      <xdr:row>39</xdr:row>
      <xdr:rowOff>16829</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01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65106</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8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16434</xdr:rowOff>
    </xdr:from>
    <xdr:to>
      <xdr:col>112</xdr:col>
      <xdr:colOff>38100</xdr:colOff>
      <xdr:row>39</xdr:row>
      <xdr:rowOff>118034</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0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109161</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4017" y="6795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45989</xdr:rowOff>
    </xdr:from>
    <xdr:to>
      <xdr:col>102</xdr:col>
      <xdr:colOff>165100</xdr:colOff>
      <xdr:row>39</xdr:row>
      <xdr:rowOff>147589</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2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138716</xdr:rowOff>
    </xdr:from>
    <xdr:ext cx="313932"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88333" y="68252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15578</xdr:rowOff>
    </xdr:from>
    <xdr:to>
      <xdr:col>116</xdr:col>
      <xdr:colOff>63500</xdr:colOff>
      <xdr:row>59</xdr:row>
      <xdr:rowOff>15814</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31128"/>
          <a:ext cx="838200" cy="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13970</xdr:rowOff>
    </xdr:from>
    <xdr:to>
      <xdr:col>111</xdr:col>
      <xdr:colOff>177800</xdr:colOff>
      <xdr:row>59</xdr:row>
      <xdr:rowOff>15814</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29520"/>
          <a:ext cx="889000" cy="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13551</xdr:rowOff>
    </xdr:from>
    <xdr:to>
      <xdr:col>107</xdr:col>
      <xdr:colOff>50800</xdr:colOff>
      <xdr:row>59</xdr:row>
      <xdr:rowOff>13970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29101"/>
          <a:ext cx="8890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12302</xdr:rowOff>
    </xdr:from>
    <xdr:to>
      <xdr:col>102</xdr:col>
      <xdr:colOff>114300</xdr:colOff>
      <xdr:row>59</xdr:row>
      <xdr:rowOff>13551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27852"/>
          <a:ext cx="889000" cy="1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136228</xdr:rowOff>
    </xdr:from>
    <xdr:to>
      <xdr:col>116</xdr:col>
      <xdr:colOff>114300</xdr:colOff>
      <xdr:row>59</xdr:row>
      <xdr:rowOff>66378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8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136464</xdr:rowOff>
    </xdr:from>
    <xdr:to>
      <xdr:col>112</xdr:col>
      <xdr:colOff>38100</xdr:colOff>
      <xdr:row>59</xdr:row>
      <xdr:rowOff>66614</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8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57741</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7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134620</xdr:rowOff>
    </xdr:from>
    <xdr:to>
      <xdr:col>107</xdr:col>
      <xdr:colOff>101600</xdr:colOff>
      <xdr:row>59</xdr:row>
      <xdr:rowOff>64770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7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55897</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7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134201</xdr:rowOff>
    </xdr:from>
    <xdr:to>
      <xdr:col>102</xdr:col>
      <xdr:colOff>165100</xdr:colOff>
      <xdr:row>59</xdr:row>
      <xdr:rowOff>64351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78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55478</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7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132952</xdr:rowOff>
    </xdr:from>
    <xdr:to>
      <xdr:col>98</xdr:col>
      <xdr:colOff>38100</xdr:colOff>
      <xdr:row>59</xdr:row>
      <xdr:rowOff>63102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7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54229</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69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113964</xdr:rowOff>
    </xdr:from>
    <xdr:to>
      <xdr:col>116</xdr:col>
      <xdr:colOff>63500</xdr:colOff>
      <xdr:row>73</xdr:row>
      <xdr:rowOff>153112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2458364"/>
          <a:ext cx="838200" cy="210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113964</xdr:rowOff>
    </xdr:from>
    <xdr:to>
      <xdr:col>111</xdr:col>
      <xdr:colOff>177800</xdr:colOff>
      <xdr:row>73</xdr:row>
      <xdr:rowOff>12636</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458364"/>
          <a:ext cx="889000" cy="7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12636</xdr:rowOff>
    </xdr:from>
    <xdr:to>
      <xdr:col>107</xdr:col>
      <xdr:colOff>50800</xdr:colOff>
      <xdr:row>73</xdr:row>
      <xdr:rowOff>50660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528486"/>
          <a:ext cx="889000" cy="38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50660</xdr:rowOff>
    </xdr:from>
    <xdr:to>
      <xdr:col>102</xdr:col>
      <xdr:colOff>114300</xdr:colOff>
      <xdr:row>73</xdr:row>
      <xdr:rowOff>88417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566510"/>
          <a:ext cx="889000" cy="37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102312</xdr:rowOff>
    </xdr:from>
    <xdr:to>
      <xdr:col>116</xdr:col>
      <xdr:colOff>114300</xdr:colOff>
      <xdr:row>74</xdr:row>
      <xdr:rowOff>32462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618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125189</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46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63164</xdr:rowOff>
    </xdr:from>
    <xdr:to>
      <xdr:col>112</xdr:col>
      <xdr:colOff>38100</xdr:colOff>
      <xdr:row>72</xdr:row>
      <xdr:rowOff>164764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40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9841</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182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133286</xdr:rowOff>
    </xdr:from>
    <xdr:to>
      <xdr:col>107</xdr:col>
      <xdr:colOff>101600</xdr:colOff>
      <xdr:row>73</xdr:row>
      <xdr:rowOff>63436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47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79963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25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171310</xdr:rowOff>
    </xdr:from>
    <xdr:to>
      <xdr:col>102</xdr:col>
      <xdr:colOff>165100</xdr:colOff>
      <xdr:row>73</xdr:row>
      <xdr:rowOff>101460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5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117987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29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37617</xdr:rowOff>
    </xdr:from>
    <xdr:to>
      <xdr:col>98</xdr:col>
      <xdr:colOff>38100</xdr:colOff>
      <xdr:row>73</xdr:row>
      <xdr:rowOff>139217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553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155744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32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市民一人当たり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1,064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千円となり、昨年度と比較し増額</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％となった。人口が減る中で増額となった主な要因は、普通建設事業費の増で、小学校施設整備事業の増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百万円、子育て支援施設整備事業の増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百万円などで前年度比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736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百万円の増となっている。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また、公債費では、市民一人当たり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千円となっており、昨年度比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千円の増額となっており、類似団体平均と比べて一人当たりのコストが高い状況にある。</a:t>
          </a:r>
        </a:p>
        <a:p>
          <a:r>
            <a:rPr kumimoji="1" lang="ja-JP" altLang="en-US" sz="1300">
              <a:latin typeface="ＭＳ Ｐゴシック" panose="020B0600070205080204" pitchFamily="50" charset="-128"/>
              <a:ea typeface="ＭＳ Ｐゴシック" panose="020B0600070205080204" pitchFamily="50" charset="-128"/>
            </a:rPr>
            <a:t>　財政計画に沿った市債発行額の抑制等の取り組みにより令和６年度の実質公債費比率は</a:t>
          </a:r>
          <a:r>
            <a:rPr kumimoji="1" lang="en-US" altLang="ja-JP" sz="1300">
              <a:latin typeface="ＭＳ Ｐゴシック" panose="020B0600070205080204" pitchFamily="50" charset="-128"/>
              <a:ea typeface="ＭＳ Ｐゴシック" panose="020B0600070205080204" pitchFamily="50" charset="-128"/>
            </a:rPr>
            <a:t>11.5</a:t>
          </a:r>
          <a:r>
            <a:rPr kumimoji="1" lang="ja-JP" altLang="en-US" sz="1300">
              <a:latin typeface="ＭＳ Ｐゴシック" panose="020B0600070205080204" pitchFamily="50" charset="-128"/>
              <a:ea typeface="ＭＳ Ｐゴシック" panose="020B0600070205080204" pitchFamily="50" charset="-128"/>
            </a:rPr>
            <a:t>％となっている。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広島県庄原市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31,198
30,628
1,246.49
33,812,249
33,224,125
440,512
18,168,846
34,844,844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80264</xdr:rowOff>
    </xdr:from>
    <xdr:to>
      <xdr:col>24</xdr:col>
      <xdr:colOff>63500</xdr:colOff>
      <xdr:row>36</xdr:row>
      <xdr:rowOff>125413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81014"/>
          <a:ext cx="838200" cy="21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125413</xdr:rowOff>
    </xdr:from>
    <xdr:to>
      <xdr:col>19</xdr:col>
      <xdr:colOff>177800</xdr:colOff>
      <xdr:row>37</xdr:row>
      <xdr:rowOff>1397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97613"/>
          <a:ext cx="889000" cy="4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1397</xdr:rowOff>
    </xdr:from>
    <xdr:to>
      <xdr:col>15</xdr:col>
      <xdr:colOff>50800</xdr:colOff>
      <xdr:row>37</xdr:row>
      <xdr:rowOff>50165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45047"/>
          <a:ext cx="889000" cy="4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50165</xdr:rowOff>
    </xdr:from>
    <xdr:to>
      <xdr:col>10</xdr:col>
      <xdr:colOff>114300</xdr:colOff>
      <xdr:row>37</xdr:row>
      <xdr:rowOff>81407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93815"/>
          <a:ext cx="8890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29464</xdr:rowOff>
    </xdr:from>
    <xdr:to>
      <xdr:col>24</xdr:col>
      <xdr:colOff>114300</xdr:colOff>
      <xdr:row>35</xdr:row>
      <xdr:rowOff>131064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3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52341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8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74613</xdr:rowOff>
    </xdr:from>
    <xdr:to>
      <xdr:col>20</xdr:col>
      <xdr:colOff>38100</xdr:colOff>
      <xdr:row>37</xdr:row>
      <xdr:rowOff>4763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4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21290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02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122047</xdr:rowOff>
    </xdr:from>
    <xdr:to>
      <xdr:col>15</xdr:col>
      <xdr:colOff>101600</xdr:colOff>
      <xdr:row>37</xdr:row>
      <xdr:rowOff>52197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9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68724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069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170815</xdr:rowOff>
    </xdr:from>
    <xdr:to>
      <xdr:col>10</xdr:col>
      <xdr:colOff>165100</xdr:colOff>
      <xdr:row>37</xdr:row>
      <xdr:rowOff>100965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4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117492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18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30607</xdr:rowOff>
    </xdr:from>
    <xdr:to>
      <xdr:col>6</xdr:col>
      <xdr:colOff>38100</xdr:colOff>
      <xdr:row>37</xdr:row>
      <xdr:rowOff>132207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7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148734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49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36206</xdr:rowOff>
    </xdr:from>
    <xdr:to>
      <xdr:col>24</xdr:col>
      <xdr:colOff>63500</xdr:colOff>
      <xdr:row>58</xdr:row>
      <xdr:rowOff>61533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80306"/>
          <a:ext cx="838200" cy="25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6436</xdr:rowOff>
    </xdr:from>
    <xdr:to>
      <xdr:col>19</xdr:col>
      <xdr:colOff>177800</xdr:colOff>
      <xdr:row>58</xdr:row>
      <xdr:rowOff>61533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50536"/>
          <a:ext cx="889000" cy="55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6436</xdr:rowOff>
    </xdr:from>
    <xdr:to>
      <xdr:col>15</xdr:col>
      <xdr:colOff>50800</xdr:colOff>
      <xdr:row>58</xdr:row>
      <xdr:rowOff>50531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50536"/>
          <a:ext cx="889000" cy="44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126201</xdr:rowOff>
    </xdr:from>
    <xdr:to>
      <xdr:col>10</xdr:col>
      <xdr:colOff>114300</xdr:colOff>
      <xdr:row>58</xdr:row>
      <xdr:rowOff>50531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98851"/>
          <a:ext cx="889000" cy="9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156856</xdr:rowOff>
    </xdr:from>
    <xdr:to>
      <xdr:col>24</xdr:col>
      <xdr:colOff>114300</xdr:colOff>
      <xdr:row>58</xdr:row>
      <xdr:rowOff>87006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2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116233</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17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10733</xdr:rowOff>
    </xdr:from>
    <xdr:to>
      <xdr:col>20</xdr:col>
      <xdr:colOff>38100</xdr:colOff>
      <xdr:row>58</xdr:row>
      <xdr:rowOff>112333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5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103460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4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127086</xdr:rowOff>
    </xdr:from>
    <xdr:to>
      <xdr:col>15</xdr:col>
      <xdr:colOff>101600</xdr:colOff>
      <xdr:row>58</xdr:row>
      <xdr:rowOff>57236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9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73763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674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171181</xdr:rowOff>
    </xdr:from>
    <xdr:to>
      <xdr:col>10</xdr:col>
      <xdr:colOff>165100</xdr:colOff>
      <xdr:row>58</xdr:row>
      <xdr:rowOff>101331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4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92458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36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75401</xdr:rowOff>
    </xdr:from>
    <xdr:to>
      <xdr:col>6</xdr:col>
      <xdr:colOff>38100</xdr:colOff>
      <xdr:row>58</xdr:row>
      <xdr:rowOff>5551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4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168128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40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81104</xdr:rowOff>
    </xdr:from>
    <xdr:to>
      <xdr:col>24</xdr:col>
      <xdr:colOff>63500</xdr:colOff>
      <xdr:row>76</xdr:row>
      <xdr:rowOff>121222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11304"/>
          <a:ext cx="838200" cy="40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121222</xdr:rowOff>
    </xdr:from>
    <xdr:to>
      <xdr:col>19</xdr:col>
      <xdr:colOff>177800</xdr:colOff>
      <xdr:row>76</xdr:row>
      <xdr:rowOff>150947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51422"/>
          <a:ext cx="889000" cy="2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142477</xdr:rowOff>
    </xdr:from>
    <xdr:to>
      <xdr:col>15</xdr:col>
      <xdr:colOff>50800</xdr:colOff>
      <xdr:row>76</xdr:row>
      <xdr:rowOff>150947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72677"/>
          <a:ext cx="889000" cy="8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142477</xdr:rowOff>
    </xdr:from>
    <xdr:to>
      <xdr:col>10</xdr:col>
      <xdr:colOff>114300</xdr:colOff>
      <xdr:row>77</xdr:row>
      <xdr:rowOff>62773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72677"/>
          <a:ext cx="889000" cy="91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30304</xdr:rowOff>
    </xdr:from>
    <xdr:to>
      <xdr:col>24</xdr:col>
      <xdr:colOff>114300</xdr:colOff>
      <xdr:row>76</xdr:row>
      <xdr:rowOff>131904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6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53181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11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70422</xdr:rowOff>
    </xdr:from>
    <xdr:to>
      <xdr:col>20</xdr:col>
      <xdr:colOff>38100</xdr:colOff>
      <xdr:row>77</xdr:row>
      <xdr:rowOff>572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0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17100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75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100147</xdr:rowOff>
    </xdr:from>
    <xdr:to>
      <xdr:col>15</xdr:col>
      <xdr:colOff>101600</xdr:colOff>
      <xdr:row>77</xdr:row>
      <xdr:rowOff>30297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3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46824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05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91677</xdr:rowOff>
    </xdr:from>
    <xdr:to>
      <xdr:col>10</xdr:col>
      <xdr:colOff>165100</xdr:colOff>
      <xdr:row>77</xdr:row>
      <xdr:rowOff>21827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2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38353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897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11973</xdr:rowOff>
    </xdr:from>
    <xdr:to>
      <xdr:col>6</xdr:col>
      <xdr:colOff>38100</xdr:colOff>
      <xdr:row>77</xdr:row>
      <xdr:rowOff>113573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1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130100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88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65408</xdr:rowOff>
    </xdr:from>
    <xdr:to>
      <xdr:col>24</xdr:col>
      <xdr:colOff>63500</xdr:colOff>
      <xdr:row>99</xdr:row>
      <xdr:rowOff>72075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38958"/>
          <a:ext cx="838200" cy="6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71138</xdr:rowOff>
    </xdr:from>
    <xdr:to>
      <xdr:col>19</xdr:col>
      <xdr:colOff>177800</xdr:colOff>
      <xdr:row>99</xdr:row>
      <xdr:rowOff>72075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44688"/>
          <a:ext cx="889000" cy="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56911</xdr:rowOff>
    </xdr:from>
    <xdr:to>
      <xdr:col>15</xdr:col>
      <xdr:colOff>50800</xdr:colOff>
      <xdr:row>99</xdr:row>
      <xdr:rowOff>71138</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7030461"/>
          <a:ext cx="889000" cy="14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56911</xdr:rowOff>
    </xdr:from>
    <xdr:to>
      <xdr:col>10</xdr:col>
      <xdr:colOff>114300</xdr:colOff>
      <xdr:row>99</xdr:row>
      <xdr:rowOff>58555</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30461"/>
          <a:ext cx="889000" cy="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14608</xdr:rowOff>
    </xdr:from>
    <xdr:to>
      <xdr:col>24</xdr:col>
      <xdr:colOff>114300</xdr:colOff>
      <xdr:row>99</xdr:row>
      <xdr:rowOff>116208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88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145435</xdr:rowOff>
    </xdr:from>
    <xdr:ext cx="599010"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76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21275</xdr:rowOff>
    </xdr:from>
    <xdr:to>
      <xdr:col>20</xdr:col>
      <xdr:colOff>38100</xdr:colOff>
      <xdr:row>99</xdr:row>
      <xdr:rowOff>122875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9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139402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77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20338</xdr:rowOff>
    </xdr:from>
    <xdr:to>
      <xdr:col>15</xdr:col>
      <xdr:colOff>101600</xdr:colOff>
      <xdr:row>99</xdr:row>
      <xdr:rowOff>121938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138465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69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6111</xdr:rowOff>
    </xdr:from>
    <xdr:to>
      <xdr:col>10</xdr:col>
      <xdr:colOff>165100</xdr:colOff>
      <xdr:row>99</xdr:row>
      <xdr:rowOff>107711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79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124238</xdr:rowOff>
    </xdr:from>
    <xdr:ext cx="599010"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19795" y="16754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7755</xdr:rowOff>
    </xdr:from>
    <xdr:to>
      <xdr:col>6</xdr:col>
      <xdr:colOff>38100</xdr:colOff>
      <xdr:row>99</xdr:row>
      <xdr:rowOff>109355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98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125882</xdr:rowOff>
    </xdr:from>
    <xdr:ext cx="599010"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30795" y="16756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71773</xdr:rowOff>
    </xdr:from>
    <xdr:to>
      <xdr:col>55</xdr:col>
      <xdr:colOff>0</xdr:colOff>
      <xdr:row>35</xdr:row>
      <xdr:rowOff>90061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072523"/>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90061</xdr:rowOff>
    </xdr:from>
    <xdr:to>
      <xdr:col>50</xdr:col>
      <xdr:colOff>114300</xdr:colOff>
      <xdr:row>35</xdr:row>
      <xdr:rowOff>104104</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090811"/>
          <a:ext cx="889000" cy="1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53284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568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104104</xdr:rowOff>
    </xdr:from>
    <xdr:to>
      <xdr:col>45</xdr:col>
      <xdr:colOff>177800</xdr:colOff>
      <xdr:row>35</xdr:row>
      <xdr:rowOff>119126</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104854"/>
          <a:ext cx="889000" cy="1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119126</xdr:rowOff>
    </xdr:from>
    <xdr:to>
      <xdr:col>41</xdr:col>
      <xdr:colOff>50800</xdr:colOff>
      <xdr:row>35</xdr:row>
      <xdr:rowOff>135455</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119876"/>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20973</xdr:rowOff>
    </xdr:from>
    <xdr:to>
      <xdr:col>55</xdr:col>
      <xdr:colOff>50800</xdr:colOff>
      <xdr:row>35</xdr:row>
      <xdr:rowOff>122573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021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43850</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5873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39261</xdr:rowOff>
    </xdr:from>
    <xdr:to>
      <xdr:col>50</xdr:col>
      <xdr:colOff>165100</xdr:colOff>
      <xdr:row>35</xdr:row>
      <xdr:rowOff>140861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04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157388</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581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53304</xdr:rowOff>
    </xdr:from>
    <xdr:to>
      <xdr:col>46</xdr:col>
      <xdr:colOff>38100</xdr:colOff>
      <xdr:row>35</xdr:row>
      <xdr:rowOff>154904</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05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171431</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582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68326</xdr:rowOff>
    </xdr:from>
    <xdr:to>
      <xdr:col>41</xdr:col>
      <xdr:colOff>101600</xdr:colOff>
      <xdr:row>35</xdr:row>
      <xdr:rowOff>169926</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06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15003</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5844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84655</xdr:rowOff>
    </xdr:from>
    <xdr:to>
      <xdr:col>36</xdr:col>
      <xdr:colOff>165100</xdr:colOff>
      <xdr:row>36</xdr:row>
      <xdr:rowOff>14805</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08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31332</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5860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41389</xdr:rowOff>
    </xdr:from>
    <xdr:to>
      <xdr:col>55</xdr:col>
      <xdr:colOff>0</xdr:colOff>
      <xdr:row>53</xdr:row>
      <xdr:rowOff>78842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128239"/>
          <a:ext cx="838200" cy="3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41389</xdr:rowOff>
    </xdr:from>
    <xdr:to>
      <xdr:col>50</xdr:col>
      <xdr:colOff>114300</xdr:colOff>
      <xdr:row>53</xdr:row>
      <xdr:rowOff>114859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128239"/>
          <a:ext cx="889000" cy="7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114859</xdr:rowOff>
    </xdr:from>
    <xdr:to>
      <xdr:col>45</xdr:col>
      <xdr:colOff>177800</xdr:colOff>
      <xdr:row>54</xdr:row>
      <xdr:rowOff>15849</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201709"/>
          <a:ext cx="889000" cy="7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15849</xdr:rowOff>
    </xdr:from>
    <xdr:to>
      <xdr:col>41</xdr:col>
      <xdr:colOff>50800</xdr:colOff>
      <xdr:row>54</xdr:row>
      <xdr:rowOff>41364</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274149"/>
          <a:ext cx="889000" cy="2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28042</xdr:rowOff>
    </xdr:from>
    <xdr:to>
      <xdr:col>55</xdr:col>
      <xdr:colOff>50800</xdr:colOff>
      <xdr:row>53</xdr:row>
      <xdr:rowOff>129642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11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50919</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896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162039</xdr:rowOff>
    </xdr:from>
    <xdr:to>
      <xdr:col>50</xdr:col>
      <xdr:colOff>165100</xdr:colOff>
      <xdr:row>53</xdr:row>
      <xdr:rowOff>92189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07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108716</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885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64059</xdr:rowOff>
    </xdr:from>
    <xdr:to>
      <xdr:col>46</xdr:col>
      <xdr:colOff>38100</xdr:colOff>
      <xdr:row>53</xdr:row>
      <xdr:rowOff>165659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150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10736</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89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136499</xdr:rowOff>
    </xdr:from>
    <xdr:to>
      <xdr:col>41</xdr:col>
      <xdr:colOff>101600</xdr:colOff>
      <xdr:row>54</xdr:row>
      <xdr:rowOff>66649</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22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83176</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8998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162014</xdr:rowOff>
    </xdr:from>
    <xdr:to>
      <xdr:col>36</xdr:col>
      <xdr:colOff>165100</xdr:colOff>
      <xdr:row>54</xdr:row>
      <xdr:rowOff>92164</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24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108691</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02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1091</xdr:rowOff>
    </xdr:from>
    <xdr:to>
      <xdr:col>55</xdr:col>
      <xdr:colOff>0</xdr:colOff>
      <xdr:row>78</xdr:row>
      <xdr:rowOff>45906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74191"/>
          <a:ext cx="838200" cy="44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135060</xdr:rowOff>
    </xdr:from>
    <xdr:to>
      <xdr:col>50</xdr:col>
      <xdr:colOff>114300</xdr:colOff>
      <xdr:row>78</xdr:row>
      <xdr:rowOff>1091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36710"/>
          <a:ext cx="889000" cy="37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129107</xdr:rowOff>
    </xdr:from>
    <xdr:to>
      <xdr:col>45</xdr:col>
      <xdr:colOff>177800</xdr:colOff>
      <xdr:row>77</xdr:row>
      <xdr:rowOff>135060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330757"/>
          <a:ext cx="889000" cy="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129107</xdr:rowOff>
    </xdr:from>
    <xdr:to>
      <xdr:col>41</xdr:col>
      <xdr:colOff>50800</xdr:colOff>
      <xdr:row>78</xdr:row>
      <xdr:rowOff>2673</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330757"/>
          <a:ext cx="889000" cy="4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166556</xdr:rowOff>
    </xdr:from>
    <xdr:to>
      <xdr:col>55</xdr:col>
      <xdr:colOff>50800</xdr:colOff>
      <xdr:row>78</xdr:row>
      <xdr:rowOff>96706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68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119883</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121741</xdr:rowOff>
    </xdr:from>
    <xdr:to>
      <xdr:col>50</xdr:col>
      <xdr:colOff>165100</xdr:colOff>
      <xdr:row>78</xdr:row>
      <xdr:rowOff>51891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23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68418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98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84260</xdr:rowOff>
    </xdr:from>
    <xdr:to>
      <xdr:col>46</xdr:col>
      <xdr:colOff>38100</xdr:colOff>
      <xdr:row>78</xdr:row>
      <xdr:rowOff>14410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28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30937</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061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78307</xdr:rowOff>
    </xdr:from>
    <xdr:to>
      <xdr:col>41</xdr:col>
      <xdr:colOff>101600</xdr:colOff>
      <xdr:row>78</xdr:row>
      <xdr:rowOff>8457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79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24984</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5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123323</xdr:rowOff>
    </xdr:from>
    <xdr:to>
      <xdr:col>36</xdr:col>
      <xdr:colOff>165100</xdr:colOff>
      <xdr:row>78</xdr:row>
      <xdr:rowOff>53473</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2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44600</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17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159618</xdr:rowOff>
    </xdr:from>
    <xdr:to>
      <xdr:col>55</xdr:col>
      <xdr:colOff>0</xdr:colOff>
      <xdr:row>95</xdr:row>
      <xdr:rowOff>29545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104468"/>
          <a:ext cx="838200" cy="21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29545</xdr:rowOff>
    </xdr:from>
    <xdr:to>
      <xdr:col>50</xdr:col>
      <xdr:colOff>114300</xdr:colOff>
      <xdr:row>95</xdr:row>
      <xdr:rowOff>35230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317295"/>
          <a:ext cx="889000" cy="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35230</xdr:rowOff>
    </xdr:from>
    <xdr:to>
      <xdr:col>45</xdr:col>
      <xdr:colOff>177800</xdr:colOff>
      <xdr:row>95</xdr:row>
      <xdr:rowOff>116771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322980"/>
          <a:ext cx="889000" cy="81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46957</xdr:rowOff>
    </xdr:from>
    <xdr:to>
      <xdr:col>41</xdr:col>
      <xdr:colOff>50800</xdr:colOff>
      <xdr:row>95</xdr:row>
      <xdr:rowOff>116771</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334707"/>
          <a:ext cx="889000" cy="6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108818</xdr:rowOff>
    </xdr:from>
    <xdr:to>
      <xdr:col>55</xdr:col>
      <xdr:colOff>50800</xdr:colOff>
      <xdr:row>94</xdr:row>
      <xdr:rowOff>38968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05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131695</xdr:rowOff>
    </xdr:from>
    <xdr:ext cx="599010"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5905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150195</xdr:rowOff>
    </xdr:from>
    <xdr:to>
      <xdr:col>50</xdr:col>
      <xdr:colOff>165100</xdr:colOff>
      <xdr:row>95</xdr:row>
      <xdr:rowOff>80345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26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96872</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041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155880</xdr:rowOff>
    </xdr:from>
    <xdr:to>
      <xdr:col>46</xdr:col>
      <xdr:colOff>38100</xdr:colOff>
      <xdr:row>95</xdr:row>
      <xdr:rowOff>86030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27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102557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04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65971</xdr:rowOff>
    </xdr:from>
    <xdr:to>
      <xdr:col>41</xdr:col>
      <xdr:colOff>101600</xdr:colOff>
      <xdr:row>95</xdr:row>
      <xdr:rowOff>167571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35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12648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128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167607</xdr:rowOff>
    </xdr:from>
    <xdr:to>
      <xdr:col>36</xdr:col>
      <xdr:colOff>165100</xdr:colOff>
      <xdr:row>95</xdr:row>
      <xdr:rowOff>97757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28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114284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05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91180</xdr:rowOff>
    </xdr:from>
    <xdr:to>
      <xdr:col>85</xdr:col>
      <xdr:colOff>127000</xdr:colOff>
      <xdr:row>36</xdr:row>
      <xdr:rowOff>131813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263380"/>
          <a:ext cx="838200" cy="4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131813</xdr:rowOff>
    </xdr:from>
    <xdr:to>
      <xdr:col>81</xdr:col>
      <xdr:colOff>50800</xdr:colOff>
      <xdr:row>37</xdr:row>
      <xdr:rowOff>19585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304013"/>
          <a:ext cx="889000" cy="59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19585</xdr:rowOff>
    </xdr:from>
    <xdr:to>
      <xdr:col>76</xdr:col>
      <xdr:colOff>114300</xdr:colOff>
      <xdr:row>37</xdr:row>
      <xdr:rowOff>22814</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363235"/>
          <a:ext cx="889000" cy="3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19142</xdr:rowOff>
    </xdr:from>
    <xdr:to>
      <xdr:col>71</xdr:col>
      <xdr:colOff>177800</xdr:colOff>
      <xdr:row>37</xdr:row>
      <xdr:rowOff>22814</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362792"/>
          <a:ext cx="889000" cy="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40380</xdr:rowOff>
    </xdr:from>
    <xdr:to>
      <xdr:col>85</xdr:col>
      <xdr:colOff>177800</xdr:colOff>
      <xdr:row>36</xdr:row>
      <xdr:rowOff>141980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21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63257</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06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81013</xdr:rowOff>
    </xdr:from>
    <xdr:to>
      <xdr:col>81</xdr:col>
      <xdr:colOff>101600</xdr:colOff>
      <xdr:row>37</xdr:row>
      <xdr:rowOff>11163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25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27690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028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140235</xdr:rowOff>
    </xdr:from>
    <xdr:to>
      <xdr:col>76</xdr:col>
      <xdr:colOff>165100</xdr:colOff>
      <xdr:row>37</xdr:row>
      <xdr:rowOff>70385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1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86912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087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143464</xdr:rowOff>
    </xdr:from>
    <xdr:to>
      <xdr:col>72</xdr:col>
      <xdr:colOff>38100</xdr:colOff>
      <xdr:row>37</xdr:row>
      <xdr:rowOff>73614</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1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90141</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09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139792</xdr:rowOff>
    </xdr:from>
    <xdr:to>
      <xdr:col>67</xdr:col>
      <xdr:colOff>101600</xdr:colOff>
      <xdr:row>37</xdr:row>
      <xdr:rowOff>69942</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311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86469</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087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151511</xdr:rowOff>
    </xdr:from>
    <xdr:to>
      <xdr:col>85</xdr:col>
      <xdr:colOff>127000</xdr:colOff>
      <xdr:row>56</xdr:row>
      <xdr:rowOff>52596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581261"/>
          <a:ext cx="838200" cy="72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52596</xdr:rowOff>
    </xdr:from>
    <xdr:to>
      <xdr:col>81</xdr:col>
      <xdr:colOff>50800</xdr:colOff>
      <xdr:row>56</xdr:row>
      <xdr:rowOff>84417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53796"/>
          <a:ext cx="889000" cy="3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84417</xdr:rowOff>
    </xdr:from>
    <xdr:to>
      <xdr:col>76</xdr:col>
      <xdr:colOff>114300</xdr:colOff>
      <xdr:row>56</xdr:row>
      <xdr:rowOff>105791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685617"/>
          <a:ext cx="889000" cy="2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83419</xdr:rowOff>
    </xdr:from>
    <xdr:to>
      <xdr:col>71</xdr:col>
      <xdr:colOff>177800</xdr:colOff>
      <xdr:row>56</xdr:row>
      <xdr:rowOff>105791</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684619"/>
          <a:ext cx="889000" cy="22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100711</xdr:rowOff>
    </xdr:from>
    <xdr:to>
      <xdr:col>85</xdr:col>
      <xdr:colOff>177800</xdr:colOff>
      <xdr:row>56</xdr:row>
      <xdr:rowOff>30861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3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79138</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08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1796</xdr:rowOff>
    </xdr:from>
    <xdr:to>
      <xdr:col>81</xdr:col>
      <xdr:colOff>101600</xdr:colOff>
      <xdr:row>56</xdr:row>
      <xdr:rowOff>103396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94523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695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33617</xdr:rowOff>
    </xdr:from>
    <xdr:to>
      <xdr:col>76</xdr:col>
      <xdr:colOff>165100</xdr:colOff>
      <xdr:row>56</xdr:row>
      <xdr:rowOff>135217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3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126344</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27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54991</xdr:rowOff>
    </xdr:from>
    <xdr:to>
      <xdr:col>72</xdr:col>
      <xdr:colOff>38100</xdr:colOff>
      <xdr:row>56</xdr:row>
      <xdr:rowOff>156591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5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147718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48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32619</xdr:rowOff>
    </xdr:from>
    <xdr:to>
      <xdr:col>67</xdr:col>
      <xdr:colOff>101600</xdr:colOff>
      <xdr:row>56</xdr:row>
      <xdr:rowOff>134219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3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125346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2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72436</xdr:rowOff>
    </xdr:from>
    <xdr:to>
      <xdr:col>85</xdr:col>
      <xdr:colOff>127000</xdr:colOff>
      <xdr:row>78</xdr:row>
      <xdr:rowOff>42078</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274086"/>
          <a:ext cx="838200" cy="141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72436</xdr:rowOff>
    </xdr:from>
    <xdr:to>
      <xdr:col>81</xdr:col>
      <xdr:colOff>50800</xdr:colOff>
      <xdr:row>77</xdr:row>
      <xdr:rowOff>163485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274086"/>
          <a:ext cx="889000" cy="9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137451</xdr:rowOff>
    </xdr:from>
    <xdr:to>
      <xdr:col>76</xdr:col>
      <xdr:colOff>114300</xdr:colOff>
      <xdr:row>77</xdr:row>
      <xdr:rowOff>163485</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339101"/>
          <a:ext cx="889000" cy="2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137451</xdr:rowOff>
    </xdr:from>
    <xdr:to>
      <xdr:col>71</xdr:col>
      <xdr:colOff>177800</xdr:colOff>
      <xdr:row>78</xdr:row>
      <xdr:rowOff>15917</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339101"/>
          <a:ext cx="889000" cy="49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110729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65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162728</xdr:rowOff>
    </xdr:from>
    <xdr:to>
      <xdr:col>85</xdr:col>
      <xdr:colOff>177800</xdr:colOff>
      <xdr:row>78</xdr:row>
      <xdr:rowOff>92878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36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14155</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21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21636</xdr:rowOff>
    </xdr:from>
    <xdr:to>
      <xdr:col>81</xdr:col>
      <xdr:colOff>101600</xdr:colOff>
      <xdr:row>77</xdr:row>
      <xdr:rowOff>123236</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22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139763</xdr:rowOff>
    </xdr:from>
    <xdr:ext cx="599010"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181795" y="12998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112685</xdr:rowOff>
    </xdr:from>
    <xdr:to>
      <xdr:col>76</xdr:col>
      <xdr:colOff>165100</xdr:colOff>
      <xdr:row>78</xdr:row>
      <xdr:rowOff>42835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31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59362</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089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86651</xdr:rowOff>
    </xdr:from>
    <xdr:to>
      <xdr:col>72</xdr:col>
      <xdr:colOff>38100</xdr:colOff>
      <xdr:row>78</xdr:row>
      <xdr:rowOff>16801</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288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33328</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30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136567</xdr:rowOff>
    </xdr:from>
    <xdr:to>
      <xdr:col>67</xdr:col>
      <xdr:colOff>101600</xdr:colOff>
      <xdr:row>78</xdr:row>
      <xdr:rowOff>66717</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338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83244</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11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152282</xdr:rowOff>
    </xdr:from>
    <xdr:to>
      <xdr:col>85</xdr:col>
      <xdr:colOff>127000</xdr:colOff>
      <xdr:row>96</xdr:row>
      <xdr:rowOff>163371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611482"/>
          <a:ext cx="838200" cy="1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163371</xdr:rowOff>
    </xdr:from>
    <xdr:to>
      <xdr:col>81</xdr:col>
      <xdr:colOff>50800</xdr:colOff>
      <xdr:row>96</xdr:row>
      <xdr:rowOff>167726</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622571"/>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167726</xdr:rowOff>
    </xdr:from>
    <xdr:to>
      <xdr:col>76</xdr:col>
      <xdr:colOff>114300</xdr:colOff>
      <xdr:row>96</xdr:row>
      <xdr:rowOff>169630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626926"/>
          <a:ext cx="8890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169630</xdr:rowOff>
    </xdr:from>
    <xdr:to>
      <xdr:col>71</xdr:col>
      <xdr:colOff>177800</xdr:colOff>
      <xdr:row>97</xdr:row>
      <xdr:rowOff>30110</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628830"/>
          <a:ext cx="889000" cy="3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101482</xdr:rowOff>
    </xdr:from>
    <xdr:to>
      <xdr:col>85</xdr:col>
      <xdr:colOff>177800</xdr:colOff>
      <xdr:row>97</xdr:row>
      <xdr:rowOff>31632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56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124359</xdr:rowOff>
    </xdr:from>
    <xdr:ext cx="599010"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412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112571</xdr:rowOff>
    </xdr:from>
    <xdr:to>
      <xdr:col>81</xdr:col>
      <xdr:colOff>101600</xdr:colOff>
      <xdr:row>97</xdr:row>
      <xdr:rowOff>42721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571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59248</xdr:rowOff>
    </xdr:from>
    <xdr:ext cx="59901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181795" y="16346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116926</xdr:rowOff>
    </xdr:from>
    <xdr:to>
      <xdr:col>76</xdr:col>
      <xdr:colOff>165100</xdr:colOff>
      <xdr:row>97</xdr:row>
      <xdr:rowOff>47076</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57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63603</xdr:rowOff>
    </xdr:from>
    <xdr:ext cx="59901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292795" y="16351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118830</xdr:rowOff>
    </xdr:from>
    <xdr:to>
      <xdr:col>72</xdr:col>
      <xdr:colOff>38100</xdr:colOff>
      <xdr:row>97</xdr:row>
      <xdr:rowOff>48980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57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65507</xdr:rowOff>
    </xdr:from>
    <xdr:ext cx="599010"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03795" y="16353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150760</xdr:rowOff>
    </xdr:from>
    <xdr:to>
      <xdr:col>67</xdr:col>
      <xdr:colOff>101600</xdr:colOff>
      <xdr:row>97</xdr:row>
      <xdr:rowOff>80910</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60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97437</xdr:rowOff>
    </xdr:from>
    <xdr:ext cx="599010"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14795" y="16385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土木費は市民一人当たり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千円となった。主な増額要因としては除雪事業の増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374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百万円、農業集落排水事業特別会計及び浄化槽整備事業特別会計を下水道事業会計と統合したことに伴う下水道事業の増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343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百万円などで、土木費では前年度比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27.1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797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百万円増額となっている。</a:t>
          </a:r>
        </a:p>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また、災害復旧費では過年発災の復旧に要する経費の減額（公共土木施設：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393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百万円減、農業用施設：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595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百万円減、農地：</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214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百万円減）により、前年度比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39.8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％の減の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1,439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百万円の減額となり、市民一人当たり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千円減の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広島県庄原市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財政調整基金残高については、歳計余剰金</a:t>
          </a:r>
          <a:r>
            <a:rPr kumimoji="1" lang="en-US" altLang="ja-JP" sz="1400">
              <a:solidFill>
                <a:sysClr val="windowText" lastClr="000000"/>
              </a:solidFill>
              <a:latin typeface="ＭＳ ゴシック" pitchFamily="49" charset="-128"/>
              <a:ea typeface="ＭＳ ゴシック" pitchFamily="49" charset="-128"/>
            </a:rPr>
            <a:t>250</a:t>
          </a:r>
          <a:r>
            <a:rPr kumimoji="1" lang="ja-JP" altLang="en-US" sz="1400">
              <a:solidFill>
                <a:sysClr val="windowText" lastClr="000000"/>
              </a:solidFill>
              <a:latin typeface="ＭＳ ゴシック" pitchFamily="49" charset="-128"/>
              <a:ea typeface="ＭＳ ゴシック" pitchFamily="49" charset="-128"/>
            </a:rPr>
            <a:t>百万円を積み立てたものの、取崩し額が</a:t>
          </a:r>
          <a:r>
            <a:rPr kumimoji="1" lang="en-US" altLang="ja-JP" sz="1400">
              <a:solidFill>
                <a:sysClr val="windowText" lastClr="000000"/>
              </a:solidFill>
              <a:latin typeface="ＭＳ ゴシック" pitchFamily="49" charset="-128"/>
              <a:ea typeface="ＭＳ ゴシック" pitchFamily="49" charset="-128"/>
            </a:rPr>
            <a:t>400</a:t>
          </a:r>
          <a:r>
            <a:rPr kumimoji="1" lang="ja-JP" altLang="en-US" sz="1400">
              <a:solidFill>
                <a:sysClr val="windowText" lastClr="000000"/>
              </a:solidFill>
              <a:latin typeface="ＭＳ ゴシック" pitchFamily="49" charset="-128"/>
              <a:ea typeface="ＭＳ ゴシック" pitchFamily="49" charset="-128"/>
            </a:rPr>
            <a:t>百万円となった事で、</a:t>
          </a:r>
          <a:r>
            <a:rPr kumimoji="1" lang="ja-JP" altLang="en-US" sz="1400">
              <a:solidFill>
                <a:srgbClr val="FF0000"/>
              </a:solidFill>
              <a:latin typeface="ＭＳ ゴシック" pitchFamily="49" charset="-128"/>
              <a:ea typeface="ＭＳ ゴシック" pitchFamily="49" charset="-128"/>
            </a:rPr>
            <a:t>標準財政規模に占める割合が</a:t>
          </a:r>
          <a:r>
            <a:rPr kumimoji="1" lang="en-US" altLang="ja-JP" sz="1400">
              <a:solidFill>
                <a:sysClr val="windowText" lastClr="000000"/>
              </a:solidFill>
              <a:latin typeface="ＭＳ ゴシック" pitchFamily="49" charset="-128"/>
              <a:ea typeface="ＭＳ ゴシック" pitchFamily="49" charset="-128"/>
            </a:rPr>
            <a:t>1.21</a:t>
          </a:r>
          <a:r>
            <a:rPr kumimoji="1" lang="ja-JP" altLang="en-US" sz="1400">
              <a:solidFill>
                <a:srgbClr val="FF0000"/>
              </a:solidFill>
              <a:latin typeface="ＭＳ ゴシック" pitchFamily="49" charset="-128"/>
              <a:ea typeface="ＭＳ ゴシック" pitchFamily="49" charset="-128"/>
            </a:rPr>
            <a:t>ポイント</a:t>
          </a:r>
          <a:r>
            <a:rPr kumimoji="1" lang="ja-JP" altLang="en-US" sz="1400">
              <a:solidFill>
                <a:sysClr val="windowText" lastClr="000000"/>
              </a:solidFill>
              <a:latin typeface="ＭＳ ゴシック" pitchFamily="49" charset="-128"/>
              <a:ea typeface="ＭＳ ゴシック" pitchFamily="49" charset="-128"/>
            </a:rPr>
            <a:t>減少した。</a:t>
          </a:r>
        </a:p>
        <a:p>
          <a:r>
            <a:rPr kumimoji="1" lang="ja-JP" altLang="en-US" sz="1400">
              <a:solidFill>
                <a:sysClr val="windowText" lastClr="000000"/>
              </a:solidFill>
              <a:latin typeface="ＭＳ ゴシック" pitchFamily="49" charset="-128"/>
              <a:ea typeface="ＭＳ ゴシック" pitchFamily="49" charset="-128"/>
            </a:rPr>
            <a:t>　実質収支額については、標準財政規模が</a:t>
          </a:r>
          <a:r>
            <a:rPr kumimoji="1" lang="en-US" altLang="ja-JP" sz="1400">
              <a:solidFill>
                <a:sysClr val="windowText" lastClr="000000"/>
              </a:solidFill>
              <a:latin typeface="ＭＳ ゴシック" pitchFamily="49" charset="-128"/>
              <a:ea typeface="ＭＳ ゴシック" pitchFamily="49" charset="-128"/>
            </a:rPr>
            <a:t>271</a:t>
          </a:r>
          <a:r>
            <a:rPr kumimoji="1" lang="ja-JP" altLang="en-US" sz="1400">
              <a:solidFill>
                <a:sysClr val="windowText" lastClr="000000"/>
              </a:solidFill>
              <a:latin typeface="ＭＳ ゴシック" pitchFamily="49" charset="-128"/>
              <a:ea typeface="ＭＳ ゴシック" pitchFamily="49" charset="-128"/>
            </a:rPr>
            <a:t>百万円の増となったものの、歳出総額の増額等による実質収支の減少△</a:t>
          </a:r>
          <a:r>
            <a:rPr kumimoji="1" lang="en-US" altLang="ja-JP" sz="1400">
              <a:solidFill>
                <a:sysClr val="windowText" lastClr="000000"/>
              </a:solidFill>
              <a:latin typeface="ＭＳ ゴシック" pitchFamily="49" charset="-128"/>
              <a:ea typeface="ＭＳ ゴシック" pitchFamily="49" charset="-128"/>
            </a:rPr>
            <a:t>42</a:t>
          </a:r>
          <a:r>
            <a:rPr kumimoji="1" lang="ja-JP" altLang="en-US" sz="1400">
              <a:solidFill>
                <a:sysClr val="windowText" lastClr="000000"/>
              </a:solidFill>
              <a:latin typeface="ＭＳ ゴシック" pitchFamily="49" charset="-128"/>
              <a:ea typeface="ＭＳ ゴシック" pitchFamily="49" charset="-128"/>
            </a:rPr>
            <a:t>百万円により</a:t>
          </a:r>
          <a:r>
            <a:rPr kumimoji="1" lang="ja-JP" altLang="en-US" sz="1400">
              <a:solidFill>
                <a:srgbClr val="FF0000"/>
              </a:solidFill>
              <a:latin typeface="ＭＳ ゴシック" pitchFamily="49" charset="-128"/>
              <a:ea typeface="ＭＳ ゴシック" pitchFamily="49" charset="-128"/>
            </a:rPr>
            <a:t>標準財政規模に占める割合が</a:t>
          </a:r>
          <a:r>
            <a:rPr kumimoji="1" lang="en-US" altLang="ja-JP" sz="1400">
              <a:solidFill>
                <a:sysClr val="windowText" lastClr="000000"/>
              </a:solidFill>
              <a:latin typeface="ＭＳ ゴシック" pitchFamily="49" charset="-128"/>
              <a:ea typeface="ＭＳ ゴシック" pitchFamily="49" charset="-128"/>
            </a:rPr>
            <a:t>0.27</a:t>
          </a:r>
          <a:r>
            <a:rPr kumimoji="1" lang="ja-JP" altLang="en-US" sz="1400">
              <a:solidFill>
                <a:srgbClr val="FF0000"/>
              </a:solidFill>
              <a:latin typeface="ＭＳ ゴシック" pitchFamily="49" charset="-128"/>
              <a:ea typeface="ＭＳ ゴシック" pitchFamily="49" charset="-128"/>
            </a:rPr>
            <a:t>ポイント減少した。</a:t>
          </a:r>
          <a:endParaRPr kumimoji="1" lang="en-US" altLang="ja-JP" sz="1400">
            <a:solidFill>
              <a:srgbClr val="FF0000"/>
            </a:solidFill>
            <a:latin typeface="ＭＳ ゴシック" pitchFamily="49" charset="-128"/>
            <a:ea typeface="ＭＳ ゴシック" pitchFamily="49" charset="-128"/>
          </a:endParaRPr>
        </a:p>
        <a:p>
          <a:endParaRPr kumimoji="1" lang="ja-JP" altLang="en-US" sz="1400">
            <a:solidFill>
              <a:srgbClr val="FF0000"/>
            </a:solidFill>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広島県庄原市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令和６年度における連結実質赤字比率は、全会計において黒字となっている。</a:t>
          </a:r>
        </a:p>
        <a:p>
          <a:r>
            <a:rPr kumimoji="1" lang="ja-JP" altLang="en-US" sz="1400">
              <a:solidFill>
                <a:sysClr val="windowText" lastClr="000000"/>
              </a:solidFill>
              <a:latin typeface="ＭＳ ゴシック" pitchFamily="49" charset="-128"/>
              <a:ea typeface="ＭＳ ゴシック" pitchFamily="49" charset="-128"/>
            </a:rPr>
            <a:t>　しかし、令和２年度で普通交付税の合併算定替の特例措置が終了したことに伴い、経常一般財源の確保が厳しい状況となっている。</a:t>
          </a:r>
        </a:p>
        <a:p>
          <a:r>
            <a:rPr kumimoji="1" lang="ja-JP" altLang="en-US" sz="1400">
              <a:solidFill>
                <a:sysClr val="windowText" lastClr="000000"/>
              </a:solidFill>
              <a:latin typeface="ＭＳ ゴシック" pitchFamily="49" charset="-128"/>
              <a:ea typeface="ＭＳ ゴシック" pitchFamily="49" charset="-128"/>
            </a:rPr>
            <a:t>　歳出一般財源の抑制にかかる取り組みとして、令和２年度には、一般会計から特別会計への繰出金について、その性質や必要性を検討し、一定の基準を示す「一般会計繰出方針」を策定し、適正な繰出しに努めている。</a:t>
          </a:r>
        </a:p>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また、令和３年</a:t>
          </a:r>
          <a:r>
            <a:rPr kumimoji="1" lang="en-US" altLang="ja-JP" sz="1400">
              <a:solidFill>
                <a:sysClr val="windowText" lastClr="000000"/>
              </a:solidFill>
              <a:latin typeface="ＭＳ ゴシック" pitchFamily="49" charset="-128"/>
              <a:ea typeface="ＭＳ ゴシック" pitchFamily="49" charset="-128"/>
            </a:rPr>
            <a:t>11</a:t>
          </a:r>
          <a:r>
            <a:rPr kumimoji="1" lang="ja-JP" altLang="en-US" sz="1400">
              <a:solidFill>
                <a:sysClr val="windowText" lastClr="000000"/>
              </a:solidFill>
              <a:latin typeface="ＭＳ ゴシック" pitchFamily="49" charset="-128"/>
              <a:ea typeface="ＭＳ ゴシック" pitchFamily="49" charset="-128"/>
            </a:rPr>
            <a:t>月に策定した「第２期持続可能な財政運営プラン ～後期実施計画～」に基づく市税収能率の向上や新たな財源の確保などによる歳入確保、業務の見直しによる物件費の減額などの効果検証を踏まえ、令和８年度に新規プランを作成し、財政健全化に向けて取り組むこととし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広島県庄原市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財政計画に沿った市債発行額の抑制等の取り組みにより、令和６年度の実質公債費比率は</a:t>
          </a:r>
          <a:r>
            <a:rPr kumimoji="1" lang="en-US" altLang="ja-JP" sz="1400">
              <a:solidFill>
                <a:sysClr val="windowText" lastClr="000000"/>
              </a:solidFill>
              <a:latin typeface="ＭＳ ゴシック" pitchFamily="49" charset="-128"/>
              <a:ea typeface="ＭＳ ゴシック" pitchFamily="49" charset="-128"/>
            </a:rPr>
            <a:t>11.5</a:t>
          </a:r>
          <a:r>
            <a:rPr kumimoji="1" lang="ja-JP" altLang="en-US" sz="1400">
              <a:solidFill>
                <a:sysClr val="windowText" lastClr="000000"/>
              </a:solidFill>
              <a:latin typeface="ＭＳ ゴシック" pitchFamily="49" charset="-128"/>
              <a:ea typeface="ＭＳ ゴシック" pitchFamily="49" charset="-128"/>
            </a:rPr>
            <a:t>％と昨年度とほぼ同水準となった。</a:t>
          </a:r>
        </a:p>
        <a:p>
          <a:r>
            <a:rPr kumimoji="1" lang="ja-JP" altLang="en-US" sz="1400">
              <a:solidFill>
                <a:sysClr val="windowText" lastClr="000000"/>
              </a:solidFill>
              <a:latin typeface="ＭＳ ゴシック" pitchFamily="49" charset="-128"/>
              <a:ea typeface="ＭＳ ゴシック" pitchFamily="49" charset="-128"/>
            </a:rPr>
            <a:t>　また、市債残高も毎年度着実に減少している。</a:t>
          </a:r>
        </a:p>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さらに、地方交付税措置率の高い過疎債・辺地債・合併特例債などの財政運営に有利な地方債の発行により、実質公債費比率の分子となる額も減少傾向にある。</a:t>
          </a:r>
        </a:p>
        <a:p>
          <a:r>
            <a:rPr kumimoji="1" lang="ja-JP" altLang="en-US" sz="1400">
              <a:solidFill>
                <a:sysClr val="windowText" lastClr="000000"/>
              </a:solidFill>
              <a:latin typeface="ＭＳ ゴシック" pitchFamily="49" charset="-128"/>
              <a:ea typeface="ＭＳ ゴシック" pitchFamily="49" charset="-128"/>
            </a:rPr>
            <a:t>　今後も庄原市長期総合計画に基づき事業を実施するにあたり、財政計画に沿った起債事業の必要性・緊急性の検証によって市債発行額を抑制し、健全な財政運営をめざす。</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広島県庄原市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基準財政需要額算入見込額が</a:t>
          </a:r>
          <a:r>
            <a:rPr kumimoji="1" lang="en-US" altLang="ja-JP" sz="1400">
              <a:solidFill>
                <a:sysClr val="windowText" lastClr="000000"/>
              </a:solidFill>
              <a:latin typeface="ＭＳ ゴシック" pitchFamily="49" charset="-128"/>
              <a:ea typeface="ＭＳ ゴシック" pitchFamily="49" charset="-128"/>
            </a:rPr>
            <a:t>1,073</a:t>
          </a:r>
          <a:r>
            <a:rPr kumimoji="1" lang="ja-JP" altLang="en-US" sz="1400">
              <a:solidFill>
                <a:sysClr val="windowText" lastClr="000000"/>
              </a:solidFill>
              <a:latin typeface="ＭＳ ゴシック" pitchFamily="49" charset="-128"/>
              <a:ea typeface="ＭＳ ゴシック" pitchFamily="49" charset="-128"/>
            </a:rPr>
            <a:t>百万円減額する一方で、財政計画に基づく計画的な地方債の発行により、一般会計等に係る地方債の現在高は前年度比</a:t>
          </a:r>
          <a:r>
            <a:rPr kumimoji="1" lang="en-US" altLang="ja-JP" sz="1400">
              <a:solidFill>
                <a:sysClr val="windowText" lastClr="000000"/>
              </a:solidFill>
              <a:latin typeface="ＭＳ ゴシック" pitchFamily="49" charset="-128"/>
              <a:ea typeface="ＭＳ ゴシック" pitchFamily="49" charset="-128"/>
            </a:rPr>
            <a:t>526</a:t>
          </a:r>
          <a:r>
            <a:rPr kumimoji="1" lang="ja-JP" altLang="en-US" sz="1400">
              <a:solidFill>
                <a:sysClr val="windowText" lastClr="000000"/>
              </a:solidFill>
              <a:latin typeface="ＭＳ ゴシック" pitchFamily="49" charset="-128"/>
              <a:ea typeface="ＭＳ ゴシック" pitchFamily="49" charset="-128"/>
            </a:rPr>
            <a:t>百万円の減少となったことなどから、将来負担比率の分子は</a:t>
          </a:r>
          <a:r>
            <a:rPr kumimoji="1" lang="en-US" altLang="ja-JP" sz="1400">
              <a:solidFill>
                <a:sysClr val="windowText" lastClr="000000"/>
              </a:solidFill>
              <a:latin typeface="ＭＳ ゴシック" pitchFamily="49" charset="-128"/>
              <a:ea typeface="ＭＳ ゴシック" pitchFamily="49" charset="-128"/>
            </a:rPr>
            <a:t>726</a:t>
          </a:r>
          <a:r>
            <a:rPr kumimoji="1" lang="ja-JP" altLang="en-US" sz="1400">
              <a:solidFill>
                <a:sysClr val="windowText" lastClr="000000"/>
              </a:solidFill>
              <a:latin typeface="ＭＳ ゴシック" pitchFamily="49" charset="-128"/>
              <a:ea typeface="ＭＳ ゴシック" pitchFamily="49" charset="-128"/>
            </a:rPr>
            <a:t>百万円の減となっている。</a:t>
          </a:r>
        </a:p>
        <a:p>
          <a:r>
            <a:rPr kumimoji="1" lang="ja-JP" altLang="en-US" sz="1400">
              <a:solidFill>
                <a:sysClr val="windowText" lastClr="000000"/>
              </a:solidFill>
              <a:latin typeface="ＭＳ ゴシック" pitchFamily="49" charset="-128"/>
              <a:ea typeface="ＭＳ ゴシック" pitchFamily="49" charset="-128"/>
            </a:rPr>
            <a:t>　今後、財政計画の着実な実施による計画的な市債発行を図ることで比率の低下に努める。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広島県庄原市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主な基金の取崩は、財政調整基金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百万円、過疎地域持続的発展基金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357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百万円、ふるさと応援寄附基金２百万円などとなっている。</a:t>
          </a: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一方、積立額は過疎地域持続的発展基金へ</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325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百万円、地域振興基金へ</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357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百万円、森林環境整備基金へ</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199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百万円、減債基金へ</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百万円などにより、全体では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293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については、旧合併特例債の終了や過疎地域の持続的発展の支援に関する特別措置法の失効により、交付税措置率の高い起債の発行ができなくなる可能性など、予測される不確定事項を考慮して対応す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地域振興基金については、活用方針により、計画的な活用に努める。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今後も引き続き有利な市債の発行に務めるとともに、財政推計に基づく歳入歳出のバランスを勘案し、借入のみによらず基金の活用を視野に入れた財政運営を検討する。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地域振興基金・・・市民の連帯の強化と地域振興のための事業の費用に充てるため</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過疎地域持続的発展基金・・・過疎地域持続的発展特別事業に要する経費の財源に充てるため</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森林環境整備基金・・・森林の整備及びその促進に関する施策に要する経費に充てるため</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ふるさと応援寄附基金・・・寄附金を財源として事業を行うことにより、住民参加型の地方自治を推進し、美しく輝くふるさとづくりに資する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企業版ふるさと納税基金・・・法人から受領した寄付金を、ひと・まち・しごと創生寄附活用事業に要する費用に充てるため</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過疎地域持続的発展基金・・・各種事業への充当に係る取り崩し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357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百万円、積立額</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325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森林環境整備基金・・・各種事業への充当に係る取り崩し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百万円、積立額</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199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ふるさと応援寄附基金・・・各種事業への充当に係る取り崩し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百万円、積立額</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　</a:t>
          </a: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企業版ふるさと納税基金・・・大型寄附による積立額</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これまで普通建設事業に優先的に充当してきた旧合併特例債が令和６年度で終了し、今後も有利な市債の発行に努めることは当然であるため、財政推計に基づく歳入歳出のバランスを勘案し、借入のみによらず基金の活用を視野に入れた財政運営を検討す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歳計余剰金として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250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百万円を積み立てたものの、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百万円を取り崩したことなどから、前年度比</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百万円の減額となった。</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の保有残高については、各種法令や財政指標等による適正な保有額の定めはない。しかし、自然災害への緊急対応及び将来予測される社会保障費の増加に対応するための財源として、一定の基金残高の保有は必要不可欠であることから、標準財政規模の概ね</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％の額を最低限必要とする基金残高として積み立ててきた。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今後については、旧合併特例債の終了や過疎地域の持続的発展の支援に関する特別措置法の失効により、交付税措置率の高い起債の発行ができなくなる可能性など、予測される不確定事項を考慮して対応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令和７年度普通交付税に係る臨時財政対策債償還基金費分として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百万円を取り崩したことにより、前年度比</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百万円の増額となった。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令和２年度決算に伴う歳計剰余金を減債基金へ積立て、令和３年１月に一部の地方債を繰上償還した。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今後も必要に応じた活用を検討していく。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D1E43DF-EB38-475B-88C4-14F41103E1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1A52A0A-7E8D-485B-992A-14C611057D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E30D306-1BC6-436C-81E1-3A796DAE76E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6C9CEF1-597D-442F-B4B9-3157A637B02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84DFA8B-9289-4B7F-8D12-3313C9A5F2E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8E34BAE-AF9A-462C-979D-705219C54B1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広島県庄原市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540DB24-C740-4E20-8313-153E9DACBF3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597AE98-8E78-49F2-BDCB-A759E717ED8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C3A4B0E-787A-49AE-9BE0-481C5076536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D6DED60-E410-43AB-8B53-3B25DC9022B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3040CB0-C15E-4253-A79B-CCBEFC4DAE6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6DC696C-B256-40A2-BD5A-D1117E0B0EA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31,198
30,628
1,246.49
33,812,249
33,224,125
440,512
18,168,846
34,844,844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122E283-DC23-4830-95F4-56018436DBC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F1F54EFE-8C11-4ADB-A343-22D03B342D8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DA40D8D-2324-4835-BA94-4C97B50E9C1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929EEDA-F882-49B3-9F43-8CDA695106D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FE61B22-38B3-4C9E-B074-8838AF5448B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F715C8F-E9CB-427E-89B2-283F6BEBE55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BF865A63-EAAC-4C99-9C17-9DAB8E796D6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0842FED-BA1E-49AA-876A-C27D0A23E34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C980307-5B05-481F-86CB-06B0E19F9D3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CFE29D9-0324-4FB9-8883-128D2BCF9CA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06D90B9-F90C-4FFE-B7C0-6C0C8178495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E3689B6B-4B86-433A-B025-6D9EEF08BC9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9D399D94-ACD4-4646-950A-FDF62D2AE5E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F818499-6F6E-454C-8E73-BFE39E1B77C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BBE8033-0A24-42AD-8FCC-4A6B05A1F8B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B456FC1-B276-4416-8C2E-95EC99DD0D4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9A3BE4F-0E4A-4938-BF55-F6AADE03262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B541D04-F092-4855-BDC4-13136FEBB7C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5B6F392-0A0A-4D1F-AEC3-19886CEDC00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E738A90F-C313-467F-8B4F-64F1C5D5F68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A9A73684-6725-4F60-8A11-6042BCAA480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B03E4171-17E9-491A-BE40-FBE6A7F9459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5F04367E-2931-4B4D-A999-4220A2590EC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96428EB-90B5-4F4F-B094-5C42E2F6470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8CAC88B-5DF9-4AAE-8E44-89B2B61184F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[ 38.6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35633F9-1BED-44D7-9FF2-2D9C195D06C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C3849E8-6C11-45EB-8A42-D85B5DB1A47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DA42EFF-3CF1-41F2-83A4-FC5FAF9CBB07}"/>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479EAAAF-598B-4ED3-A993-7FE33C2AD45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160B1F42-7E7E-405D-BB88-BDEB13EFE8A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B5263B3-1EF7-466E-9E9A-66902920E5C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F20E7365-D8CF-4BE2-98E3-F33E3E82273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913802DB-F042-4861-8B43-151A5C9C081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61D0445-AC85-424E-AAE7-9418B377640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8C2878DF-3DE7-466D-9612-11EB96B9F91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類似団体と比較し、大きく下回っている。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この要因としては、広大な面積を有するため道路延長が長く、耐用年数の長い道路に係る償却率が低いためである。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A216915-D98A-4C46-8EAB-71CDC653FE5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906CB49-3F72-47F1-86DA-1FCB230071C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EF55082D-3582-46BC-8429-3A08A6398A4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5D52D570-AF8E-4A07-8C13-64FCBA45344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8B3A3806-BB52-4838-82EA-096CFC4325BB}"/>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10582F73-BBDA-45C9-B367-84B975D0D0D9}"/>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95DF81C5-5754-4BBA-83E4-A1987C8570A7}"/>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A683C8EA-462C-415D-A5C5-0C97D7FE8E6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24CC124E-6913-4D5D-A48D-06545A76F76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6116F962-EE03-4C03-AC87-92B8970A9EB6}"/>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B165F5BC-60C3-46A5-A691-9E3BC7BCE154}"/>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24F07D98-0CE8-4B29-9B0D-DFC3300CFB46}"/>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7614135-FB76-49C3-A18E-B2DEA8772B24}"/>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99C8880A-E950-4E3C-8DE7-503CCBD71FF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969ADB41-3EBD-4763-ABB2-893F0134BB3C}"/>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8545A8E4-D979-4243-8ED1-CECBBB47F8B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7E071E80-5EB0-4EF4-ABB2-6A450A16FD63}"/>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4444E576-D97A-495D-B8A2-F8791D3E4E64}"/>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157B47B2-D213-4AC6-861A-D78D86B03C45}"/>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073618C5-1D24-40CA-AFC6-8D676EB9598C}"/>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12CE7F85-5D20-45C7-B342-313253FACBC2}"/>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a:extLst>
            <a:ext uri="{FF2B5EF4-FFF2-40B4-BE49-F238E27FC236}">
              <a16:creationId xmlns:a16="http://schemas.microsoft.com/office/drawing/2014/main" id="{FA0FA2BA-2F1D-4866-B851-4E5B83CD233B}"/>
            </a:ext>
          </a:extLst>
        </xdr:cNvPr>
        <xdr:cNvSpPr txBox="1"/>
      </xdr:nvSpPr>
      <xdr:spPr>
        <a:xfrm>
          <a:off x="4813300" y="6062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DEE7339B-3708-4533-B5E7-692155D5E46C}"/>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38BE5803-4637-454D-9205-BB943D6DED68}"/>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51A974C4-1B93-4335-9907-A2E79DC6C594}"/>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2FC15A4A-B119-43EF-A6DF-98CAC36B1A86}"/>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A4CDC9D7-4A9D-4832-AA8A-7D5FB14791EB}"/>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FBED298B-24E1-49B7-A3A9-5E96D40687E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BC781040-1536-4C02-B753-3350E04DC838}"/>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AF18C0E-F2DF-40AF-A967-311A3D2C28C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7F55A61A-E20C-4581-A129-204F62A06CE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B45C8FB-C66D-4A3E-8AB0-E8B5C5565B2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24553</xdr:rowOff>
    </xdr:from>
    <xdr:to>
      <xdr:col>23</xdr:col>
      <xdr:colOff>136525</xdr:colOff>
      <xdr:row>28</xdr:row>
      <xdr:rowOff>126153</xdr:rowOff>
    </xdr:to>
    <xdr:sp macro="" textlink="">
      <xdr:nvSpPr>
        <xdr:cNvPr id="81" name="楕円 80">
          <a:extLst>
            <a:ext uri="{FF2B5EF4-FFF2-40B4-BE49-F238E27FC236}">
              <a16:creationId xmlns:a16="http://schemas.microsoft.com/office/drawing/2014/main" id="{2A936094-7686-4578-94C3-14C59787AF1D}"/>
            </a:ext>
          </a:extLst>
        </xdr:cNvPr>
        <xdr:cNvSpPr/>
      </xdr:nvSpPr>
      <xdr:spPr>
        <a:xfrm>
          <a:off x="4711700" y="559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47430</xdr:rowOff>
    </xdr:from>
    <xdr:ext cx="405111" cy="259045"/>
    <xdr:sp macro="" textlink="">
      <xdr:nvSpPr>
        <xdr:cNvPr id="82" name="有形固定資産減価償却率該当値テキスト">
          <a:extLst>
            <a:ext uri="{FF2B5EF4-FFF2-40B4-BE49-F238E27FC236}">
              <a16:creationId xmlns:a16="http://schemas.microsoft.com/office/drawing/2014/main" id="{7D771C7A-34E6-4F6B-8AA2-B7C29ED434F7}"/>
            </a:ext>
          </a:extLst>
        </xdr:cNvPr>
        <xdr:cNvSpPr txBox="1"/>
      </xdr:nvSpPr>
      <xdr:spPr>
        <a:xfrm>
          <a:off x="4813300" y="5448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131233</xdr:rowOff>
    </xdr:from>
    <xdr:to>
      <xdr:col>19</xdr:col>
      <xdr:colOff>187325</xdr:colOff>
      <xdr:row>28</xdr:row>
      <xdr:rowOff>61383</xdr:rowOff>
    </xdr:to>
    <xdr:sp macro="" textlink="">
      <xdr:nvSpPr>
        <xdr:cNvPr id="83" name="楕円 82">
          <a:extLst>
            <a:ext uri="{FF2B5EF4-FFF2-40B4-BE49-F238E27FC236}">
              <a16:creationId xmlns:a16="http://schemas.microsoft.com/office/drawing/2014/main" id="{034E1C8B-ADB5-443C-AE66-09D3436C2F1D}"/>
            </a:ext>
          </a:extLst>
        </xdr:cNvPr>
        <xdr:cNvSpPr/>
      </xdr:nvSpPr>
      <xdr:spPr>
        <a:xfrm>
          <a:off x="4000500" y="553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10583</xdr:rowOff>
    </xdr:from>
    <xdr:to>
      <xdr:col>23</xdr:col>
      <xdr:colOff>85725</xdr:colOff>
      <xdr:row>28</xdr:row>
      <xdr:rowOff>75353</xdr:rowOff>
    </xdr:to>
    <xdr:cxnSp macro="">
      <xdr:nvCxnSpPr>
        <xdr:cNvPr id="84" name="直線コネクタ 83">
          <a:extLst>
            <a:ext uri="{FF2B5EF4-FFF2-40B4-BE49-F238E27FC236}">
              <a16:creationId xmlns:a16="http://schemas.microsoft.com/office/drawing/2014/main" id="{A61AE699-938C-4027-B20D-50CE8F8CA30D}"/>
            </a:ext>
          </a:extLst>
        </xdr:cNvPr>
        <xdr:cNvCxnSpPr/>
      </xdr:nvCxnSpPr>
      <xdr:spPr>
        <a:xfrm>
          <a:off x="4051300" y="5582708"/>
          <a:ext cx="711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98848</xdr:rowOff>
    </xdr:from>
    <xdr:to>
      <xdr:col>15</xdr:col>
      <xdr:colOff>187325</xdr:colOff>
      <xdr:row>28</xdr:row>
      <xdr:rowOff>28998</xdr:rowOff>
    </xdr:to>
    <xdr:sp macro="" textlink="">
      <xdr:nvSpPr>
        <xdr:cNvPr id="85" name="楕円 84">
          <a:extLst>
            <a:ext uri="{FF2B5EF4-FFF2-40B4-BE49-F238E27FC236}">
              <a16:creationId xmlns:a16="http://schemas.microsoft.com/office/drawing/2014/main" id="{334598CE-1458-4C7A-9FC7-EFB4D006FFA6}"/>
            </a:ext>
          </a:extLst>
        </xdr:cNvPr>
        <xdr:cNvSpPr/>
      </xdr:nvSpPr>
      <xdr:spPr>
        <a:xfrm>
          <a:off x="3238500" y="549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149648</xdr:rowOff>
    </xdr:from>
    <xdr:to>
      <xdr:col>19</xdr:col>
      <xdr:colOff>136525</xdr:colOff>
      <xdr:row>28</xdr:row>
      <xdr:rowOff>10583</xdr:rowOff>
    </xdr:to>
    <xdr:cxnSp macro="">
      <xdr:nvCxnSpPr>
        <xdr:cNvPr id="86" name="直線コネクタ 85">
          <a:extLst>
            <a:ext uri="{FF2B5EF4-FFF2-40B4-BE49-F238E27FC236}">
              <a16:creationId xmlns:a16="http://schemas.microsoft.com/office/drawing/2014/main" id="{3CD0BFED-223D-4CD2-B876-2EF948C08E60}"/>
            </a:ext>
          </a:extLst>
        </xdr:cNvPr>
        <xdr:cNvCxnSpPr/>
      </xdr:nvCxnSpPr>
      <xdr:spPr>
        <a:xfrm>
          <a:off x="3289300" y="5550323"/>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70062</xdr:rowOff>
    </xdr:from>
    <xdr:to>
      <xdr:col>11</xdr:col>
      <xdr:colOff>187325</xdr:colOff>
      <xdr:row>28</xdr:row>
      <xdr:rowOff>212</xdr:rowOff>
    </xdr:to>
    <xdr:sp macro="" textlink="">
      <xdr:nvSpPr>
        <xdr:cNvPr id="87" name="楕円 86">
          <a:extLst>
            <a:ext uri="{FF2B5EF4-FFF2-40B4-BE49-F238E27FC236}">
              <a16:creationId xmlns:a16="http://schemas.microsoft.com/office/drawing/2014/main" id="{699B1218-646D-4576-BDB5-F6F6C47CA45E}"/>
            </a:ext>
          </a:extLst>
        </xdr:cNvPr>
        <xdr:cNvSpPr/>
      </xdr:nvSpPr>
      <xdr:spPr>
        <a:xfrm>
          <a:off x="2476500" y="547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120862</xdr:rowOff>
    </xdr:from>
    <xdr:to>
      <xdr:col>15</xdr:col>
      <xdr:colOff>136525</xdr:colOff>
      <xdr:row>27</xdr:row>
      <xdr:rowOff>149648</xdr:rowOff>
    </xdr:to>
    <xdr:cxnSp macro="">
      <xdr:nvCxnSpPr>
        <xdr:cNvPr id="88" name="直線コネクタ 87">
          <a:extLst>
            <a:ext uri="{FF2B5EF4-FFF2-40B4-BE49-F238E27FC236}">
              <a16:creationId xmlns:a16="http://schemas.microsoft.com/office/drawing/2014/main" id="{3D6F7B2A-7A1B-45D7-8747-48A4F0D7C38A}"/>
            </a:ext>
          </a:extLst>
        </xdr:cNvPr>
        <xdr:cNvCxnSpPr/>
      </xdr:nvCxnSpPr>
      <xdr:spPr>
        <a:xfrm>
          <a:off x="2527300" y="5521537"/>
          <a:ext cx="7620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35878</xdr:rowOff>
    </xdr:from>
    <xdr:to>
      <xdr:col>7</xdr:col>
      <xdr:colOff>187325</xdr:colOff>
      <xdr:row>27</xdr:row>
      <xdr:rowOff>137478</xdr:rowOff>
    </xdr:to>
    <xdr:sp macro="" textlink="">
      <xdr:nvSpPr>
        <xdr:cNvPr id="89" name="楕円 88">
          <a:extLst>
            <a:ext uri="{FF2B5EF4-FFF2-40B4-BE49-F238E27FC236}">
              <a16:creationId xmlns:a16="http://schemas.microsoft.com/office/drawing/2014/main" id="{74C632BE-2258-4E10-B14E-25DA629F7466}"/>
            </a:ext>
          </a:extLst>
        </xdr:cNvPr>
        <xdr:cNvSpPr/>
      </xdr:nvSpPr>
      <xdr:spPr>
        <a:xfrm>
          <a:off x="1714500" y="5436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86678</xdr:rowOff>
    </xdr:from>
    <xdr:to>
      <xdr:col>11</xdr:col>
      <xdr:colOff>136525</xdr:colOff>
      <xdr:row>27</xdr:row>
      <xdr:rowOff>120862</xdr:rowOff>
    </xdr:to>
    <xdr:cxnSp macro="">
      <xdr:nvCxnSpPr>
        <xdr:cNvPr id="90" name="直線コネクタ 89">
          <a:extLst>
            <a:ext uri="{FF2B5EF4-FFF2-40B4-BE49-F238E27FC236}">
              <a16:creationId xmlns:a16="http://schemas.microsoft.com/office/drawing/2014/main" id="{2E6B220C-17A0-4D9E-993B-E7A00B6DBA58}"/>
            </a:ext>
          </a:extLst>
        </xdr:cNvPr>
        <xdr:cNvCxnSpPr/>
      </xdr:nvCxnSpPr>
      <xdr:spPr>
        <a:xfrm>
          <a:off x="1765300" y="5487353"/>
          <a:ext cx="7620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1" name="n_1aveValue有形固定資産減価償却率">
          <a:extLst>
            <a:ext uri="{FF2B5EF4-FFF2-40B4-BE49-F238E27FC236}">
              <a16:creationId xmlns:a16="http://schemas.microsoft.com/office/drawing/2014/main" id="{C2622DB7-AF9F-447C-B3A3-5B1C81A1E185}"/>
            </a:ext>
          </a:extLst>
        </xdr:cNvPr>
        <xdr:cNvSpPr txBox="1"/>
      </xdr:nvSpPr>
      <xdr:spPr>
        <a:xfrm>
          <a:off x="3836044" y="6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135FBFD2-DD2F-4B6D-8269-3B01BE5E5A9C}"/>
            </a:ext>
          </a:extLst>
        </xdr:cNvPr>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416387C2-224F-4904-AAD2-68E3EBE527D2}"/>
            </a:ext>
          </a:extLst>
        </xdr:cNvPr>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019A1E46-9623-45BE-975B-AEF5EFEBC8A7}"/>
            </a:ext>
          </a:extLst>
        </xdr:cNvPr>
        <xdr:cNvSpPr txBox="1"/>
      </xdr:nvSpPr>
      <xdr:spPr>
        <a:xfrm>
          <a:off x="1562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77910</xdr:rowOff>
    </xdr:from>
    <xdr:ext cx="405111" cy="259045"/>
    <xdr:sp macro="" textlink="">
      <xdr:nvSpPr>
        <xdr:cNvPr id="95" name="n_1mainValue有形固定資産減価償却率">
          <a:extLst>
            <a:ext uri="{FF2B5EF4-FFF2-40B4-BE49-F238E27FC236}">
              <a16:creationId xmlns:a16="http://schemas.microsoft.com/office/drawing/2014/main" id="{34092BEA-5690-4C5B-B2BC-3CF0754DD6BB}"/>
            </a:ext>
          </a:extLst>
        </xdr:cNvPr>
        <xdr:cNvSpPr txBox="1"/>
      </xdr:nvSpPr>
      <xdr:spPr>
        <a:xfrm>
          <a:off x="3836044" y="5307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45525</xdr:rowOff>
    </xdr:from>
    <xdr:ext cx="405111" cy="259045"/>
    <xdr:sp macro="" textlink="">
      <xdr:nvSpPr>
        <xdr:cNvPr id="96" name="n_2mainValue有形固定資産減価償却率">
          <a:extLst>
            <a:ext uri="{FF2B5EF4-FFF2-40B4-BE49-F238E27FC236}">
              <a16:creationId xmlns:a16="http://schemas.microsoft.com/office/drawing/2014/main" id="{AAF2E6FA-C270-4F91-96CA-ECC4FC2BDBA5}"/>
            </a:ext>
          </a:extLst>
        </xdr:cNvPr>
        <xdr:cNvSpPr txBox="1"/>
      </xdr:nvSpPr>
      <xdr:spPr>
        <a:xfrm>
          <a:off x="3086744" y="5274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16739</xdr:rowOff>
    </xdr:from>
    <xdr:ext cx="405111" cy="259045"/>
    <xdr:sp macro="" textlink="">
      <xdr:nvSpPr>
        <xdr:cNvPr id="97" name="n_3mainValue有形固定資産減価償却率">
          <a:extLst>
            <a:ext uri="{FF2B5EF4-FFF2-40B4-BE49-F238E27FC236}">
              <a16:creationId xmlns:a16="http://schemas.microsoft.com/office/drawing/2014/main" id="{60B48BB0-766B-49D9-8AC8-6343F294E93D}"/>
            </a:ext>
          </a:extLst>
        </xdr:cNvPr>
        <xdr:cNvSpPr txBox="1"/>
      </xdr:nvSpPr>
      <xdr:spPr>
        <a:xfrm>
          <a:off x="2324744" y="524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154005</xdr:rowOff>
    </xdr:from>
    <xdr:ext cx="405111" cy="259045"/>
    <xdr:sp macro="" textlink="">
      <xdr:nvSpPr>
        <xdr:cNvPr id="98" name="n_4mainValue有形固定資産減価償却率">
          <a:extLst>
            <a:ext uri="{FF2B5EF4-FFF2-40B4-BE49-F238E27FC236}">
              <a16:creationId xmlns:a16="http://schemas.microsoft.com/office/drawing/2014/main" id="{80A5844C-5110-43ED-902F-BF9D882D46CF}"/>
            </a:ext>
          </a:extLst>
        </xdr:cNvPr>
        <xdr:cNvSpPr txBox="1"/>
      </xdr:nvSpPr>
      <xdr:spPr>
        <a:xfrm>
          <a:off x="1562744" y="5211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6687AC30-2FA4-4150-A70A-D87B48F1E79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C8C48A3-F656-4788-B06D-9749D970F28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F6F93CEF-FF01-433B-8098-21623D7D6E5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3D047830-A9CE-4EC1-8141-4CDB41FEF1E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1B535B52-2C0E-4F23-A57C-1FB44917A8C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AF8C6B32-E248-484C-8EB8-872CA099EF4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3BE111B2-460F-4172-81B9-F9F570A6E47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9FA69176-0504-4FDE-A444-A984E9700AD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F9C9737D-E459-4C6B-907B-877D59514F7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2919B970-DBB2-4FE8-8446-B43E1E69FF9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CB00FCD6-9450-4BFA-80EB-58FCC99953B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E454463F-5000-47EC-98D0-AE84512314E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3A037E14-0D20-4BE2-B8F4-18CBAC17D83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普通交付税の合併算定替の特例措置終了などの影響を受け、上昇傾向にあったが、令和６年度決算ではふれあいセンター空調更新事業の完了に伴う新発債の減などにより、市債現在高が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億</a:t>
          </a:r>
          <a:r>
            <a:rPr kumimoji="1" lang="en-US" altLang="ja-JP" sz="1100">
              <a:latin typeface="ＭＳ Ｐゴシック" panose="020B0600070205080204" pitchFamily="50" charset="-128"/>
              <a:ea typeface="ＭＳ Ｐゴシック" panose="020B0600070205080204" pitchFamily="50" charset="-128"/>
            </a:rPr>
            <a:t>2,571</a:t>
          </a:r>
          <a:r>
            <a:rPr kumimoji="1" lang="ja-JP" altLang="en-US" sz="1100">
              <a:latin typeface="ＭＳ Ｐゴシック" panose="020B0600070205080204" pitchFamily="50" charset="-128"/>
              <a:ea typeface="ＭＳ Ｐゴシック" panose="020B0600070205080204" pitchFamily="50" charset="-128"/>
            </a:rPr>
            <a:t>万円減少したため、債務償還比率が減少した。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今後も財政計画に基づく計画的な市債発行に努めていく必要がある。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67EBD0D7-FC69-4FB6-8DC0-6F5B70C8F11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1F37944A-71BE-42E1-B76A-5DC8D162BE7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FA1A55E7-EBB8-4B62-BD38-99C490B765D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C96D048F-5678-4148-97A8-6F1A4344A121}"/>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C86DFF2C-8D29-4901-A306-DB9EE17D561F}"/>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E3999989-10F0-4925-B1D1-2398A9985C57}"/>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44E1B748-90CC-484F-854F-161E9B882E2C}"/>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9A314186-6BDD-481B-BB6B-6876BA6BCACB}"/>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838799AF-D660-4411-829F-39FB31C9FCD3}"/>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608CA496-FDC1-4EF4-B92C-2A4761C486BB}"/>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18E1449F-0EF7-4E67-9C91-46DC9946D855}"/>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DDCC4F9A-8986-4DCF-876A-8D3B6D975D6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44B9B2A0-3959-4C48-B44E-DB554F158D0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706562FB-4577-41AD-A509-361DCC17A26B}"/>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0995F93D-6566-4B86-9385-4238B75B9993}"/>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5D6ACF60-3586-47C6-BB10-E022839C716E}"/>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912A1E55-DACC-4B14-9E4F-06D74703A746}"/>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03E66D93-CB8E-4C9A-AF1D-D71F207BCBC1}"/>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076877DE-327E-4896-9412-4518142D6AC6}"/>
            </a:ext>
          </a:extLst>
        </xdr:cNvPr>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69F8BDB0-E9FF-42E0-BA6D-03A89CBC7076}"/>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1FA5EBF7-7509-4763-B38E-61F970074514}"/>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9286BD3D-B1CC-46DC-B6AB-04E1BF1B9B0D}"/>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1D2509D9-9570-487C-BC0A-923E7D0EEEAB}"/>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3E82541E-2FDC-44E2-8DEF-CDFEAA566BA8}"/>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BAC414F8-57A4-4FA8-8105-830CE65AF9D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7B5C0B34-15E5-4C96-89D6-EDDAE0D2768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72D36606-58E3-4F71-9B5F-562C37AF633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8385FCE3-C2F6-4C4B-A757-5A76F8E006D4}"/>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F9381CC6-C29A-421A-AC5F-CEFEA01FD05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13736</xdr:rowOff>
    </xdr:from>
    <xdr:to>
      <xdr:col>76</xdr:col>
      <xdr:colOff>73025</xdr:colOff>
      <xdr:row>30</xdr:row>
      <xdr:rowOff>115336</xdr:rowOff>
    </xdr:to>
    <xdr:sp macro="" textlink="">
      <xdr:nvSpPr>
        <xdr:cNvPr id="141" name="楕円 140">
          <a:extLst>
            <a:ext uri="{FF2B5EF4-FFF2-40B4-BE49-F238E27FC236}">
              <a16:creationId xmlns:a16="http://schemas.microsoft.com/office/drawing/2014/main" id="{A2A0D9AE-7E26-4D8C-957C-F449B39C65C5}"/>
            </a:ext>
          </a:extLst>
        </xdr:cNvPr>
        <xdr:cNvSpPr/>
      </xdr:nvSpPr>
      <xdr:spPr>
        <a:xfrm>
          <a:off x="14744700" y="5928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163613</xdr:rowOff>
    </xdr:from>
    <xdr:ext cx="469744" cy="259045"/>
    <xdr:sp macro="" textlink="">
      <xdr:nvSpPr>
        <xdr:cNvPr id="142" name="債務償還比率該当値テキスト">
          <a:extLst>
            <a:ext uri="{FF2B5EF4-FFF2-40B4-BE49-F238E27FC236}">
              <a16:creationId xmlns:a16="http://schemas.microsoft.com/office/drawing/2014/main" id="{01027009-732E-49EC-B76C-A77E010ECA12}"/>
            </a:ext>
          </a:extLst>
        </xdr:cNvPr>
        <xdr:cNvSpPr txBox="1"/>
      </xdr:nvSpPr>
      <xdr:spPr>
        <a:xfrm>
          <a:off x="14846300" y="590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46035</xdr:rowOff>
    </xdr:from>
    <xdr:to>
      <xdr:col>72</xdr:col>
      <xdr:colOff>123825</xdr:colOff>
      <xdr:row>30</xdr:row>
      <xdr:rowOff>147635</xdr:rowOff>
    </xdr:to>
    <xdr:sp macro="" textlink="">
      <xdr:nvSpPr>
        <xdr:cNvPr id="143" name="楕円 142">
          <a:extLst>
            <a:ext uri="{FF2B5EF4-FFF2-40B4-BE49-F238E27FC236}">
              <a16:creationId xmlns:a16="http://schemas.microsoft.com/office/drawing/2014/main" id="{DB46DD63-3923-485D-B4D1-26B12C458A95}"/>
            </a:ext>
          </a:extLst>
        </xdr:cNvPr>
        <xdr:cNvSpPr/>
      </xdr:nvSpPr>
      <xdr:spPr>
        <a:xfrm>
          <a:off x="14033500" y="596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64536</xdr:rowOff>
    </xdr:from>
    <xdr:to>
      <xdr:col>76</xdr:col>
      <xdr:colOff>22225</xdr:colOff>
      <xdr:row>30</xdr:row>
      <xdr:rowOff>96835</xdr:rowOff>
    </xdr:to>
    <xdr:cxnSp macro="">
      <xdr:nvCxnSpPr>
        <xdr:cNvPr id="144" name="直線コネクタ 143">
          <a:extLst>
            <a:ext uri="{FF2B5EF4-FFF2-40B4-BE49-F238E27FC236}">
              <a16:creationId xmlns:a16="http://schemas.microsoft.com/office/drawing/2014/main" id="{EB7885E1-9C45-417D-B932-7641DBA4EF6F}"/>
            </a:ext>
          </a:extLst>
        </xdr:cNvPr>
        <xdr:cNvCxnSpPr/>
      </xdr:nvCxnSpPr>
      <xdr:spPr>
        <a:xfrm flipV="1">
          <a:off x="14084300" y="5979561"/>
          <a:ext cx="711200" cy="3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67020</xdr:rowOff>
    </xdr:from>
    <xdr:to>
      <xdr:col>68</xdr:col>
      <xdr:colOff>123825</xdr:colOff>
      <xdr:row>30</xdr:row>
      <xdr:rowOff>168620</xdr:rowOff>
    </xdr:to>
    <xdr:sp macro="" textlink="">
      <xdr:nvSpPr>
        <xdr:cNvPr id="145" name="楕円 144">
          <a:extLst>
            <a:ext uri="{FF2B5EF4-FFF2-40B4-BE49-F238E27FC236}">
              <a16:creationId xmlns:a16="http://schemas.microsoft.com/office/drawing/2014/main" id="{53A41D1E-F1E2-42C4-9104-1F0A569A6977}"/>
            </a:ext>
          </a:extLst>
        </xdr:cNvPr>
        <xdr:cNvSpPr/>
      </xdr:nvSpPr>
      <xdr:spPr>
        <a:xfrm>
          <a:off x="13271500" y="598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96835</xdr:rowOff>
    </xdr:from>
    <xdr:to>
      <xdr:col>72</xdr:col>
      <xdr:colOff>73025</xdr:colOff>
      <xdr:row>30</xdr:row>
      <xdr:rowOff>117820</xdr:rowOff>
    </xdr:to>
    <xdr:cxnSp macro="">
      <xdr:nvCxnSpPr>
        <xdr:cNvPr id="146" name="直線コネクタ 145">
          <a:extLst>
            <a:ext uri="{FF2B5EF4-FFF2-40B4-BE49-F238E27FC236}">
              <a16:creationId xmlns:a16="http://schemas.microsoft.com/office/drawing/2014/main" id="{30078A5C-2CD0-4521-89F0-63B32D360509}"/>
            </a:ext>
          </a:extLst>
        </xdr:cNvPr>
        <xdr:cNvCxnSpPr/>
      </xdr:nvCxnSpPr>
      <xdr:spPr>
        <a:xfrm flipV="1">
          <a:off x="13322300" y="6011860"/>
          <a:ext cx="762000" cy="20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27122</xdr:rowOff>
    </xdr:from>
    <xdr:to>
      <xdr:col>64</xdr:col>
      <xdr:colOff>123825</xdr:colOff>
      <xdr:row>30</xdr:row>
      <xdr:rowOff>128722</xdr:rowOff>
    </xdr:to>
    <xdr:sp macro="" textlink="">
      <xdr:nvSpPr>
        <xdr:cNvPr id="147" name="楕円 146">
          <a:extLst>
            <a:ext uri="{FF2B5EF4-FFF2-40B4-BE49-F238E27FC236}">
              <a16:creationId xmlns:a16="http://schemas.microsoft.com/office/drawing/2014/main" id="{F4AD403C-795A-4BAB-9E38-93EB15001215}"/>
            </a:ext>
          </a:extLst>
        </xdr:cNvPr>
        <xdr:cNvSpPr/>
      </xdr:nvSpPr>
      <xdr:spPr>
        <a:xfrm>
          <a:off x="12509500" y="594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77922</xdr:rowOff>
    </xdr:from>
    <xdr:to>
      <xdr:col>68</xdr:col>
      <xdr:colOff>73025</xdr:colOff>
      <xdr:row>30</xdr:row>
      <xdr:rowOff>117820</xdr:rowOff>
    </xdr:to>
    <xdr:cxnSp macro="">
      <xdr:nvCxnSpPr>
        <xdr:cNvPr id="148" name="直線コネクタ 147">
          <a:extLst>
            <a:ext uri="{FF2B5EF4-FFF2-40B4-BE49-F238E27FC236}">
              <a16:creationId xmlns:a16="http://schemas.microsoft.com/office/drawing/2014/main" id="{D68F894D-DBD4-4F76-9E27-0A1C1A46CE31}"/>
            </a:ext>
          </a:extLst>
        </xdr:cNvPr>
        <xdr:cNvCxnSpPr/>
      </xdr:nvCxnSpPr>
      <xdr:spPr>
        <a:xfrm>
          <a:off x="12560300" y="5992947"/>
          <a:ext cx="762000" cy="39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157871</xdr:rowOff>
    </xdr:from>
    <xdr:to>
      <xdr:col>60</xdr:col>
      <xdr:colOff>123825</xdr:colOff>
      <xdr:row>31</xdr:row>
      <xdr:rowOff>88021</xdr:rowOff>
    </xdr:to>
    <xdr:sp macro="" textlink="">
      <xdr:nvSpPr>
        <xdr:cNvPr id="149" name="楕円 148">
          <a:extLst>
            <a:ext uri="{FF2B5EF4-FFF2-40B4-BE49-F238E27FC236}">
              <a16:creationId xmlns:a16="http://schemas.microsoft.com/office/drawing/2014/main" id="{3472FF91-CB4D-4651-B99B-69DEBBECB7FB}"/>
            </a:ext>
          </a:extLst>
        </xdr:cNvPr>
        <xdr:cNvSpPr/>
      </xdr:nvSpPr>
      <xdr:spPr>
        <a:xfrm>
          <a:off x="11747500" y="6072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77922</xdr:rowOff>
    </xdr:from>
    <xdr:to>
      <xdr:col>64</xdr:col>
      <xdr:colOff>73025</xdr:colOff>
      <xdr:row>31</xdr:row>
      <xdr:rowOff>37221</xdr:rowOff>
    </xdr:to>
    <xdr:cxnSp macro="">
      <xdr:nvCxnSpPr>
        <xdr:cNvPr id="150" name="直線コネクタ 149">
          <a:extLst>
            <a:ext uri="{FF2B5EF4-FFF2-40B4-BE49-F238E27FC236}">
              <a16:creationId xmlns:a16="http://schemas.microsoft.com/office/drawing/2014/main" id="{8848B96F-4F83-4D32-B4F4-77EA7AC1267F}"/>
            </a:ext>
          </a:extLst>
        </xdr:cNvPr>
        <xdr:cNvCxnSpPr/>
      </xdr:nvCxnSpPr>
      <xdr:spPr>
        <a:xfrm flipV="1">
          <a:off x="11798300" y="5992947"/>
          <a:ext cx="762000" cy="13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A546AAAF-A488-40F7-B9A9-4A576672C7C9}"/>
            </a:ext>
          </a:extLst>
        </xdr:cNvPr>
        <xdr:cNvSpPr txBox="1"/>
      </xdr:nvSpPr>
      <xdr:spPr>
        <a:xfrm>
          <a:off x="13836727" y="558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73ACB616-9BC7-4C4D-A66D-B6E7F74A0BA7}"/>
            </a:ext>
          </a:extLst>
        </xdr:cNvPr>
        <xdr:cNvSpPr txBox="1"/>
      </xdr:nvSpPr>
      <xdr:spPr>
        <a:xfrm>
          <a:off x="13087427" y="558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C571C72D-4561-42A8-BC5B-4A2F75E20F98}"/>
            </a:ext>
          </a:extLst>
        </xdr:cNvPr>
        <xdr:cNvSpPr txBox="1"/>
      </xdr:nvSpPr>
      <xdr:spPr>
        <a:xfrm>
          <a:off x="12325427" y="556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EF4377F2-A718-48AE-B391-399F4172C95F}"/>
            </a:ext>
          </a:extLst>
        </xdr:cNvPr>
        <xdr:cNvSpPr txBox="1"/>
      </xdr:nvSpPr>
      <xdr:spPr>
        <a:xfrm>
          <a:off x="11563427" y="568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138762</xdr:rowOff>
    </xdr:from>
    <xdr:ext cx="469744" cy="259045"/>
    <xdr:sp macro="" textlink="">
      <xdr:nvSpPr>
        <xdr:cNvPr id="155" name="n_1mainValue債務償還比率">
          <a:extLst>
            <a:ext uri="{FF2B5EF4-FFF2-40B4-BE49-F238E27FC236}">
              <a16:creationId xmlns:a16="http://schemas.microsoft.com/office/drawing/2014/main" id="{FFD49331-823B-44A2-9849-80E3564BED4F}"/>
            </a:ext>
          </a:extLst>
        </xdr:cNvPr>
        <xdr:cNvSpPr txBox="1"/>
      </xdr:nvSpPr>
      <xdr:spPr>
        <a:xfrm>
          <a:off x="13836727" y="605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159747</xdr:rowOff>
    </xdr:from>
    <xdr:ext cx="469744" cy="259045"/>
    <xdr:sp macro="" textlink="">
      <xdr:nvSpPr>
        <xdr:cNvPr id="156" name="n_2mainValue債務償還比率">
          <a:extLst>
            <a:ext uri="{FF2B5EF4-FFF2-40B4-BE49-F238E27FC236}">
              <a16:creationId xmlns:a16="http://schemas.microsoft.com/office/drawing/2014/main" id="{DDDCB7DD-6F78-4B10-93CA-123EE3EAB05E}"/>
            </a:ext>
          </a:extLst>
        </xdr:cNvPr>
        <xdr:cNvSpPr txBox="1"/>
      </xdr:nvSpPr>
      <xdr:spPr>
        <a:xfrm>
          <a:off x="13087427" y="607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119849</xdr:rowOff>
    </xdr:from>
    <xdr:ext cx="469744" cy="259045"/>
    <xdr:sp macro="" textlink="">
      <xdr:nvSpPr>
        <xdr:cNvPr id="157" name="n_3mainValue債務償還比率">
          <a:extLst>
            <a:ext uri="{FF2B5EF4-FFF2-40B4-BE49-F238E27FC236}">
              <a16:creationId xmlns:a16="http://schemas.microsoft.com/office/drawing/2014/main" id="{1167EE0C-59E9-424D-A911-D90685675748}"/>
            </a:ext>
          </a:extLst>
        </xdr:cNvPr>
        <xdr:cNvSpPr txBox="1"/>
      </xdr:nvSpPr>
      <xdr:spPr>
        <a:xfrm>
          <a:off x="12325427" y="6034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79148</xdr:rowOff>
    </xdr:from>
    <xdr:ext cx="469744" cy="259045"/>
    <xdr:sp macro="" textlink="">
      <xdr:nvSpPr>
        <xdr:cNvPr id="158" name="n_4mainValue債務償還比率">
          <a:extLst>
            <a:ext uri="{FF2B5EF4-FFF2-40B4-BE49-F238E27FC236}">
              <a16:creationId xmlns:a16="http://schemas.microsoft.com/office/drawing/2014/main" id="{8CE810F3-880F-47EF-9F70-03091769A4C5}"/>
            </a:ext>
          </a:extLst>
        </xdr:cNvPr>
        <xdr:cNvSpPr txBox="1"/>
      </xdr:nvSpPr>
      <xdr:spPr>
        <a:xfrm>
          <a:off x="11563427" y="616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7DA9D3A2-5522-4826-8E5F-F20690AA1C2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86DAEC7E-117C-462D-9C93-411534E085C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DDD6133E-147E-45FC-B5F0-5C9B1D14B5B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AF883577-845A-4797-88BC-D455268B92D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6D734F68-7F98-4E84-AA4E-DDBE5EA5AFC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E5980607-C8FE-454B-B3B4-EA1CFC1B048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2219066-064C-4DA9-AC3D-815826A5A47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429F859-B13B-439C-9392-0C14DE60797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C6B11CF-A2C1-47FE-A3F4-25FF9814525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ECE4D12-E877-4083-B259-4F7E23B884C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広島県庄原市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2813BF6-8B5C-474F-B07E-BFBD0469B5E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4068C22-7FE4-4405-BED9-F01DCDEC224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29066CC-3310-44FD-99EE-78F753DF7EA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707C332-C29B-48EB-8867-211AB9F9407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B7BD029-9C21-4303-957D-4DE4D14CFB1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075CD9B-B9BA-4AB1-8A70-7207BFD94FE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31,198
30,628
1,246.49
33,812,249
33,224,125
440,512
18,168,846
34,844,844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7D8D6B0-AFEB-4B5F-B39F-90C94656774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05D628A-FEB8-4CF8-A134-77CB1D16B74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7FA5BBC-4019-4CE1-8D19-3A40311C646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73956F4-D24E-4C23-A5FD-E0B1BF77792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064829A-8778-4872-ABC0-E40279436B2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C9873C8-B126-4E6F-B103-2C13DF13AB4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E2386AF-517F-4D8D-9322-3424FD22DFD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F99018D-D027-40E9-8E31-0C0BA194FEF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22E5C26-157C-4473-8022-9B19456BBE7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667E7A3-D929-4CFB-BAB6-1F5791125A8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CEBFE8F-7C99-4E58-90AF-696EAEF0282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9ED5E2C-382E-4DDA-9672-0135940C99D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9B1952A-3CA5-436F-9888-8B0F86B4CFF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5983095-01DD-4938-9357-4A959356C8A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C47F335-5F86-488E-B9B3-59DF56811CE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0613298-0208-49D1-A255-47EFD73E087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270014C-37EB-47E3-BC82-04D7C2B512F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41D56DC-9DF9-4090-8CAD-F820A669689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6DAEF0F-6BD4-40F6-881D-8087DD4365B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0402537-5A1F-4AAC-B6B3-9993BCBFBE1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B257625-7657-47A4-A7FE-C2054520DD2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4235843-D247-4D6A-88F8-413073195F9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2B947F6-321C-4225-AAD5-D33539CF2DE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48522BB-2A06-4888-8F4D-BCFAECB6928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F523063-0011-4C96-860A-91FA425E443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71E6670-E23B-428A-AEFD-48A0322A8B4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41F95F5-B486-4CF4-A1AA-93707D2C32E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E077246-F395-4B86-B3B5-001EBA402DE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1192ACB-872B-4309-BC3A-3B127AECF6F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C9B107B-956D-48C3-A8EC-4900A4EB435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D42D350-EA90-4307-98A8-1475EE29AC7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0EFEB8A-762E-409A-A0BE-1BDA9A47D6C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DB834EC-2756-40BC-BA06-8DC8B8E215D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4A36764-DC4A-444F-BAA8-850E7D97D696}"/>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4C11329-18E0-4A24-A5AA-247A963A6FC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B0210D4-2C64-44AA-BA73-037D9E66405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BBD3DCB-2FE0-4EB0-B52E-92383ED613E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991469D-9426-4C23-9DE4-A1BC98834E3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86F345D-0AFC-4D03-8EAA-BA966FE15E7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27212AB-22C2-4CE6-8FBB-170C675B79C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6C03FB2-5463-40B1-AE45-A519B41347A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C10C2E0-8663-43A4-A468-AE13549A9F67}"/>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F063CDD-72B8-4B2E-8999-AD70BAAFAC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093BD91-70B6-429E-9EB3-8E6EA4B56D5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BA0ACB1-614B-4465-9AAC-4ABF5AC45CC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9CF4403D-62AB-4B5D-8BAF-ACDCF782BD43}"/>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3BE71FA9-DE38-403D-A2DF-65B9757CDC9C}"/>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167E384D-949D-4E30-9B43-28307B06B50B}"/>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1EFE1901-3BFF-4E5D-9FC9-FB1D5E5701AA}"/>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450AEEA3-D3E2-4A91-96F3-D5DA125A57CD}"/>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3F0023DE-AA66-41B7-8A56-4BE2E432E68B}"/>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FAC3405A-E221-4A83-8B15-93D8168362EF}"/>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5DFA173F-67B2-492F-BDBB-F10A962E4C4B}"/>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12265870-A259-4126-B438-9D227C1A73D8}"/>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CA655E1C-5100-4218-A5BA-69E3D399F798}"/>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8200D26F-BC4A-4E2A-AFCB-27DF3172D079}"/>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12C4A3F-8E1C-40F6-891B-0A54896A286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4D114A0-A351-4BBD-B310-A15D4D8790C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D3D27E7-E114-429A-BC71-36AE4CD4C27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ECE0F20-E85D-4DFF-8BF1-B8D7937E1CA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5B4249A-C965-49CD-9E30-E8F28A9DA9F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34925</xdr:rowOff>
    </xdr:from>
    <xdr:to>
      <xdr:col>24</xdr:col>
      <xdr:colOff>114300</xdr:colOff>
      <xdr:row>34</xdr:row>
      <xdr:rowOff>136525</xdr:rowOff>
    </xdr:to>
    <xdr:sp macro="" textlink="">
      <xdr:nvSpPr>
        <xdr:cNvPr id="73" name="楕円 72">
          <a:extLst>
            <a:ext uri="{FF2B5EF4-FFF2-40B4-BE49-F238E27FC236}">
              <a16:creationId xmlns:a16="http://schemas.microsoft.com/office/drawing/2014/main" id="{93A9F43D-4B2D-460B-86B6-04A370C6EFE5}"/>
            </a:ext>
          </a:extLst>
        </xdr:cNvPr>
        <xdr:cNvSpPr/>
      </xdr:nvSpPr>
      <xdr:spPr>
        <a:xfrm>
          <a:off x="4584700" y="586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121302</xdr:rowOff>
    </xdr:from>
    <xdr:ext cx="405111" cy="259045"/>
    <xdr:sp macro="" textlink="">
      <xdr:nvSpPr>
        <xdr:cNvPr id="74" name="【道路】&#10;有形固定資産減価償却率該当値テキスト">
          <a:extLst>
            <a:ext uri="{FF2B5EF4-FFF2-40B4-BE49-F238E27FC236}">
              <a16:creationId xmlns:a16="http://schemas.microsoft.com/office/drawing/2014/main" id="{307CA937-5071-446F-86F2-FF4BE81A8A29}"/>
            </a:ext>
          </a:extLst>
        </xdr:cNvPr>
        <xdr:cNvSpPr txBox="1"/>
      </xdr:nvSpPr>
      <xdr:spPr>
        <a:xfrm>
          <a:off x="4673600" y="5779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130175</xdr:rowOff>
    </xdr:from>
    <xdr:to>
      <xdr:col>20</xdr:col>
      <xdr:colOff>38100</xdr:colOff>
      <xdr:row>34</xdr:row>
      <xdr:rowOff>60325</xdr:rowOff>
    </xdr:to>
    <xdr:sp macro="" textlink="">
      <xdr:nvSpPr>
        <xdr:cNvPr id="75" name="楕円 74">
          <a:extLst>
            <a:ext uri="{FF2B5EF4-FFF2-40B4-BE49-F238E27FC236}">
              <a16:creationId xmlns:a16="http://schemas.microsoft.com/office/drawing/2014/main" id="{9ED72525-0FFE-4D66-BC38-9ED5FC8B6755}"/>
            </a:ext>
          </a:extLst>
        </xdr:cNvPr>
        <xdr:cNvSpPr/>
      </xdr:nvSpPr>
      <xdr:spPr>
        <a:xfrm>
          <a:off x="3746500" y="578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9525</xdr:rowOff>
    </xdr:from>
    <xdr:to>
      <xdr:col>24</xdr:col>
      <xdr:colOff>63500</xdr:colOff>
      <xdr:row>34</xdr:row>
      <xdr:rowOff>85725</xdr:rowOff>
    </xdr:to>
    <xdr:cxnSp macro="">
      <xdr:nvCxnSpPr>
        <xdr:cNvPr id="76" name="直線コネクタ 75">
          <a:extLst>
            <a:ext uri="{FF2B5EF4-FFF2-40B4-BE49-F238E27FC236}">
              <a16:creationId xmlns:a16="http://schemas.microsoft.com/office/drawing/2014/main" id="{1B4CFA8B-9554-4F54-9B76-43C531874D8E}"/>
            </a:ext>
          </a:extLst>
        </xdr:cNvPr>
        <xdr:cNvCxnSpPr/>
      </xdr:nvCxnSpPr>
      <xdr:spPr>
        <a:xfrm>
          <a:off x="3797300" y="583882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92075</xdr:rowOff>
    </xdr:from>
    <xdr:to>
      <xdr:col>15</xdr:col>
      <xdr:colOff>101600</xdr:colOff>
      <xdr:row>34</xdr:row>
      <xdr:rowOff>22225</xdr:rowOff>
    </xdr:to>
    <xdr:sp macro="" textlink="">
      <xdr:nvSpPr>
        <xdr:cNvPr id="77" name="楕円 76">
          <a:extLst>
            <a:ext uri="{FF2B5EF4-FFF2-40B4-BE49-F238E27FC236}">
              <a16:creationId xmlns:a16="http://schemas.microsoft.com/office/drawing/2014/main" id="{ABEC9870-5215-42F6-845F-6577FF5147BC}"/>
            </a:ext>
          </a:extLst>
        </xdr:cNvPr>
        <xdr:cNvSpPr/>
      </xdr:nvSpPr>
      <xdr:spPr>
        <a:xfrm>
          <a:off x="2857500" y="574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142875</xdr:rowOff>
    </xdr:from>
    <xdr:to>
      <xdr:col>19</xdr:col>
      <xdr:colOff>177800</xdr:colOff>
      <xdr:row>34</xdr:row>
      <xdr:rowOff>9525</xdr:rowOff>
    </xdr:to>
    <xdr:cxnSp macro="">
      <xdr:nvCxnSpPr>
        <xdr:cNvPr id="78" name="直線コネクタ 77">
          <a:extLst>
            <a:ext uri="{FF2B5EF4-FFF2-40B4-BE49-F238E27FC236}">
              <a16:creationId xmlns:a16="http://schemas.microsoft.com/office/drawing/2014/main" id="{A84632F6-DBDD-4E71-9EB9-2F294283CDAB}"/>
            </a:ext>
          </a:extLst>
        </xdr:cNvPr>
        <xdr:cNvCxnSpPr/>
      </xdr:nvCxnSpPr>
      <xdr:spPr>
        <a:xfrm>
          <a:off x="2908300" y="58007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53975</xdr:rowOff>
    </xdr:from>
    <xdr:to>
      <xdr:col>10</xdr:col>
      <xdr:colOff>165100</xdr:colOff>
      <xdr:row>33</xdr:row>
      <xdr:rowOff>155575</xdr:rowOff>
    </xdr:to>
    <xdr:sp macro="" textlink="">
      <xdr:nvSpPr>
        <xdr:cNvPr id="79" name="楕円 78">
          <a:extLst>
            <a:ext uri="{FF2B5EF4-FFF2-40B4-BE49-F238E27FC236}">
              <a16:creationId xmlns:a16="http://schemas.microsoft.com/office/drawing/2014/main" id="{2B23D1E4-6FF2-4BD7-9CEF-26873713F32D}"/>
            </a:ext>
          </a:extLst>
        </xdr:cNvPr>
        <xdr:cNvSpPr/>
      </xdr:nvSpPr>
      <xdr:spPr>
        <a:xfrm>
          <a:off x="1968500" y="571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104775</xdr:rowOff>
    </xdr:from>
    <xdr:to>
      <xdr:col>15</xdr:col>
      <xdr:colOff>50800</xdr:colOff>
      <xdr:row>33</xdr:row>
      <xdr:rowOff>142875</xdr:rowOff>
    </xdr:to>
    <xdr:cxnSp macro="">
      <xdr:nvCxnSpPr>
        <xdr:cNvPr id="80" name="直線コネクタ 79">
          <a:extLst>
            <a:ext uri="{FF2B5EF4-FFF2-40B4-BE49-F238E27FC236}">
              <a16:creationId xmlns:a16="http://schemas.microsoft.com/office/drawing/2014/main" id="{5D63BFD3-5857-444B-92EF-FA52826DDF5E}"/>
            </a:ext>
          </a:extLst>
        </xdr:cNvPr>
        <xdr:cNvCxnSpPr/>
      </xdr:nvCxnSpPr>
      <xdr:spPr>
        <a:xfrm>
          <a:off x="2019300" y="57626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15875</xdr:rowOff>
    </xdr:from>
    <xdr:to>
      <xdr:col>6</xdr:col>
      <xdr:colOff>38100</xdr:colOff>
      <xdr:row>33</xdr:row>
      <xdr:rowOff>117475</xdr:rowOff>
    </xdr:to>
    <xdr:sp macro="" textlink="">
      <xdr:nvSpPr>
        <xdr:cNvPr id="81" name="楕円 80">
          <a:extLst>
            <a:ext uri="{FF2B5EF4-FFF2-40B4-BE49-F238E27FC236}">
              <a16:creationId xmlns:a16="http://schemas.microsoft.com/office/drawing/2014/main" id="{24867CBA-B2A0-412C-9B21-4451668E3318}"/>
            </a:ext>
          </a:extLst>
        </xdr:cNvPr>
        <xdr:cNvSpPr/>
      </xdr:nvSpPr>
      <xdr:spPr>
        <a:xfrm>
          <a:off x="1079500" y="567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66675</xdr:rowOff>
    </xdr:from>
    <xdr:to>
      <xdr:col>10</xdr:col>
      <xdr:colOff>114300</xdr:colOff>
      <xdr:row>33</xdr:row>
      <xdr:rowOff>104775</xdr:rowOff>
    </xdr:to>
    <xdr:cxnSp macro="">
      <xdr:nvCxnSpPr>
        <xdr:cNvPr id="82" name="直線コネクタ 81">
          <a:extLst>
            <a:ext uri="{FF2B5EF4-FFF2-40B4-BE49-F238E27FC236}">
              <a16:creationId xmlns:a16="http://schemas.microsoft.com/office/drawing/2014/main" id="{4BEEADE4-9550-4BFA-AE35-597402883A20}"/>
            </a:ext>
          </a:extLst>
        </xdr:cNvPr>
        <xdr:cNvCxnSpPr/>
      </xdr:nvCxnSpPr>
      <xdr:spPr>
        <a:xfrm>
          <a:off x="1130300" y="57245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921532F1-A399-459D-9610-615A6495EEB6}"/>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668E560F-A872-4403-A4F5-20FEABF51A6E}"/>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501E1225-5389-4699-85AD-126CF65763E9}"/>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E3D76764-405C-4F36-95DD-35425FD3283A}"/>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76852</xdr:rowOff>
    </xdr:from>
    <xdr:ext cx="405111" cy="259045"/>
    <xdr:sp macro="" textlink="">
      <xdr:nvSpPr>
        <xdr:cNvPr id="87" name="n_1mainValue【道路】&#10;有形固定資産減価償却率">
          <a:extLst>
            <a:ext uri="{FF2B5EF4-FFF2-40B4-BE49-F238E27FC236}">
              <a16:creationId xmlns:a16="http://schemas.microsoft.com/office/drawing/2014/main" id="{7DFA5881-ABA6-4A94-B727-50301317348E}"/>
            </a:ext>
          </a:extLst>
        </xdr:cNvPr>
        <xdr:cNvSpPr txBox="1"/>
      </xdr:nvSpPr>
      <xdr:spPr>
        <a:xfrm>
          <a:off x="3582044" y="556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38752</xdr:rowOff>
    </xdr:from>
    <xdr:ext cx="405111" cy="259045"/>
    <xdr:sp macro="" textlink="">
      <xdr:nvSpPr>
        <xdr:cNvPr id="88" name="n_2mainValue【道路】&#10;有形固定資産減価償却率">
          <a:extLst>
            <a:ext uri="{FF2B5EF4-FFF2-40B4-BE49-F238E27FC236}">
              <a16:creationId xmlns:a16="http://schemas.microsoft.com/office/drawing/2014/main" id="{315F254C-2C8D-47F0-8055-ADC1870722BD}"/>
            </a:ext>
          </a:extLst>
        </xdr:cNvPr>
        <xdr:cNvSpPr txBox="1"/>
      </xdr:nvSpPr>
      <xdr:spPr>
        <a:xfrm>
          <a:off x="2705744" y="552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652</xdr:rowOff>
    </xdr:from>
    <xdr:ext cx="405111" cy="259045"/>
    <xdr:sp macro="" textlink="">
      <xdr:nvSpPr>
        <xdr:cNvPr id="89" name="n_3mainValue【道路】&#10;有形固定資産減価償却率">
          <a:extLst>
            <a:ext uri="{FF2B5EF4-FFF2-40B4-BE49-F238E27FC236}">
              <a16:creationId xmlns:a16="http://schemas.microsoft.com/office/drawing/2014/main" id="{7F4E03EA-4189-45A4-97CD-3C0AA2F1EEC0}"/>
            </a:ext>
          </a:extLst>
        </xdr:cNvPr>
        <xdr:cNvSpPr txBox="1"/>
      </xdr:nvSpPr>
      <xdr:spPr>
        <a:xfrm>
          <a:off x="1816744" y="54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134002</xdr:rowOff>
    </xdr:from>
    <xdr:ext cx="405111" cy="259045"/>
    <xdr:sp macro="" textlink="">
      <xdr:nvSpPr>
        <xdr:cNvPr id="90" name="n_4mainValue【道路】&#10;有形固定資産減価償却率">
          <a:extLst>
            <a:ext uri="{FF2B5EF4-FFF2-40B4-BE49-F238E27FC236}">
              <a16:creationId xmlns:a16="http://schemas.microsoft.com/office/drawing/2014/main" id="{5861C53E-847A-4EE1-AA11-6EA665DBC0E5}"/>
            </a:ext>
          </a:extLst>
        </xdr:cNvPr>
        <xdr:cNvSpPr txBox="1"/>
      </xdr:nvSpPr>
      <xdr:spPr>
        <a:xfrm>
          <a:off x="927744" y="544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5EA2867-C43B-4BA6-926D-9F95BE0F9C6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C0BF5F7-F378-4DE0-9F25-D9C1F34146B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FFDC090-D624-49A2-8F14-6C7DF5DE5C0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31F9F74-73DE-4D9E-9245-EBB06E2E1DC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3B80CAA-D9E6-465A-895B-2C2616CC4EE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4CBE810-B784-48E9-AC42-E97795C2855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27750E6-9715-4046-9414-92DE4AA3295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542CA4C-A1E2-423D-B41F-1B01FA3978D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3FE4809-3BFA-4B1A-B206-6D6BBD9DF6E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6B626B8-8671-4894-9321-88CE256501F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2F3EE698-12E3-42B6-9094-4DFA7FA0E27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69D4E551-C41C-4509-B904-3FF5023E66D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7A8AD3E8-CB20-41B7-9947-68B0DEB979A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64E23FED-72C2-43B5-BC5A-FED5239AB623}"/>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C2DBFBF9-8581-4FAC-8134-7A457154631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5A4952FF-55B4-4773-AE29-E1AB53A94B1E}"/>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EA77794B-D666-4A20-8B8A-6AC566F2EDE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A6F9D29A-2156-48AC-B23F-E3DA7C44C121}"/>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1D65997-8A90-44DF-BC0F-7013F475045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1599DA4F-8B2B-44DA-AF91-6A5EB70CAB2F}"/>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F79C4E68-20E0-4CF5-B8BA-F582D9FA795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A9C3C72E-FBFE-4B83-A5D1-7204A18DA69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FD1DC220-48CB-4EB3-ABF5-2F0B4D4BC27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43D16230-EFF6-4A43-A87D-218E9A464451}"/>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9CA554CF-A5CA-4D19-B105-DCD06129EFFB}"/>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B144C612-C6E9-4DBC-B267-8919A2FA34C3}"/>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6F5F8F09-C407-48ED-836B-80528A94147C}"/>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5AA11E23-E38A-4CB8-AC0A-FA9881CE4C64}"/>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5E91DAA5-DED8-445D-B2DD-8C93B923F247}"/>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FADDDBBC-DFF6-4C71-B933-93D38712DFFE}"/>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D2E2F7E1-62EC-4568-98E4-ABA614BFA243}"/>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28B367CB-D95D-4AED-AC7D-8D2F31B88FFD}"/>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A6B31CD2-8AC8-400C-BEF9-5FC7527A6DBA}"/>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3786C499-5D02-4DF5-A246-151465F2E595}"/>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A9FB4DF-DC6D-4E5C-BF3B-47245D9F529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F578113-F12E-4AC8-BD0E-109770137E9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F0BC270-06FF-4125-AC62-D5AC9A44AA7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CAEC3AA-D417-4B96-9F08-C1E504313CC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B56B2AB-CBC4-4241-98EB-2955420CE25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102610</xdr:rowOff>
    </xdr:from>
    <xdr:to>
      <xdr:col>55</xdr:col>
      <xdr:colOff>50800</xdr:colOff>
      <xdr:row>36</xdr:row>
      <xdr:rowOff>32760</xdr:rowOff>
    </xdr:to>
    <xdr:sp macro="" textlink="">
      <xdr:nvSpPr>
        <xdr:cNvPr id="130" name="楕円 129">
          <a:extLst>
            <a:ext uri="{FF2B5EF4-FFF2-40B4-BE49-F238E27FC236}">
              <a16:creationId xmlns:a16="http://schemas.microsoft.com/office/drawing/2014/main" id="{CAE3DC3C-8C70-46A1-87B9-9B412A5CFE3E}"/>
            </a:ext>
          </a:extLst>
        </xdr:cNvPr>
        <xdr:cNvSpPr/>
      </xdr:nvSpPr>
      <xdr:spPr>
        <a:xfrm>
          <a:off x="10426700" y="610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125487</xdr:rowOff>
    </xdr:from>
    <xdr:ext cx="534377" cy="259045"/>
    <xdr:sp macro="" textlink="">
      <xdr:nvSpPr>
        <xdr:cNvPr id="131" name="【道路】&#10;一人当たり延長該当値テキスト">
          <a:extLst>
            <a:ext uri="{FF2B5EF4-FFF2-40B4-BE49-F238E27FC236}">
              <a16:creationId xmlns:a16="http://schemas.microsoft.com/office/drawing/2014/main" id="{5A08B345-24CA-458A-BF01-0D9A253BCB2F}"/>
            </a:ext>
          </a:extLst>
        </xdr:cNvPr>
        <xdr:cNvSpPr txBox="1"/>
      </xdr:nvSpPr>
      <xdr:spPr>
        <a:xfrm>
          <a:off x="10515600" y="595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129965</xdr:rowOff>
    </xdr:from>
    <xdr:to>
      <xdr:col>50</xdr:col>
      <xdr:colOff>165100</xdr:colOff>
      <xdr:row>36</xdr:row>
      <xdr:rowOff>60115</xdr:rowOff>
    </xdr:to>
    <xdr:sp macro="" textlink="">
      <xdr:nvSpPr>
        <xdr:cNvPr id="132" name="楕円 131">
          <a:extLst>
            <a:ext uri="{FF2B5EF4-FFF2-40B4-BE49-F238E27FC236}">
              <a16:creationId xmlns:a16="http://schemas.microsoft.com/office/drawing/2014/main" id="{C2EF2077-BC91-482B-ADA0-44FAB127A2BF}"/>
            </a:ext>
          </a:extLst>
        </xdr:cNvPr>
        <xdr:cNvSpPr/>
      </xdr:nvSpPr>
      <xdr:spPr>
        <a:xfrm>
          <a:off x="9588500" y="61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153410</xdr:rowOff>
    </xdr:from>
    <xdr:to>
      <xdr:col>55</xdr:col>
      <xdr:colOff>0</xdr:colOff>
      <xdr:row>36</xdr:row>
      <xdr:rowOff>9315</xdr:rowOff>
    </xdr:to>
    <xdr:cxnSp macro="">
      <xdr:nvCxnSpPr>
        <xdr:cNvPr id="133" name="直線コネクタ 132">
          <a:extLst>
            <a:ext uri="{FF2B5EF4-FFF2-40B4-BE49-F238E27FC236}">
              <a16:creationId xmlns:a16="http://schemas.microsoft.com/office/drawing/2014/main" id="{63ABEF49-E5F8-41AD-A23E-49B3079DE27C}"/>
            </a:ext>
          </a:extLst>
        </xdr:cNvPr>
        <xdr:cNvCxnSpPr/>
      </xdr:nvCxnSpPr>
      <xdr:spPr>
        <a:xfrm flipV="1">
          <a:off x="9639300" y="6154160"/>
          <a:ext cx="838200" cy="27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150178</xdr:rowOff>
    </xdr:from>
    <xdr:to>
      <xdr:col>46</xdr:col>
      <xdr:colOff>38100</xdr:colOff>
      <xdr:row>36</xdr:row>
      <xdr:rowOff>80328</xdr:rowOff>
    </xdr:to>
    <xdr:sp macro="" textlink="">
      <xdr:nvSpPr>
        <xdr:cNvPr id="134" name="楕円 133">
          <a:extLst>
            <a:ext uri="{FF2B5EF4-FFF2-40B4-BE49-F238E27FC236}">
              <a16:creationId xmlns:a16="http://schemas.microsoft.com/office/drawing/2014/main" id="{73E4614A-216E-4879-9C71-F134A0FF2B96}"/>
            </a:ext>
          </a:extLst>
        </xdr:cNvPr>
        <xdr:cNvSpPr/>
      </xdr:nvSpPr>
      <xdr:spPr>
        <a:xfrm>
          <a:off x="8699500" y="6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9315</xdr:rowOff>
    </xdr:from>
    <xdr:to>
      <xdr:col>50</xdr:col>
      <xdr:colOff>114300</xdr:colOff>
      <xdr:row>36</xdr:row>
      <xdr:rowOff>29528</xdr:rowOff>
    </xdr:to>
    <xdr:cxnSp macro="">
      <xdr:nvCxnSpPr>
        <xdr:cNvPr id="135" name="直線コネクタ 134">
          <a:extLst>
            <a:ext uri="{FF2B5EF4-FFF2-40B4-BE49-F238E27FC236}">
              <a16:creationId xmlns:a16="http://schemas.microsoft.com/office/drawing/2014/main" id="{8F30BFB8-8232-4856-9F8B-6E8800444993}"/>
            </a:ext>
          </a:extLst>
        </xdr:cNvPr>
        <xdr:cNvCxnSpPr/>
      </xdr:nvCxnSpPr>
      <xdr:spPr>
        <a:xfrm flipV="1">
          <a:off x="8750300" y="6181515"/>
          <a:ext cx="889000" cy="2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1702</xdr:rowOff>
    </xdr:from>
    <xdr:to>
      <xdr:col>41</xdr:col>
      <xdr:colOff>101600</xdr:colOff>
      <xdr:row>36</xdr:row>
      <xdr:rowOff>103302</xdr:rowOff>
    </xdr:to>
    <xdr:sp macro="" textlink="">
      <xdr:nvSpPr>
        <xdr:cNvPr id="136" name="楕円 135">
          <a:extLst>
            <a:ext uri="{FF2B5EF4-FFF2-40B4-BE49-F238E27FC236}">
              <a16:creationId xmlns:a16="http://schemas.microsoft.com/office/drawing/2014/main" id="{54E4C783-7866-4D15-BE86-2916B403ABE8}"/>
            </a:ext>
          </a:extLst>
        </xdr:cNvPr>
        <xdr:cNvSpPr/>
      </xdr:nvSpPr>
      <xdr:spPr>
        <a:xfrm>
          <a:off x="7810500" y="6173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29528</xdr:rowOff>
    </xdr:from>
    <xdr:to>
      <xdr:col>45</xdr:col>
      <xdr:colOff>177800</xdr:colOff>
      <xdr:row>36</xdr:row>
      <xdr:rowOff>52502</xdr:rowOff>
    </xdr:to>
    <xdr:cxnSp macro="">
      <xdr:nvCxnSpPr>
        <xdr:cNvPr id="137" name="直線コネクタ 136">
          <a:extLst>
            <a:ext uri="{FF2B5EF4-FFF2-40B4-BE49-F238E27FC236}">
              <a16:creationId xmlns:a16="http://schemas.microsoft.com/office/drawing/2014/main" id="{2575EF91-1693-42B1-AFA6-DD832275377A}"/>
            </a:ext>
          </a:extLst>
        </xdr:cNvPr>
        <xdr:cNvCxnSpPr/>
      </xdr:nvCxnSpPr>
      <xdr:spPr>
        <a:xfrm flipV="1">
          <a:off x="7861300" y="6201728"/>
          <a:ext cx="889000" cy="22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26619</xdr:rowOff>
    </xdr:from>
    <xdr:to>
      <xdr:col>36</xdr:col>
      <xdr:colOff>165100</xdr:colOff>
      <xdr:row>36</xdr:row>
      <xdr:rowOff>128219</xdr:rowOff>
    </xdr:to>
    <xdr:sp macro="" textlink="">
      <xdr:nvSpPr>
        <xdr:cNvPr id="138" name="楕円 137">
          <a:extLst>
            <a:ext uri="{FF2B5EF4-FFF2-40B4-BE49-F238E27FC236}">
              <a16:creationId xmlns:a16="http://schemas.microsoft.com/office/drawing/2014/main" id="{553BDB3D-BD7F-4E5C-B413-E0688A619726}"/>
            </a:ext>
          </a:extLst>
        </xdr:cNvPr>
        <xdr:cNvSpPr/>
      </xdr:nvSpPr>
      <xdr:spPr>
        <a:xfrm>
          <a:off x="6921500" y="619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52502</xdr:rowOff>
    </xdr:from>
    <xdr:to>
      <xdr:col>41</xdr:col>
      <xdr:colOff>50800</xdr:colOff>
      <xdr:row>36</xdr:row>
      <xdr:rowOff>77419</xdr:rowOff>
    </xdr:to>
    <xdr:cxnSp macro="">
      <xdr:nvCxnSpPr>
        <xdr:cNvPr id="139" name="直線コネクタ 138">
          <a:extLst>
            <a:ext uri="{FF2B5EF4-FFF2-40B4-BE49-F238E27FC236}">
              <a16:creationId xmlns:a16="http://schemas.microsoft.com/office/drawing/2014/main" id="{A32DC1E3-DBBB-4B03-8D69-C0D3E1513B86}"/>
            </a:ext>
          </a:extLst>
        </xdr:cNvPr>
        <xdr:cNvCxnSpPr/>
      </xdr:nvCxnSpPr>
      <xdr:spPr>
        <a:xfrm flipV="1">
          <a:off x="6972300" y="6224702"/>
          <a:ext cx="889000" cy="2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EEAE4FA6-4CF5-45A7-9060-DBF00C4EC027}"/>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34ABF525-29A4-4C07-A516-9C5AC8DF400E}"/>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56351A0E-EE00-4E5E-A074-E67DBD833F9B}"/>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F721069B-E4D0-45DF-ADA1-9679A0E045C9}"/>
            </a:ext>
          </a:extLst>
        </xdr:cNvPr>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76642</xdr:rowOff>
    </xdr:from>
    <xdr:ext cx="534377" cy="259045"/>
    <xdr:sp macro="" textlink="">
      <xdr:nvSpPr>
        <xdr:cNvPr id="144" name="n_1mainValue【道路】&#10;一人当たり延長">
          <a:extLst>
            <a:ext uri="{FF2B5EF4-FFF2-40B4-BE49-F238E27FC236}">
              <a16:creationId xmlns:a16="http://schemas.microsoft.com/office/drawing/2014/main" id="{90E2106E-9163-45F2-A0DE-B64B7F2A8BAD}"/>
            </a:ext>
          </a:extLst>
        </xdr:cNvPr>
        <xdr:cNvSpPr txBox="1"/>
      </xdr:nvSpPr>
      <xdr:spPr>
        <a:xfrm>
          <a:off x="9359411" y="5905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96855</xdr:rowOff>
    </xdr:from>
    <xdr:ext cx="534377" cy="259045"/>
    <xdr:sp macro="" textlink="">
      <xdr:nvSpPr>
        <xdr:cNvPr id="145" name="n_2mainValue【道路】&#10;一人当たり延長">
          <a:extLst>
            <a:ext uri="{FF2B5EF4-FFF2-40B4-BE49-F238E27FC236}">
              <a16:creationId xmlns:a16="http://schemas.microsoft.com/office/drawing/2014/main" id="{8BBFE4D9-B3AD-4924-84F4-22FBAAA91D2B}"/>
            </a:ext>
          </a:extLst>
        </xdr:cNvPr>
        <xdr:cNvSpPr txBox="1"/>
      </xdr:nvSpPr>
      <xdr:spPr>
        <a:xfrm>
          <a:off x="8483111" y="5926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119829</xdr:rowOff>
    </xdr:from>
    <xdr:ext cx="534377" cy="259045"/>
    <xdr:sp macro="" textlink="">
      <xdr:nvSpPr>
        <xdr:cNvPr id="146" name="n_3mainValue【道路】&#10;一人当たり延長">
          <a:extLst>
            <a:ext uri="{FF2B5EF4-FFF2-40B4-BE49-F238E27FC236}">
              <a16:creationId xmlns:a16="http://schemas.microsoft.com/office/drawing/2014/main" id="{FE2ED06A-3EAF-45EC-A9C0-D4A927420049}"/>
            </a:ext>
          </a:extLst>
        </xdr:cNvPr>
        <xdr:cNvSpPr txBox="1"/>
      </xdr:nvSpPr>
      <xdr:spPr>
        <a:xfrm>
          <a:off x="7594111" y="5949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144746</xdr:rowOff>
    </xdr:from>
    <xdr:ext cx="534377" cy="259045"/>
    <xdr:sp macro="" textlink="">
      <xdr:nvSpPr>
        <xdr:cNvPr id="147" name="n_4mainValue【道路】&#10;一人当たり延長">
          <a:extLst>
            <a:ext uri="{FF2B5EF4-FFF2-40B4-BE49-F238E27FC236}">
              <a16:creationId xmlns:a16="http://schemas.microsoft.com/office/drawing/2014/main" id="{A599430E-6162-4CD0-BDAF-7EAABE98AC56}"/>
            </a:ext>
          </a:extLst>
        </xdr:cNvPr>
        <xdr:cNvSpPr txBox="1"/>
      </xdr:nvSpPr>
      <xdr:spPr>
        <a:xfrm>
          <a:off x="6705111" y="597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74E1CCDB-3666-4E4D-82EA-8EF5C21B8F7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B24AD72-4400-4C19-9630-7F3C59488A6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AAFBFA76-AA0C-41D7-9A41-2BEA6FD78E7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F5A51A7-0F5A-4A2D-B3C8-5C64C4330ED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208500D-0A3F-4222-B4D4-0C8D4BD5C34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F80F8389-A1A2-4C17-A76F-1F1EE43219B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222AFACD-391B-4D4A-A4E1-012018AF5C7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63A5A3F-8838-4B48-838C-830C4418722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CD15820-DBBD-4AD3-B3D5-CE5D86386BE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49D0494C-3A2F-4579-BF63-446B30D35FE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D6F4E25-A0F3-4EED-A6D8-1351D37F372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E7B271B7-2B13-4380-AB64-9C0A016004D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9DC224A3-C98E-45C2-BD76-31FAD83AD4B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C6003920-FD02-4028-82A9-DECBAE81CC9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1729C433-3160-495B-BFB7-B83FDF540D6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320612E6-37DC-4782-9877-E708818FCA4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F0DA4C7E-E75D-4A09-AABE-DE6F3FA65B3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2FE960D5-E05A-492B-A538-3CD05260377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EEA587A9-59C5-4804-9B5C-96626E5BFC4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68B04FEE-7B8F-40AC-A827-807261CECA9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E5619FF5-27E2-496A-ACA5-B8E8DCE7075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9040D6B6-E9E2-4BAD-8E62-D9359A9BE8B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FD0912F1-7466-4182-9903-161A0E0486B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40890C8-CD4F-44B2-A9CE-75B83E49E39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27B0257D-0E8C-422D-95B3-36E0F08015B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E934B780-DCB6-408D-8795-3A93869043BC}"/>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63EDE79A-2357-4D63-8D8B-C0659E35C05F}"/>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A87A7D4C-9F01-4591-88EE-4E708736DF7D}"/>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681BFF51-A696-4F31-9954-ECEAA5126924}"/>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CF1FF0A8-7B70-4FE4-A5CA-6D81DB9FF990}"/>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12093AF0-3F37-412C-81C1-2A9CA678B3DD}"/>
            </a:ext>
          </a:extLst>
        </xdr:cNvPr>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66734A3B-2142-4E47-AB38-D781892A639B}"/>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2CC843F9-F8BD-439D-83F2-85613C7BA5E4}"/>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AA7D4FDD-58C0-417C-8DC5-82CD767E8D44}"/>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BFB72933-C8B1-4F40-B1EF-A5C2346193C7}"/>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9213B773-D57C-4B92-AFA2-01B851FB892F}"/>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B1DC5CD-D9D9-45FB-8357-356B91BF9DB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4B3E24D-FAE5-47D7-94D6-E68C5F69EE0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C96F538-4A31-418E-A2D7-DE248053E90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2CB663D-0023-4509-9063-93EAEA95960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64F60E5-8295-46C9-9ED0-7894699544E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55335</xdr:rowOff>
    </xdr:from>
    <xdr:to>
      <xdr:col>24</xdr:col>
      <xdr:colOff>114300</xdr:colOff>
      <xdr:row>59</xdr:row>
      <xdr:rowOff>156935</xdr:rowOff>
    </xdr:to>
    <xdr:sp macro="" textlink="">
      <xdr:nvSpPr>
        <xdr:cNvPr id="189" name="楕円 188">
          <a:extLst>
            <a:ext uri="{FF2B5EF4-FFF2-40B4-BE49-F238E27FC236}">
              <a16:creationId xmlns:a16="http://schemas.microsoft.com/office/drawing/2014/main" id="{04242900-1103-4166-AD64-DF789FBFCB14}"/>
            </a:ext>
          </a:extLst>
        </xdr:cNvPr>
        <xdr:cNvSpPr/>
      </xdr:nvSpPr>
      <xdr:spPr>
        <a:xfrm>
          <a:off x="45847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78212</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FEBB010D-ADB4-49C0-8C47-B5F944EAC8F0}"/>
            </a:ext>
          </a:extLst>
        </xdr:cNvPr>
        <xdr:cNvSpPr txBox="1"/>
      </xdr:nvSpPr>
      <xdr:spPr>
        <a:xfrm>
          <a:off x="4673600" y="1002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6350</xdr:rowOff>
    </xdr:from>
    <xdr:to>
      <xdr:col>20</xdr:col>
      <xdr:colOff>38100</xdr:colOff>
      <xdr:row>59</xdr:row>
      <xdr:rowOff>107950</xdr:rowOff>
    </xdr:to>
    <xdr:sp macro="" textlink="">
      <xdr:nvSpPr>
        <xdr:cNvPr id="191" name="楕円 190">
          <a:extLst>
            <a:ext uri="{FF2B5EF4-FFF2-40B4-BE49-F238E27FC236}">
              <a16:creationId xmlns:a16="http://schemas.microsoft.com/office/drawing/2014/main" id="{83EB33A7-F4D4-4C82-97ED-8AAE2B4B5B36}"/>
            </a:ext>
          </a:extLst>
        </xdr:cNvPr>
        <xdr:cNvSpPr/>
      </xdr:nvSpPr>
      <xdr:spPr>
        <a:xfrm>
          <a:off x="3746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57150</xdr:rowOff>
    </xdr:from>
    <xdr:to>
      <xdr:col>24</xdr:col>
      <xdr:colOff>63500</xdr:colOff>
      <xdr:row>59</xdr:row>
      <xdr:rowOff>106135</xdr:rowOff>
    </xdr:to>
    <xdr:cxnSp macro="">
      <xdr:nvCxnSpPr>
        <xdr:cNvPr id="192" name="直線コネクタ 191">
          <a:extLst>
            <a:ext uri="{FF2B5EF4-FFF2-40B4-BE49-F238E27FC236}">
              <a16:creationId xmlns:a16="http://schemas.microsoft.com/office/drawing/2014/main" id="{F9FC2FAA-95CF-4D12-9381-EA03A3FD665B}"/>
            </a:ext>
          </a:extLst>
        </xdr:cNvPr>
        <xdr:cNvCxnSpPr/>
      </xdr:nvCxnSpPr>
      <xdr:spPr>
        <a:xfrm>
          <a:off x="3797300" y="10172700"/>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151674</xdr:rowOff>
    </xdr:from>
    <xdr:to>
      <xdr:col>15</xdr:col>
      <xdr:colOff>101600</xdr:colOff>
      <xdr:row>59</xdr:row>
      <xdr:rowOff>81824</xdr:rowOff>
    </xdr:to>
    <xdr:sp macro="" textlink="">
      <xdr:nvSpPr>
        <xdr:cNvPr id="193" name="楕円 192">
          <a:extLst>
            <a:ext uri="{FF2B5EF4-FFF2-40B4-BE49-F238E27FC236}">
              <a16:creationId xmlns:a16="http://schemas.microsoft.com/office/drawing/2014/main" id="{D289D40A-CA83-4889-81BB-5E83F431863D}"/>
            </a:ext>
          </a:extLst>
        </xdr:cNvPr>
        <xdr:cNvSpPr/>
      </xdr:nvSpPr>
      <xdr:spPr>
        <a:xfrm>
          <a:off x="2857500" y="1009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31024</xdr:rowOff>
    </xdr:from>
    <xdr:to>
      <xdr:col>19</xdr:col>
      <xdr:colOff>177800</xdr:colOff>
      <xdr:row>59</xdr:row>
      <xdr:rowOff>57150</xdr:rowOff>
    </xdr:to>
    <xdr:cxnSp macro="">
      <xdr:nvCxnSpPr>
        <xdr:cNvPr id="194" name="直線コネクタ 193">
          <a:extLst>
            <a:ext uri="{FF2B5EF4-FFF2-40B4-BE49-F238E27FC236}">
              <a16:creationId xmlns:a16="http://schemas.microsoft.com/office/drawing/2014/main" id="{5A68EBFF-5CF8-43E2-94A4-EF494B8C024D}"/>
            </a:ext>
          </a:extLst>
        </xdr:cNvPr>
        <xdr:cNvCxnSpPr/>
      </xdr:nvCxnSpPr>
      <xdr:spPr>
        <a:xfrm>
          <a:off x="2908300" y="1014657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127181</xdr:rowOff>
    </xdr:from>
    <xdr:to>
      <xdr:col>10</xdr:col>
      <xdr:colOff>165100</xdr:colOff>
      <xdr:row>59</xdr:row>
      <xdr:rowOff>57331</xdr:rowOff>
    </xdr:to>
    <xdr:sp macro="" textlink="">
      <xdr:nvSpPr>
        <xdr:cNvPr id="195" name="楕円 194">
          <a:extLst>
            <a:ext uri="{FF2B5EF4-FFF2-40B4-BE49-F238E27FC236}">
              <a16:creationId xmlns:a16="http://schemas.microsoft.com/office/drawing/2014/main" id="{8E75E060-0133-49E8-A195-080A5FF4507D}"/>
            </a:ext>
          </a:extLst>
        </xdr:cNvPr>
        <xdr:cNvSpPr/>
      </xdr:nvSpPr>
      <xdr:spPr>
        <a:xfrm>
          <a:off x="1968500" y="1007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6531</xdr:rowOff>
    </xdr:from>
    <xdr:to>
      <xdr:col>15</xdr:col>
      <xdr:colOff>50800</xdr:colOff>
      <xdr:row>59</xdr:row>
      <xdr:rowOff>31024</xdr:rowOff>
    </xdr:to>
    <xdr:cxnSp macro="">
      <xdr:nvCxnSpPr>
        <xdr:cNvPr id="196" name="直線コネクタ 195">
          <a:extLst>
            <a:ext uri="{FF2B5EF4-FFF2-40B4-BE49-F238E27FC236}">
              <a16:creationId xmlns:a16="http://schemas.microsoft.com/office/drawing/2014/main" id="{A43208A3-C343-495B-BBF1-0362CC88392D}"/>
            </a:ext>
          </a:extLst>
        </xdr:cNvPr>
        <xdr:cNvCxnSpPr/>
      </xdr:nvCxnSpPr>
      <xdr:spPr>
        <a:xfrm>
          <a:off x="2019300" y="1012208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101056</xdr:rowOff>
    </xdr:from>
    <xdr:to>
      <xdr:col>6</xdr:col>
      <xdr:colOff>38100</xdr:colOff>
      <xdr:row>59</xdr:row>
      <xdr:rowOff>31206</xdr:rowOff>
    </xdr:to>
    <xdr:sp macro="" textlink="">
      <xdr:nvSpPr>
        <xdr:cNvPr id="197" name="楕円 196">
          <a:extLst>
            <a:ext uri="{FF2B5EF4-FFF2-40B4-BE49-F238E27FC236}">
              <a16:creationId xmlns:a16="http://schemas.microsoft.com/office/drawing/2014/main" id="{1A6D5947-9672-44E9-9550-53D1540B9867}"/>
            </a:ext>
          </a:extLst>
        </xdr:cNvPr>
        <xdr:cNvSpPr/>
      </xdr:nvSpPr>
      <xdr:spPr>
        <a:xfrm>
          <a:off x="1079500" y="1004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151856</xdr:rowOff>
    </xdr:from>
    <xdr:to>
      <xdr:col>10</xdr:col>
      <xdr:colOff>114300</xdr:colOff>
      <xdr:row>59</xdr:row>
      <xdr:rowOff>6531</xdr:rowOff>
    </xdr:to>
    <xdr:cxnSp macro="">
      <xdr:nvCxnSpPr>
        <xdr:cNvPr id="198" name="直線コネクタ 197">
          <a:extLst>
            <a:ext uri="{FF2B5EF4-FFF2-40B4-BE49-F238E27FC236}">
              <a16:creationId xmlns:a16="http://schemas.microsoft.com/office/drawing/2014/main" id="{4A06F40C-6F7A-4836-8674-3AD63C052420}"/>
            </a:ext>
          </a:extLst>
        </xdr:cNvPr>
        <xdr:cNvCxnSpPr/>
      </xdr:nvCxnSpPr>
      <xdr:spPr>
        <a:xfrm>
          <a:off x="1130300" y="1009595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6EB6C43-383B-4DEA-B436-A558CD5620F9}"/>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705172EA-5A64-48EB-AE50-1842E6F1560B}"/>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A7637918-655D-43CD-8CFA-01233B7E543C}"/>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F7E7E615-490E-49EF-8A9B-B4FB8FDAEC3B}"/>
            </a:ext>
          </a:extLst>
        </xdr:cNvPr>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124477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13472CC1-7154-45A1-BF63-705A369503F1}"/>
            </a:ext>
          </a:extLst>
        </xdr:cNvPr>
        <xdr:cNvSpPr txBox="1"/>
      </xdr:nvSpPr>
      <xdr:spPr>
        <a:xfrm>
          <a:off x="35820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98351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3672AD8D-D2E3-46CA-8496-1537779B375A}"/>
            </a:ext>
          </a:extLst>
        </xdr:cNvPr>
        <xdr:cNvSpPr txBox="1"/>
      </xdr:nvSpPr>
      <xdr:spPr>
        <a:xfrm>
          <a:off x="2705744" y="987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73858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73367C99-C950-42A1-AF63-08029CB2F2C8}"/>
            </a:ext>
          </a:extLst>
        </xdr:cNvPr>
        <xdr:cNvSpPr txBox="1"/>
      </xdr:nvSpPr>
      <xdr:spPr>
        <a:xfrm>
          <a:off x="1816744" y="9846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47733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8D4EB509-76D2-46C7-B2EB-4FF59F645CDD}"/>
            </a:ext>
          </a:extLst>
        </xdr:cNvPr>
        <xdr:cNvSpPr txBox="1"/>
      </xdr:nvSpPr>
      <xdr:spPr>
        <a:xfrm>
          <a:off x="927744" y="982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3C80895-49ED-44AD-AE11-54D7BCDC774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B54908DB-1153-4252-802B-EFCD63FB9F7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F118BC4E-90C3-4E3B-B8AC-0CAB3F7D0F4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D59B56F-C35F-433B-925C-697BCEBD861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4730015-0B0A-4D66-999C-C65BFCC473B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DF7A509-0A50-4C0E-BE01-1BB7825C63B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615F801C-5F7E-46B1-8061-1CD987C6E26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5A00E88-4B7E-420A-9DA4-473F2C4E58F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A034714-D5F7-4FC0-9914-DEEF582B4AB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C3881AD-D6D2-47D5-8043-04F6CD99AF3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F30F11B1-B13A-4AF3-8FD6-596A9C85581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B2C35ABC-CDB8-4EE2-A145-69C80646201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E935BDBC-4888-4450-9087-F12B3896D3D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7C499671-C250-4514-A979-00131305577F}"/>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42509939-000E-410B-B742-D46204DD2FB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3830017E-3773-4E3F-8734-1CC885D9D74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A8D9213C-98D9-4C04-92FF-73AA14394A2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3B31C6F7-68F9-4CE8-96B9-C5E2D07CFB0A}"/>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4025FD4E-5F1E-4F4C-8795-AB0267F8C4E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36B90E65-679E-4727-892B-A389C9CE6455}"/>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12CAC37-F2E6-4CB9-A447-BB28781F21F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12DF916B-3E16-4E58-8F84-A473B54658E9}"/>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2ED45AC9-2B79-4FC9-A9C9-042215B66C8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D7945807-2D44-44D5-A188-B6D126BB6123}"/>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1EBE06D5-A199-4667-ADDB-04A9833D0716}"/>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6A5327E7-9CB8-4250-AA7E-B448DC057063}"/>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4E85ACC0-C33C-42A4-BA71-5DD8B8BFF697}"/>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87EBD68B-1277-4DDA-92B9-EE844FF915D1}"/>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5F861705-2257-44DE-9362-118F48123E03}"/>
            </a:ext>
          </a:extLst>
        </xdr:cNvPr>
        <xdr:cNvSpPr txBox="1"/>
      </xdr:nvSpPr>
      <xdr:spPr>
        <a:xfrm>
          <a:off x="10515600" y="10662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3DBDBE8B-9A04-4978-AD8C-0DF0794BDAA0}"/>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E502D774-5AD8-417D-A3B6-BF520927E1B3}"/>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7B78A416-FF78-4F9E-81A5-7ADDA27A2CCD}"/>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FAA1A4C4-729A-4FED-8BCC-FA05B8A2805C}"/>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569FC442-F170-4489-9D0D-69C4F1F58238}"/>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33D773A-A995-499B-9B00-B6153A95DAF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52230A2-B23E-4B42-AEEB-C5E7E358E94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AEC2101-9877-42E7-97D0-3E0CE8C0EBC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EB741C6-2AE7-4802-AF58-FDDA54E8A26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BEB00FF-D20D-4080-9543-3C7CEC9B25A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133259</xdr:rowOff>
    </xdr:from>
    <xdr:to>
      <xdr:col>55</xdr:col>
      <xdr:colOff>50800</xdr:colOff>
      <xdr:row>60</xdr:row>
      <xdr:rowOff>63409</xdr:rowOff>
    </xdr:to>
    <xdr:sp macro="" textlink="">
      <xdr:nvSpPr>
        <xdr:cNvPr id="246" name="楕円 245">
          <a:extLst>
            <a:ext uri="{FF2B5EF4-FFF2-40B4-BE49-F238E27FC236}">
              <a16:creationId xmlns:a16="http://schemas.microsoft.com/office/drawing/2014/main" id="{11BE723D-7BF3-4CE5-8211-7D642634B78D}"/>
            </a:ext>
          </a:extLst>
        </xdr:cNvPr>
        <xdr:cNvSpPr/>
      </xdr:nvSpPr>
      <xdr:spPr>
        <a:xfrm>
          <a:off x="10426700" y="1024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156136</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F054D249-B079-40C2-AE50-4DC0B40C1B50}"/>
            </a:ext>
          </a:extLst>
        </xdr:cNvPr>
        <xdr:cNvSpPr txBox="1"/>
      </xdr:nvSpPr>
      <xdr:spPr>
        <a:xfrm>
          <a:off x="10515600" y="10100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152155</xdr:rowOff>
    </xdr:from>
    <xdr:to>
      <xdr:col>50</xdr:col>
      <xdr:colOff>165100</xdr:colOff>
      <xdr:row>60</xdr:row>
      <xdr:rowOff>82305</xdr:rowOff>
    </xdr:to>
    <xdr:sp macro="" textlink="">
      <xdr:nvSpPr>
        <xdr:cNvPr id="248" name="楕円 247">
          <a:extLst>
            <a:ext uri="{FF2B5EF4-FFF2-40B4-BE49-F238E27FC236}">
              <a16:creationId xmlns:a16="http://schemas.microsoft.com/office/drawing/2014/main" id="{08D3808D-26E7-4DC3-87E8-CD37B5265CBA}"/>
            </a:ext>
          </a:extLst>
        </xdr:cNvPr>
        <xdr:cNvSpPr/>
      </xdr:nvSpPr>
      <xdr:spPr>
        <a:xfrm>
          <a:off x="9588500" y="1026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12609</xdr:rowOff>
    </xdr:from>
    <xdr:to>
      <xdr:col>55</xdr:col>
      <xdr:colOff>0</xdr:colOff>
      <xdr:row>60</xdr:row>
      <xdr:rowOff>31505</xdr:rowOff>
    </xdr:to>
    <xdr:cxnSp macro="">
      <xdr:nvCxnSpPr>
        <xdr:cNvPr id="249" name="直線コネクタ 248">
          <a:extLst>
            <a:ext uri="{FF2B5EF4-FFF2-40B4-BE49-F238E27FC236}">
              <a16:creationId xmlns:a16="http://schemas.microsoft.com/office/drawing/2014/main" id="{CC5B33DF-9C2D-4282-B6CF-A50B19DD67F2}"/>
            </a:ext>
          </a:extLst>
        </xdr:cNvPr>
        <xdr:cNvCxnSpPr/>
      </xdr:nvCxnSpPr>
      <xdr:spPr>
        <a:xfrm flipV="1">
          <a:off x="9639300" y="10299609"/>
          <a:ext cx="838200" cy="18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166125</xdr:rowOff>
    </xdr:from>
    <xdr:to>
      <xdr:col>46</xdr:col>
      <xdr:colOff>38100</xdr:colOff>
      <xdr:row>60</xdr:row>
      <xdr:rowOff>96275</xdr:rowOff>
    </xdr:to>
    <xdr:sp macro="" textlink="">
      <xdr:nvSpPr>
        <xdr:cNvPr id="250" name="楕円 249">
          <a:extLst>
            <a:ext uri="{FF2B5EF4-FFF2-40B4-BE49-F238E27FC236}">
              <a16:creationId xmlns:a16="http://schemas.microsoft.com/office/drawing/2014/main" id="{1FF275B7-BA32-4439-AFC6-6BCD491487AF}"/>
            </a:ext>
          </a:extLst>
        </xdr:cNvPr>
        <xdr:cNvSpPr/>
      </xdr:nvSpPr>
      <xdr:spPr>
        <a:xfrm>
          <a:off x="8699500" y="1028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31505</xdr:rowOff>
    </xdr:from>
    <xdr:to>
      <xdr:col>50</xdr:col>
      <xdr:colOff>114300</xdr:colOff>
      <xdr:row>60</xdr:row>
      <xdr:rowOff>45475</xdr:rowOff>
    </xdr:to>
    <xdr:cxnSp macro="">
      <xdr:nvCxnSpPr>
        <xdr:cNvPr id="251" name="直線コネクタ 250">
          <a:extLst>
            <a:ext uri="{FF2B5EF4-FFF2-40B4-BE49-F238E27FC236}">
              <a16:creationId xmlns:a16="http://schemas.microsoft.com/office/drawing/2014/main" id="{8336D28E-45CD-4A39-BABC-E2F96B36F6B8}"/>
            </a:ext>
          </a:extLst>
        </xdr:cNvPr>
        <xdr:cNvCxnSpPr/>
      </xdr:nvCxnSpPr>
      <xdr:spPr>
        <a:xfrm flipV="1">
          <a:off x="8750300" y="10318505"/>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10544</xdr:rowOff>
    </xdr:from>
    <xdr:to>
      <xdr:col>41</xdr:col>
      <xdr:colOff>101600</xdr:colOff>
      <xdr:row>60</xdr:row>
      <xdr:rowOff>112144</xdr:rowOff>
    </xdr:to>
    <xdr:sp macro="" textlink="">
      <xdr:nvSpPr>
        <xdr:cNvPr id="252" name="楕円 251">
          <a:extLst>
            <a:ext uri="{FF2B5EF4-FFF2-40B4-BE49-F238E27FC236}">
              <a16:creationId xmlns:a16="http://schemas.microsoft.com/office/drawing/2014/main" id="{868BF371-AC41-4C91-9AC1-D3FD5BC1B2F2}"/>
            </a:ext>
          </a:extLst>
        </xdr:cNvPr>
        <xdr:cNvSpPr/>
      </xdr:nvSpPr>
      <xdr:spPr>
        <a:xfrm>
          <a:off x="7810500" y="1029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45475</xdr:rowOff>
    </xdr:from>
    <xdr:to>
      <xdr:col>45</xdr:col>
      <xdr:colOff>177800</xdr:colOff>
      <xdr:row>60</xdr:row>
      <xdr:rowOff>61344</xdr:rowOff>
    </xdr:to>
    <xdr:cxnSp macro="">
      <xdr:nvCxnSpPr>
        <xdr:cNvPr id="253" name="直線コネクタ 252">
          <a:extLst>
            <a:ext uri="{FF2B5EF4-FFF2-40B4-BE49-F238E27FC236}">
              <a16:creationId xmlns:a16="http://schemas.microsoft.com/office/drawing/2014/main" id="{520DA75C-320C-4CDB-9496-163DC5E4A59E}"/>
            </a:ext>
          </a:extLst>
        </xdr:cNvPr>
        <xdr:cNvCxnSpPr/>
      </xdr:nvCxnSpPr>
      <xdr:spPr>
        <a:xfrm flipV="1">
          <a:off x="7861300" y="10332475"/>
          <a:ext cx="889000" cy="15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27749</xdr:rowOff>
    </xdr:from>
    <xdr:to>
      <xdr:col>36</xdr:col>
      <xdr:colOff>165100</xdr:colOff>
      <xdr:row>60</xdr:row>
      <xdr:rowOff>129349</xdr:rowOff>
    </xdr:to>
    <xdr:sp macro="" textlink="">
      <xdr:nvSpPr>
        <xdr:cNvPr id="254" name="楕円 253">
          <a:extLst>
            <a:ext uri="{FF2B5EF4-FFF2-40B4-BE49-F238E27FC236}">
              <a16:creationId xmlns:a16="http://schemas.microsoft.com/office/drawing/2014/main" id="{6E247678-FE15-48CD-A86B-BC511F7C9568}"/>
            </a:ext>
          </a:extLst>
        </xdr:cNvPr>
        <xdr:cNvSpPr/>
      </xdr:nvSpPr>
      <xdr:spPr>
        <a:xfrm>
          <a:off x="6921500" y="10314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61344</xdr:rowOff>
    </xdr:from>
    <xdr:to>
      <xdr:col>41</xdr:col>
      <xdr:colOff>50800</xdr:colOff>
      <xdr:row>60</xdr:row>
      <xdr:rowOff>78549</xdr:rowOff>
    </xdr:to>
    <xdr:cxnSp macro="">
      <xdr:nvCxnSpPr>
        <xdr:cNvPr id="255" name="直線コネクタ 254">
          <a:extLst>
            <a:ext uri="{FF2B5EF4-FFF2-40B4-BE49-F238E27FC236}">
              <a16:creationId xmlns:a16="http://schemas.microsoft.com/office/drawing/2014/main" id="{D7317DB5-B911-4F38-932D-B62989D4E207}"/>
            </a:ext>
          </a:extLst>
        </xdr:cNvPr>
        <xdr:cNvCxnSpPr/>
      </xdr:nvCxnSpPr>
      <xdr:spPr>
        <a:xfrm flipV="1">
          <a:off x="6972300" y="10348344"/>
          <a:ext cx="889000" cy="17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1C33A300-EED2-43BA-A548-283540E8CEA0}"/>
            </a:ext>
          </a:extLst>
        </xdr:cNvPr>
        <xdr:cNvSpPr txBox="1"/>
      </xdr:nvSpPr>
      <xdr:spPr>
        <a:xfrm>
          <a:off x="9327095" y="1078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FA3B8467-30D5-4D5C-A8C5-39413CBED018}"/>
            </a:ext>
          </a:extLst>
        </xdr:cNvPr>
        <xdr:cNvSpPr txBox="1"/>
      </xdr:nvSpPr>
      <xdr:spPr>
        <a:xfrm>
          <a:off x="8450795" y="1079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74B60FC9-7540-47B7-947A-C70C0EA7BD4C}"/>
            </a:ext>
          </a:extLst>
        </xdr:cNvPr>
        <xdr:cNvSpPr txBox="1"/>
      </xdr:nvSpPr>
      <xdr:spPr>
        <a:xfrm>
          <a:off x="7561795" y="1080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E96DC88A-C5B7-45D4-B364-FFA39D7C2A59}"/>
            </a:ext>
          </a:extLst>
        </xdr:cNvPr>
        <xdr:cNvSpPr txBox="1"/>
      </xdr:nvSpPr>
      <xdr:spPr>
        <a:xfrm>
          <a:off x="6672795" y="10813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98832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50F33E9B-C9EC-4E56-97E2-71D3F21EADF0}"/>
            </a:ext>
          </a:extLst>
        </xdr:cNvPr>
        <xdr:cNvSpPr txBox="1"/>
      </xdr:nvSpPr>
      <xdr:spPr>
        <a:xfrm>
          <a:off x="9327095" y="10042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112802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44E0A65D-31AB-4158-960D-7172F856DCA8}"/>
            </a:ext>
          </a:extLst>
        </xdr:cNvPr>
        <xdr:cNvSpPr txBox="1"/>
      </xdr:nvSpPr>
      <xdr:spPr>
        <a:xfrm>
          <a:off x="8450795" y="1005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128671</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6D9B6B66-76AB-4D31-A6F6-D05B19BFE77A}"/>
            </a:ext>
          </a:extLst>
        </xdr:cNvPr>
        <xdr:cNvSpPr txBox="1"/>
      </xdr:nvSpPr>
      <xdr:spPr>
        <a:xfrm>
          <a:off x="7561795" y="10072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145876</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3A8442D3-75DC-421F-BC08-1CCD847E075C}"/>
            </a:ext>
          </a:extLst>
        </xdr:cNvPr>
        <xdr:cNvSpPr txBox="1"/>
      </xdr:nvSpPr>
      <xdr:spPr>
        <a:xfrm>
          <a:off x="6672795" y="10089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4B0B1FE-9B1C-4FED-8C97-31B0DFEC895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A0CDC7BF-9426-4239-AFAE-6EDD36866E4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EB33563-E66A-41A9-899A-B71E020E649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89949F0-0487-4561-A396-663E39519F2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5881343-3389-4B8F-9DBF-28F261926B6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153292F-7AB3-4609-BCFD-5D793BA6469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E2EA69A-4720-4237-B096-5F2F66337CE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CC5C89D-F0B6-4038-805C-5DF58C21959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C0FC07D0-5CA3-4340-8DE4-C496B121644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CBFA4F08-B45C-495E-B955-A52C2C780A4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2F0D70A-8233-406E-B3BC-11C3721ED89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1A5943F5-DC1C-49BD-8B89-89972DC36E1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8CB8B256-67B6-4D0E-8D15-615E6222294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BF5E7B01-C292-4174-980F-34AE6E75008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DDB7EAE-200E-4050-869A-4C3EE050269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EBD094D5-DB94-4CBB-B9A6-84BFFBF1E72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B5246824-D905-4CE3-8354-1ECC355E468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D3649D4C-D7A6-4BB6-8776-84B48B439961}"/>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EA825539-E918-4C44-8341-FE7571C7E41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86B0FF04-184C-4228-BCCA-9D557260CED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FE864971-6687-4E50-8949-B97DD740784B}"/>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3D37CA9-7608-4684-8C39-3FCDBCDBE0E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B14BC569-DCDC-4FD7-B18E-29B2C261E0B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78840603-C945-4846-B5ED-EBEB2A2C229E}"/>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B1321069-BCE8-46D0-84BE-882A66BA0AD1}"/>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AFBAF547-A158-4EEB-96F8-54681A10501A}"/>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4F897E3B-F559-4050-A5C6-CCCBC3ABC35E}"/>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E67739B1-5147-4CFB-84B8-37511E67736C}"/>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7B64A18D-8031-4BCE-9A78-C26B8E19FDF7}"/>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9A6FCA7C-C646-49D2-82DB-3732AA3DB05D}"/>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8FC6F992-6869-4A2C-B87F-B377047B0DB7}"/>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E53F8000-EDF4-46ED-BB7D-574CA7365BDC}"/>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EC039902-C198-448C-A008-BEB20C2FCC2F}"/>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52523EA4-BBA4-45DE-80F5-9E32AA7A5B5E}"/>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03C2AF4-EE82-4CF9-A355-72DDF1CDADC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C723068-CAB5-4064-A9E7-D9F16F3B7DE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9FB9EA3-E832-4A95-9D55-5358C3F1656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88E208D-772D-458F-A98D-C7269C92081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89DB12A-B3BD-4FF3-8BB3-718B59048CB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27939</xdr:rowOff>
    </xdr:from>
    <xdr:to>
      <xdr:col>24</xdr:col>
      <xdr:colOff>114300</xdr:colOff>
      <xdr:row>83</xdr:row>
      <xdr:rowOff>129539</xdr:rowOff>
    </xdr:to>
    <xdr:sp macro="" textlink="">
      <xdr:nvSpPr>
        <xdr:cNvPr id="303" name="楕円 302">
          <a:extLst>
            <a:ext uri="{FF2B5EF4-FFF2-40B4-BE49-F238E27FC236}">
              <a16:creationId xmlns:a16="http://schemas.microsoft.com/office/drawing/2014/main" id="{6ED5AEE9-8415-47F6-8AEE-73623A6A6B6A}"/>
            </a:ext>
          </a:extLst>
        </xdr:cNvPr>
        <xdr:cNvSpPr/>
      </xdr:nvSpPr>
      <xdr:spPr>
        <a:xfrm>
          <a:off x="4584700" y="14258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6366</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2F82DB1E-4A87-4064-9C5C-65AEE7BA2485}"/>
            </a:ext>
          </a:extLst>
        </xdr:cNvPr>
        <xdr:cNvSpPr txBox="1"/>
      </xdr:nvSpPr>
      <xdr:spPr>
        <a:xfrm>
          <a:off x="4673600" y="14236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170180</xdr:rowOff>
    </xdr:from>
    <xdr:to>
      <xdr:col>20</xdr:col>
      <xdr:colOff>38100</xdr:colOff>
      <xdr:row>83</xdr:row>
      <xdr:rowOff>100330</xdr:rowOff>
    </xdr:to>
    <xdr:sp macro="" textlink="">
      <xdr:nvSpPr>
        <xdr:cNvPr id="305" name="楕円 304">
          <a:extLst>
            <a:ext uri="{FF2B5EF4-FFF2-40B4-BE49-F238E27FC236}">
              <a16:creationId xmlns:a16="http://schemas.microsoft.com/office/drawing/2014/main" id="{A4A7D25F-47F2-4098-8CD8-0E239EC9ECD6}"/>
            </a:ext>
          </a:extLst>
        </xdr:cNvPr>
        <xdr:cNvSpPr/>
      </xdr:nvSpPr>
      <xdr:spPr>
        <a:xfrm>
          <a:off x="3746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49530</xdr:rowOff>
    </xdr:from>
    <xdr:to>
      <xdr:col>24</xdr:col>
      <xdr:colOff>63500</xdr:colOff>
      <xdr:row>83</xdr:row>
      <xdr:rowOff>78739</xdr:rowOff>
    </xdr:to>
    <xdr:cxnSp macro="">
      <xdr:nvCxnSpPr>
        <xdr:cNvPr id="306" name="直線コネクタ 305">
          <a:extLst>
            <a:ext uri="{FF2B5EF4-FFF2-40B4-BE49-F238E27FC236}">
              <a16:creationId xmlns:a16="http://schemas.microsoft.com/office/drawing/2014/main" id="{31F6C1E5-B3C4-4B18-BC24-DEB9F99B6209}"/>
            </a:ext>
          </a:extLst>
        </xdr:cNvPr>
        <xdr:cNvCxnSpPr/>
      </xdr:nvCxnSpPr>
      <xdr:spPr>
        <a:xfrm>
          <a:off x="3797300" y="14279880"/>
          <a:ext cx="838200"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147320</xdr:rowOff>
    </xdr:from>
    <xdr:to>
      <xdr:col>15</xdr:col>
      <xdr:colOff>101600</xdr:colOff>
      <xdr:row>83</xdr:row>
      <xdr:rowOff>77470</xdr:rowOff>
    </xdr:to>
    <xdr:sp macro="" textlink="">
      <xdr:nvSpPr>
        <xdr:cNvPr id="307" name="楕円 306">
          <a:extLst>
            <a:ext uri="{FF2B5EF4-FFF2-40B4-BE49-F238E27FC236}">
              <a16:creationId xmlns:a16="http://schemas.microsoft.com/office/drawing/2014/main" id="{2384905D-E258-4732-AA50-CB2245620DF7}"/>
            </a:ext>
          </a:extLst>
        </xdr:cNvPr>
        <xdr:cNvSpPr/>
      </xdr:nvSpPr>
      <xdr:spPr>
        <a:xfrm>
          <a:off x="2857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26670</xdr:rowOff>
    </xdr:from>
    <xdr:to>
      <xdr:col>19</xdr:col>
      <xdr:colOff>177800</xdr:colOff>
      <xdr:row>83</xdr:row>
      <xdr:rowOff>49530</xdr:rowOff>
    </xdr:to>
    <xdr:cxnSp macro="">
      <xdr:nvCxnSpPr>
        <xdr:cNvPr id="308" name="直線コネクタ 307">
          <a:extLst>
            <a:ext uri="{FF2B5EF4-FFF2-40B4-BE49-F238E27FC236}">
              <a16:creationId xmlns:a16="http://schemas.microsoft.com/office/drawing/2014/main" id="{AB4E1736-22A7-4969-8DCD-2033CC4FD8DB}"/>
            </a:ext>
          </a:extLst>
        </xdr:cNvPr>
        <xdr:cNvCxnSpPr/>
      </xdr:nvCxnSpPr>
      <xdr:spPr>
        <a:xfrm>
          <a:off x="2908300" y="142570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129539</xdr:rowOff>
    </xdr:from>
    <xdr:to>
      <xdr:col>10</xdr:col>
      <xdr:colOff>165100</xdr:colOff>
      <xdr:row>83</xdr:row>
      <xdr:rowOff>59689</xdr:rowOff>
    </xdr:to>
    <xdr:sp macro="" textlink="">
      <xdr:nvSpPr>
        <xdr:cNvPr id="309" name="楕円 308">
          <a:extLst>
            <a:ext uri="{FF2B5EF4-FFF2-40B4-BE49-F238E27FC236}">
              <a16:creationId xmlns:a16="http://schemas.microsoft.com/office/drawing/2014/main" id="{EB83E29A-06C7-41F3-8BA9-F17BF413BB83}"/>
            </a:ext>
          </a:extLst>
        </xdr:cNvPr>
        <xdr:cNvSpPr/>
      </xdr:nvSpPr>
      <xdr:spPr>
        <a:xfrm>
          <a:off x="1968500" y="14188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8889</xdr:rowOff>
    </xdr:from>
    <xdr:to>
      <xdr:col>15</xdr:col>
      <xdr:colOff>50800</xdr:colOff>
      <xdr:row>83</xdr:row>
      <xdr:rowOff>26670</xdr:rowOff>
    </xdr:to>
    <xdr:cxnSp macro="">
      <xdr:nvCxnSpPr>
        <xdr:cNvPr id="310" name="直線コネクタ 309">
          <a:extLst>
            <a:ext uri="{FF2B5EF4-FFF2-40B4-BE49-F238E27FC236}">
              <a16:creationId xmlns:a16="http://schemas.microsoft.com/office/drawing/2014/main" id="{64B868D9-9775-42DF-9BBA-B58D6A79DB02}"/>
            </a:ext>
          </a:extLst>
        </xdr:cNvPr>
        <xdr:cNvCxnSpPr/>
      </xdr:nvCxnSpPr>
      <xdr:spPr>
        <a:xfrm>
          <a:off x="2019300" y="14239239"/>
          <a:ext cx="88900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105411</xdr:rowOff>
    </xdr:from>
    <xdr:to>
      <xdr:col>6</xdr:col>
      <xdr:colOff>38100</xdr:colOff>
      <xdr:row>83</xdr:row>
      <xdr:rowOff>35561</xdr:rowOff>
    </xdr:to>
    <xdr:sp macro="" textlink="">
      <xdr:nvSpPr>
        <xdr:cNvPr id="311" name="楕円 310">
          <a:extLst>
            <a:ext uri="{FF2B5EF4-FFF2-40B4-BE49-F238E27FC236}">
              <a16:creationId xmlns:a16="http://schemas.microsoft.com/office/drawing/2014/main" id="{C5EA6461-47A7-4739-BA91-67DA5DFE20A9}"/>
            </a:ext>
          </a:extLst>
        </xdr:cNvPr>
        <xdr:cNvSpPr/>
      </xdr:nvSpPr>
      <xdr:spPr>
        <a:xfrm>
          <a:off x="1079500" y="1416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156211</xdr:rowOff>
    </xdr:from>
    <xdr:to>
      <xdr:col>10</xdr:col>
      <xdr:colOff>114300</xdr:colOff>
      <xdr:row>83</xdr:row>
      <xdr:rowOff>8889</xdr:rowOff>
    </xdr:to>
    <xdr:cxnSp macro="">
      <xdr:nvCxnSpPr>
        <xdr:cNvPr id="312" name="直線コネクタ 311">
          <a:extLst>
            <a:ext uri="{FF2B5EF4-FFF2-40B4-BE49-F238E27FC236}">
              <a16:creationId xmlns:a16="http://schemas.microsoft.com/office/drawing/2014/main" id="{AB063A1B-2522-4928-9A9F-6CBF09505320}"/>
            </a:ext>
          </a:extLst>
        </xdr:cNvPr>
        <xdr:cNvCxnSpPr/>
      </xdr:nvCxnSpPr>
      <xdr:spPr>
        <a:xfrm>
          <a:off x="1130300" y="14215111"/>
          <a:ext cx="88900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6A0ACE30-FFF3-4DBC-9D75-627FC9C0548D}"/>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B16DDD7C-7EC2-4048-A745-3A55200C79AC}"/>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15CB6939-8BB4-40E5-A5EA-BFAD51AD5E5C}"/>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41C23CC1-2FBF-4B37-B35A-D6773CB3F29A}"/>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91457</xdr:rowOff>
    </xdr:from>
    <xdr:ext cx="405111" cy="259045"/>
    <xdr:sp macro="" textlink="">
      <xdr:nvSpPr>
        <xdr:cNvPr id="317" name="n_1mainValue【公営住宅】&#10;有形固定資産減価償却率">
          <a:extLst>
            <a:ext uri="{FF2B5EF4-FFF2-40B4-BE49-F238E27FC236}">
              <a16:creationId xmlns:a16="http://schemas.microsoft.com/office/drawing/2014/main" id="{ACF159FC-9CDF-4BC3-BC00-457E919514C6}"/>
            </a:ext>
          </a:extLst>
        </xdr:cNvPr>
        <xdr:cNvSpPr txBox="1"/>
      </xdr:nvSpPr>
      <xdr:spPr>
        <a:xfrm>
          <a:off x="3582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68597</xdr:rowOff>
    </xdr:from>
    <xdr:ext cx="405111" cy="259045"/>
    <xdr:sp macro="" textlink="">
      <xdr:nvSpPr>
        <xdr:cNvPr id="318" name="n_2mainValue【公営住宅】&#10;有形固定資産減価償却率">
          <a:extLst>
            <a:ext uri="{FF2B5EF4-FFF2-40B4-BE49-F238E27FC236}">
              <a16:creationId xmlns:a16="http://schemas.microsoft.com/office/drawing/2014/main" id="{3D1DFBBF-EEF4-479F-843E-D07109BE56C2}"/>
            </a:ext>
          </a:extLst>
        </xdr:cNvPr>
        <xdr:cNvSpPr txBox="1"/>
      </xdr:nvSpPr>
      <xdr:spPr>
        <a:xfrm>
          <a:off x="27057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50816</xdr:rowOff>
    </xdr:from>
    <xdr:ext cx="405111" cy="259045"/>
    <xdr:sp macro="" textlink="">
      <xdr:nvSpPr>
        <xdr:cNvPr id="319" name="n_3mainValue【公営住宅】&#10;有形固定資産減価償却率">
          <a:extLst>
            <a:ext uri="{FF2B5EF4-FFF2-40B4-BE49-F238E27FC236}">
              <a16:creationId xmlns:a16="http://schemas.microsoft.com/office/drawing/2014/main" id="{525F31CA-D931-4089-ADA2-462169C1ED97}"/>
            </a:ext>
          </a:extLst>
        </xdr:cNvPr>
        <xdr:cNvSpPr txBox="1"/>
      </xdr:nvSpPr>
      <xdr:spPr>
        <a:xfrm>
          <a:off x="1816744" y="1428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26688</xdr:rowOff>
    </xdr:from>
    <xdr:ext cx="405111" cy="259045"/>
    <xdr:sp macro="" textlink="">
      <xdr:nvSpPr>
        <xdr:cNvPr id="320" name="n_4mainValue【公営住宅】&#10;有形固定資産減価償却率">
          <a:extLst>
            <a:ext uri="{FF2B5EF4-FFF2-40B4-BE49-F238E27FC236}">
              <a16:creationId xmlns:a16="http://schemas.microsoft.com/office/drawing/2014/main" id="{A5572AF8-DF6D-4450-8A45-8577C9EE079B}"/>
            </a:ext>
          </a:extLst>
        </xdr:cNvPr>
        <xdr:cNvSpPr txBox="1"/>
      </xdr:nvSpPr>
      <xdr:spPr>
        <a:xfrm>
          <a:off x="927744" y="1425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6E688195-C732-4B8F-859B-FD798F33E87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E667B667-1913-49B2-ACD7-CE19BBF43B3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8D2534A5-3A2E-4CDD-91B9-F3131B11774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DE6B4532-968C-4656-B398-4FC2E1A3165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A00C8F03-2733-49B9-B7CA-6A74237D583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5EA2B93-99FE-4249-870D-2892A35B8B0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25B50B3E-1592-43C6-B8CD-B427171E845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29CF0F64-36F0-4D1D-899B-8D74F5564AB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44697E9F-4A69-4D79-B04C-5D16431C1E9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3FAE211B-063D-42FC-A31C-DD9B6914A78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97CC0D7B-D4FE-4357-A26F-4EADC4D701C9}"/>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7328A37E-45EF-4A05-87F6-6A56E3838B89}"/>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BF91FE44-99FC-47EF-B2E1-90B097076805}"/>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35ADF671-09AF-4FDD-827C-62AF30562BAC}"/>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2200D981-B4A8-4529-B4DD-E7BD1AF47561}"/>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A01E2073-4DA8-469E-AF78-847FB4D9860D}"/>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7BA2DF8F-9CA1-4EB7-8D3B-375E8E71EA14}"/>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97E4EF13-ED3A-490C-9ADE-A684CACB4144}"/>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5AEBA5F-8EC2-49BE-9C51-C9E2609D8C9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7ECBEA54-2666-42F5-9726-FEE9D2EC4B54}"/>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BB3B0CFE-3729-4605-912B-0B1F024FB57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3F1FDFC8-4F2F-4558-ADBD-D41693435617}"/>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6B69678E-1D8E-480A-913D-A47B7D3B2914}"/>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91B7D0CF-DAD3-48E1-A808-9DC0FAFE8A4C}"/>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E3F6C8B8-9134-413C-9D43-8695937C2201}"/>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9A3A4AA1-A1FA-4295-8EB3-7149A4800194}"/>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6424B79A-B8A9-4BCD-88DC-FDE76E0AE1B2}"/>
            </a:ext>
          </a:extLst>
        </xdr:cNvPr>
        <xdr:cNvSpPr txBox="1"/>
      </xdr:nvSpPr>
      <xdr:spPr>
        <a:xfrm>
          <a:off x="1051560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8B3B6FC7-8B8E-48C0-825A-0E73EA608C63}"/>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ADA902ED-3B0C-4458-B688-72BB15D1B0AD}"/>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628F7B25-65B3-4332-8D0C-AC486BB211ED}"/>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7CD06121-9DE9-40BD-95CB-5F4B19DF756E}"/>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F39CCDB6-81A2-4685-BF14-6FF4F4D7957A}"/>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DB2AD32-FD71-4E7C-BF83-1E397FE5F6A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F7A6ACF-660C-4AF5-9684-6EFF8A192E0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2755833-8CD3-4448-B476-E577D2017DB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4811E90-0D26-405C-BCB2-9DBCE403EFA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683234C-0545-4A80-BE30-EE7CE0575CB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86649</xdr:rowOff>
    </xdr:from>
    <xdr:to>
      <xdr:col>55</xdr:col>
      <xdr:colOff>50800</xdr:colOff>
      <xdr:row>86</xdr:row>
      <xdr:rowOff>16799</xdr:rowOff>
    </xdr:to>
    <xdr:sp macro="" textlink="">
      <xdr:nvSpPr>
        <xdr:cNvPr id="358" name="楕円 357">
          <a:extLst>
            <a:ext uri="{FF2B5EF4-FFF2-40B4-BE49-F238E27FC236}">
              <a16:creationId xmlns:a16="http://schemas.microsoft.com/office/drawing/2014/main" id="{6FD6A378-C831-4D38-AFC7-8CF40031A71E}"/>
            </a:ext>
          </a:extLst>
        </xdr:cNvPr>
        <xdr:cNvSpPr/>
      </xdr:nvSpPr>
      <xdr:spPr>
        <a:xfrm>
          <a:off x="10426700" y="14659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46026</xdr:rowOff>
    </xdr:from>
    <xdr:ext cx="469744" cy="259045"/>
    <xdr:sp macro="" textlink="">
      <xdr:nvSpPr>
        <xdr:cNvPr id="359" name="【公営住宅】&#10;一人当たり面積該当値テキスト">
          <a:extLst>
            <a:ext uri="{FF2B5EF4-FFF2-40B4-BE49-F238E27FC236}">
              <a16:creationId xmlns:a16="http://schemas.microsoft.com/office/drawing/2014/main" id="{77907981-F4D2-4071-A7F9-FD567EEAA415}"/>
            </a:ext>
          </a:extLst>
        </xdr:cNvPr>
        <xdr:cNvSpPr txBox="1"/>
      </xdr:nvSpPr>
      <xdr:spPr>
        <a:xfrm>
          <a:off x="10515600" y="1444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88433</xdr:rowOff>
    </xdr:from>
    <xdr:to>
      <xdr:col>50</xdr:col>
      <xdr:colOff>165100</xdr:colOff>
      <xdr:row>86</xdr:row>
      <xdr:rowOff>18583</xdr:rowOff>
    </xdr:to>
    <xdr:sp macro="" textlink="">
      <xdr:nvSpPr>
        <xdr:cNvPr id="360" name="楕円 359">
          <a:extLst>
            <a:ext uri="{FF2B5EF4-FFF2-40B4-BE49-F238E27FC236}">
              <a16:creationId xmlns:a16="http://schemas.microsoft.com/office/drawing/2014/main" id="{8DB67B61-7C07-4636-8031-6B04D2AB7FF7}"/>
            </a:ext>
          </a:extLst>
        </xdr:cNvPr>
        <xdr:cNvSpPr/>
      </xdr:nvSpPr>
      <xdr:spPr>
        <a:xfrm>
          <a:off x="9588500" y="1466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137449</xdr:rowOff>
    </xdr:from>
    <xdr:to>
      <xdr:col>55</xdr:col>
      <xdr:colOff>0</xdr:colOff>
      <xdr:row>85</xdr:row>
      <xdr:rowOff>139233</xdr:rowOff>
    </xdr:to>
    <xdr:cxnSp macro="">
      <xdr:nvCxnSpPr>
        <xdr:cNvPr id="361" name="直線コネクタ 360">
          <a:extLst>
            <a:ext uri="{FF2B5EF4-FFF2-40B4-BE49-F238E27FC236}">
              <a16:creationId xmlns:a16="http://schemas.microsoft.com/office/drawing/2014/main" id="{A2D20DFC-B717-472E-8C93-E000373DE5B1}"/>
            </a:ext>
          </a:extLst>
        </xdr:cNvPr>
        <xdr:cNvCxnSpPr/>
      </xdr:nvCxnSpPr>
      <xdr:spPr>
        <a:xfrm flipV="1">
          <a:off x="9639300" y="14710699"/>
          <a:ext cx="838200" cy="1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89804</xdr:rowOff>
    </xdr:from>
    <xdr:to>
      <xdr:col>46</xdr:col>
      <xdr:colOff>38100</xdr:colOff>
      <xdr:row>86</xdr:row>
      <xdr:rowOff>19954</xdr:rowOff>
    </xdr:to>
    <xdr:sp macro="" textlink="">
      <xdr:nvSpPr>
        <xdr:cNvPr id="362" name="楕円 361">
          <a:extLst>
            <a:ext uri="{FF2B5EF4-FFF2-40B4-BE49-F238E27FC236}">
              <a16:creationId xmlns:a16="http://schemas.microsoft.com/office/drawing/2014/main" id="{1B93D305-B302-47BA-959B-CAA836AD2999}"/>
            </a:ext>
          </a:extLst>
        </xdr:cNvPr>
        <xdr:cNvSpPr/>
      </xdr:nvSpPr>
      <xdr:spPr>
        <a:xfrm>
          <a:off x="8699500" y="14663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139233</xdr:rowOff>
    </xdr:from>
    <xdr:to>
      <xdr:col>50</xdr:col>
      <xdr:colOff>114300</xdr:colOff>
      <xdr:row>85</xdr:row>
      <xdr:rowOff>140604</xdr:rowOff>
    </xdr:to>
    <xdr:cxnSp macro="">
      <xdr:nvCxnSpPr>
        <xdr:cNvPr id="363" name="直線コネクタ 362">
          <a:extLst>
            <a:ext uri="{FF2B5EF4-FFF2-40B4-BE49-F238E27FC236}">
              <a16:creationId xmlns:a16="http://schemas.microsoft.com/office/drawing/2014/main" id="{19B9A2DF-91A2-47AD-A1F9-85DEFB0F653D}"/>
            </a:ext>
          </a:extLst>
        </xdr:cNvPr>
        <xdr:cNvCxnSpPr/>
      </xdr:nvCxnSpPr>
      <xdr:spPr>
        <a:xfrm flipV="1">
          <a:off x="8750300" y="14712483"/>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90582</xdr:rowOff>
    </xdr:from>
    <xdr:to>
      <xdr:col>41</xdr:col>
      <xdr:colOff>101600</xdr:colOff>
      <xdr:row>86</xdr:row>
      <xdr:rowOff>20732</xdr:rowOff>
    </xdr:to>
    <xdr:sp macro="" textlink="">
      <xdr:nvSpPr>
        <xdr:cNvPr id="364" name="楕円 363">
          <a:extLst>
            <a:ext uri="{FF2B5EF4-FFF2-40B4-BE49-F238E27FC236}">
              <a16:creationId xmlns:a16="http://schemas.microsoft.com/office/drawing/2014/main" id="{30983517-01EF-4F1F-9F24-B86CE62058F7}"/>
            </a:ext>
          </a:extLst>
        </xdr:cNvPr>
        <xdr:cNvSpPr/>
      </xdr:nvSpPr>
      <xdr:spPr>
        <a:xfrm>
          <a:off x="7810500" y="1466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140604</xdr:rowOff>
    </xdr:from>
    <xdr:to>
      <xdr:col>45</xdr:col>
      <xdr:colOff>177800</xdr:colOff>
      <xdr:row>85</xdr:row>
      <xdr:rowOff>141382</xdr:rowOff>
    </xdr:to>
    <xdr:cxnSp macro="">
      <xdr:nvCxnSpPr>
        <xdr:cNvPr id="365" name="直線コネクタ 364">
          <a:extLst>
            <a:ext uri="{FF2B5EF4-FFF2-40B4-BE49-F238E27FC236}">
              <a16:creationId xmlns:a16="http://schemas.microsoft.com/office/drawing/2014/main" id="{1D3BBCB7-C053-42A0-A02F-75A1EB69656F}"/>
            </a:ext>
          </a:extLst>
        </xdr:cNvPr>
        <xdr:cNvCxnSpPr/>
      </xdr:nvCxnSpPr>
      <xdr:spPr>
        <a:xfrm flipV="1">
          <a:off x="7861300" y="14713854"/>
          <a:ext cx="889000" cy="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91450</xdr:rowOff>
    </xdr:from>
    <xdr:to>
      <xdr:col>36</xdr:col>
      <xdr:colOff>165100</xdr:colOff>
      <xdr:row>86</xdr:row>
      <xdr:rowOff>21600</xdr:rowOff>
    </xdr:to>
    <xdr:sp macro="" textlink="">
      <xdr:nvSpPr>
        <xdr:cNvPr id="366" name="楕円 365">
          <a:extLst>
            <a:ext uri="{FF2B5EF4-FFF2-40B4-BE49-F238E27FC236}">
              <a16:creationId xmlns:a16="http://schemas.microsoft.com/office/drawing/2014/main" id="{81F3240C-C0A8-4CD0-8ABB-5505DB4671AD}"/>
            </a:ext>
          </a:extLst>
        </xdr:cNvPr>
        <xdr:cNvSpPr/>
      </xdr:nvSpPr>
      <xdr:spPr>
        <a:xfrm>
          <a:off x="6921500" y="14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141382</xdr:rowOff>
    </xdr:from>
    <xdr:to>
      <xdr:col>41</xdr:col>
      <xdr:colOff>50800</xdr:colOff>
      <xdr:row>85</xdr:row>
      <xdr:rowOff>142250</xdr:rowOff>
    </xdr:to>
    <xdr:cxnSp macro="">
      <xdr:nvCxnSpPr>
        <xdr:cNvPr id="367" name="直線コネクタ 366">
          <a:extLst>
            <a:ext uri="{FF2B5EF4-FFF2-40B4-BE49-F238E27FC236}">
              <a16:creationId xmlns:a16="http://schemas.microsoft.com/office/drawing/2014/main" id="{D0EB7387-3D72-4806-876E-F77DFFBD3158}"/>
            </a:ext>
          </a:extLst>
        </xdr:cNvPr>
        <xdr:cNvCxnSpPr/>
      </xdr:nvCxnSpPr>
      <xdr:spPr>
        <a:xfrm flipV="1">
          <a:off x="6972300" y="14714632"/>
          <a:ext cx="889000" cy="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AABA5656-58FE-4C4C-BCFE-A3A4C3119E73}"/>
            </a:ext>
          </a:extLst>
        </xdr:cNvPr>
        <xdr:cNvSpPr txBox="1"/>
      </xdr:nvSpPr>
      <xdr:spPr>
        <a:xfrm>
          <a:off x="9391727" y="147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142AFF21-A0F7-488F-B61B-4583221DCE10}"/>
            </a:ext>
          </a:extLst>
        </xdr:cNvPr>
        <xdr:cNvSpPr txBox="1"/>
      </xdr:nvSpPr>
      <xdr:spPr>
        <a:xfrm>
          <a:off x="8515427" y="147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89D8D4DB-71E6-454D-A4D7-035ED2EDD619}"/>
            </a:ext>
          </a:extLst>
        </xdr:cNvPr>
        <xdr:cNvSpPr txBox="1"/>
      </xdr:nvSpPr>
      <xdr:spPr>
        <a:xfrm>
          <a:off x="7626427" y="1476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9B0DEB0D-CEA3-4CFA-9BE5-4B308B763594}"/>
            </a:ext>
          </a:extLst>
        </xdr:cNvPr>
        <xdr:cNvSpPr txBox="1"/>
      </xdr:nvSpPr>
      <xdr:spPr>
        <a:xfrm>
          <a:off x="6737427" y="1476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35110</xdr:rowOff>
    </xdr:from>
    <xdr:ext cx="469744" cy="259045"/>
    <xdr:sp macro="" textlink="">
      <xdr:nvSpPr>
        <xdr:cNvPr id="372" name="n_1mainValue【公営住宅】&#10;一人当たり面積">
          <a:extLst>
            <a:ext uri="{FF2B5EF4-FFF2-40B4-BE49-F238E27FC236}">
              <a16:creationId xmlns:a16="http://schemas.microsoft.com/office/drawing/2014/main" id="{170D6FFD-160A-442C-891F-D02E0BF6F866}"/>
            </a:ext>
          </a:extLst>
        </xdr:cNvPr>
        <xdr:cNvSpPr txBox="1"/>
      </xdr:nvSpPr>
      <xdr:spPr>
        <a:xfrm>
          <a:off x="9391727" y="14436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36481</xdr:rowOff>
    </xdr:from>
    <xdr:ext cx="469744" cy="259045"/>
    <xdr:sp macro="" textlink="">
      <xdr:nvSpPr>
        <xdr:cNvPr id="373" name="n_2mainValue【公営住宅】&#10;一人当たり面積">
          <a:extLst>
            <a:ext uri="{FF2B5EF4-FFF2-40B4-BE49-F238E27FC236}">
              <a16:creationId xmlns:a16="http://schemas.microsoft.com/office/drawing/2014/main" id="{2A403191-F53A-4789-B387-1E047C88925B}"/>
            </a:ext>
          </a:extLst>
        </xdr:cNvPr>
        <xdr:cNvSpPr txBox="1"/>
      </xdr:nvSpPr>
      <xdr:spPr>
        <a:xfrm>
          <a:off x="8515427" y="1443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37259</xdr:rowOff>
    </xdr:from>
    <xdr:ext cx="469744" cy="259045"/>
    <xdr:sp macro="" textlink="">
      <xdr:nvSpPr>
        <xdr:cNvPr id="374" name="n_3mainValue【公営住宅】&#10;一人当たり面積">
          <a:extLst>
            <a:ext uri="{FF2B5EF4-FFF2-40B4-BE49-F238E27FC236}">
              <a16:creationId xmlns:a16="http://schemas.microsoft.com/office/drawing/2014/main" id="{1056A2F9-2A88-457D-85EF-F61A89186B52}"/>
            </a:ext>
          </a:extLst>
        </xdr:cNvPr>
        <xdr:cNvSpPr txBox="1"/>
      </xdr:nvSpPr>
      <xdr:spPr>
        <a:xfrm>
          <a:off x="7626427" y="14439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38127</xdr:rowOff>
    </xdr:from>
    <xdr:ext cx="469744" cy="259045"/>
    <xdr:sp macro="" textlink="">
      <xdr:nvSpPr>
        <xdr:cNvPr id="375" name="n_4mainValue【公営住宅】&#10;一人当たり面積">
          <a:extLst>
            <a:ext uri="{FF2B5EF4-FFF2-40B4-BE49-F238E27FC236}">
              <a16:creationId xmlns:a16="http://schemas.microsoft.com/office/drawing/2014/main" id="{8BC9DDA9-0670-4F64-9C01-AF9DE542D41D}"/>
            </a:ext>
          </a:extLst>
        </xdr:cNvPr>
        <xdr:cNvSpPr txBox="1"/>
      </xdr:nvSpPr>
      <xdr:spPr>
        <a:xfrm>
          <a:off x="6737427" y="1443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0C305F4-E59C-4497-9FB4-590562E93DF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95D35850-38FC-4864-AB83-D2868BF4AED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D4EA21A1-8CF8-4680-9EE2-1AD33CD79C2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742A1D61-31B6-40C7-ABAC-5F28B98236B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1CF9714E-7211-4ABB-85F5-1384881FAD7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853CCBEE-9449-4CCE-982A-DE2B6ED63D2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BC343F73-340C-41D9-BD01-2F0BF8BEB8D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31ED0D4-006D-4FEA-B2D8-09AC03E597C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27B5770F-E6AA-423C-9BD2-C1118107DE1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F4660B93-A319-41E1-87A1-00AA25613BA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265E7004-EB42-49F5-9151-000349C9338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DAFCBE2F-6D91-48B0-B830-BF7EF862276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DE19A5B5-81B7-44ED-BC5C-88F6BDEABF0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5E276ADF-A0F3-481B-B8CB-E32DDB37FC2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AD277814-529C-4799-8284-2D96A48058C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45CC03EE-50C3-41DB-94A3-D325A1C2DD1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4FC63596-53F4-463D-9B8E-C13031F443C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E5C2D1FC-52C9-455B-8A3F-491F5A0ECA6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3A55D685-2F9C-409B-BE85-2E7DA33E21E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F02DA133-0E71-4B88-8016-7B85E618C53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2813A742-E024-46B5-9E9B-3E9BD7C24A8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37238F7B-E037-4AB2-BC69-C4184C3E4D9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DB2D6AE3-FBFF-43C0-A635-72A35186B5D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635D0306-E759-46C3-8D38-DFD38F38D9C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46444E5A-5979-4FA5-9B31-45D4DB619FA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498F137A-041B-4DA3-A78C-8CFBAB09585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765A0790-9334-461C-8FE7-872ED8AC273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55773344-A979-4395-9399-B635D0F1DF93}"/>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ADB66E9A-8F97-4494-AB2D-DB5C4AF1F69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B2C3A682-6E1C-4ECE-A97D-F5CCD084050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1CD299B8-FF71-4F14-A966-45D7A1C8E7E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546885D8-7AC5-4828-9160-21368305CF8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85D4CA10-2732-427F-8115-C1ECEF5465F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1B7CCC15-9693-4E80-B7C4-7504EE148FF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654F8D70-9E9D-4154-BBB7-59FF2F2C1D5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E2829E0A-519C-41DF-9AEB-5CEDC5E8D95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D014166F-63BE-4065-B254-AE9A1B8CEEE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331B8C1B-F5BF-4EDF-92B7-D977A5B4E92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B92031B2-3474-4156-8839-33F12912BE7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936E0574-9FCC-46B4-8A51-355A9153880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7ABD4681-CF2B-4CDB-ACFC-48F173A068A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F5B8D553-8738-4332-92BE-40B04DCE22AC}"/>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BE133127-C565-4626-8D7D-9CA3E37B9D17}"/>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FB04A1CC-0D58-40B4-8A77-E9AD008FA342}"/>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F6FB7B74-949B-4ECF-A3EB-468D5CA95569}"/>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20994002-76DA-42F7-A5C8-B74F46F5D138}"/>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FAD240A2-2578-41B7-9E71-6051A565CA92}"/>
            </a:ext>
          </a:extLst>
        </xdr:cNvPr>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E56B6C5C-1C1E-41A7-B179-8CEB238645F9}"/>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DE38ABB9-8AF4-43AE-AFDE-302440C24967}"/>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8B6248F8-BA38-4B1F-BF0C-DCE48020F72D}"/>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92ABB73C-057E-410C-BAF6-E9E4E5DCB449}"/>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228861A8-4C7C-4F9F-8B94-B7EFE60AAB31}"/>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F3F0DA41-79EF-4BBE-868A-56045F57E95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5EA925ED-2C7E-4FBB-B758-468440BF9AD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807B15B9-A0A6-47EE-A4AA-205DB9DF903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FE139BB5-62BA-4D74-95AA-39F557FDDF7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1290DF99-0C4D-448B-934A-F636E24B942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159294</xdr:rowOff>
    </xdr:from>
    <xdr:to>
      <xdr:col>85</xdr:col>
      <xdr:colOff>177800</xdr:colOff>
      <xdr:row>39</xdr:row>
      <xdr:rowOff>89444</xdr:rowOff>
    </xdr:to>
    <xdr:sp macro="" textlink="">
      <xdr:nvSpPr>
        <xdr:cNvPr id="433" name="楕円 432">
          <a:extLst>
            <a:ext uri="{FF2B5EF4-FFF2-40B4-BE49-F238E27FC236}">
              <a16:creationId xmlns:a16="http://schemas.microsoft.com/office/drawing/2014/main" id="{4B595FF7-1CB6-4F08-8FF4-092C81D8F396}"/>
            </a:ext>
          </a:extLst>
        </xdr:cNvPr>
        <xdr:cNvSpPr/>
      </xdr:nvSpPr>
      <xdr:spPr>
        <a:xfrm>
          <a:off x="16268700" y="667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137721</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4A2C3381-EB49-4E65-BB70-C71B003BD3C6}"/>
            </a:ext>
          </a:extLst>
        </xdr:cNvPr>
        <xdr:cNvSpPr txBox="1"/>
      </xdr:nvSpPr>
      <xdr:spPr>
        <a:xfrm>
          <a:off x="16357600" y="665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71120</xdr:rowOff>
    </xdr:from>
    <xdr:to>
      <xdr:col>81</xdr:col>
      <xdr:colOff>101600</xdr:colOff>
      <xdr:row>39</xdr:row>
      <xdr:rowOff>1270</xdr:rowOff>
    </xdr:to>
    <xdr:sp macro="" textlink="">
      <xdr:nvSpPr>
        <xdr:cNvPr id="435" name="楕円 434">
          <a:extLst>
            <a:ext uri="{FF2B5EF4-FFF2-40B4-BE49-F238E27FC236}">
              <a16:creationId xmlns:a16="http://schemas.microsoft.com/office/drawing/2014/main" id="{93A0AE40-AFDE-4849-805E-126DF2732357}"/>
            </a:ext>
          </a:extLst>
        </xdr:cNvPr>
        <xdr:cNvSpPr/>
      </xdr:nvSpPr>
      <xdr:spPr>
        <a:xfrm>
          <a:off x="15430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121920</xdr:rowOff>
    </xdr:from>
    <xdr:to>
      <xdr:col>85</xdr:col>
      <xdr:colOff>127000</xdr:colOff>
      <xdr:row>39</xdr:row>
      <xdr:rowOff>38644</xdr:rowOff>
    </xdr:to>
    <xdr:cxnSp macro="">
      <xdr:nvCxnSpPr>
        <xdr:cNvPr id="436" name="直線コネクタ 435">
          <a:extLst>
            <a:ext uri="{FF2B5EF4-FFF2-40B4-BE49-F238E27FC236}">
              <a16:creationId xmlns:a16="http://schemas.microsoft.com/office/drawing/2014/main" id="{25E03B13-0B6D-4577-9317-01A4444A09F7}"/>
            </a:ext>
          </a:extLst>
        </xdr:cNvPr>
        <xdr:cNvCxnSpPr/>
      </xdr:nvCxnSpPr>
      <xdr:spPr>
        <a:xfrm>
          <a:off x="15481300" y="6637020"/>
          <a:ext cx="8382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17235</xdr:rowOff>
    </xdr:from>
    <xdr:to>
      <xdr:col>76</xdr:col>
      <xdr:colOff>165100</xdr:colOff>
      <xdr:row>38</xdr:row>
      <xdr:rowOff>118835</xdr:rowOff>
    </xdr:to>
    <xdr:sp macro="" textlink="">
      <xdr:nvSpPr>
        <xdr:cNvPr id="437" name="楕円 436">
          <a:extLst>
            <a:ext uri="{FF2B5EF4-FFF2-40B4-BE49-F238E27FC236}">
              <a16:creationId xmlns:a16="http://schemas.microsoft.com/office/drawing/2014/main" id="{4866BC45-2C23-4F6E-96AC-9F049CA1C67F}"/>
            </a:ext>
          </a:extLst>
        </xdr:cNvPr>
        <xdr:cNvSpPr/>
      </xdr:nvSpPr>
      <xdr:spPr>
        <a:xfrm>
          <a:off x="14541500" y="653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68035</xdr:rowOff>
    </xdr:from>
    <xdr:to>
      <xdr:col>81</xdr:col>
      <xdr:colOff>50800</xdr:colOff>
      <xdr:row>38</xdr:row>
      <xdr:rowOff>121920</xdr:rowOff>
    </xdr:to>
    <xdr:cxnSp macro="">
      <xdr:nvCxnSpPr>
        <xdr:cNvPr id="438" name="直線コネクタ 437">
          <a:extLst>
            <a:ext uri="{FF2B5EF4-FFF2-40B4-BE49-F238E27FC236}">
              <a16:creationId xmlns:a16="http://schemas.microsoft.com/office/drawing/2014/main" id="{C80E7DB4-0436-49EA-969C-38FE6EE7A876}"/>
            </a:ext>
          </a:extLst>
        </xdr:cNvPr>
        <xdr:cNvCxnSpPr/>
      </xdr:nvCxnSpPr>
      <xdr:spPr>
        <a:xfrm>
          <a:off x="14592300" y="6583135"/>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134801</xdr:rowOff>
    </xdr:from>
    <xdr:to>
      <xdr:col>72</xdr:col>
      <xdr:colOff>38100</xdr:colOff>
      <xdr:row>38</xdr:row>
      <xdr:rowOff>64951</xdr:rowOff>
    </xdr:to>
    <xdr:sp macro="" textlink="">
      <xdr:nvSpPr>
        <xdr:cNvPr id="439" name="楕円 438">
          <a:extLst>
            <a:ext uri="{FF2B5EF4-FFF2-40B4-BE49-F238E27FC236}">
              <a16:creationId xmlns:a16="http://schemas.microsoft.com/office/drawing/2014/main" id="{C7AC2F83-6A53-468A-AEDD-0171618446A4}"/>
            </a:ext>
          </a:extLst>
        </xdr:cNvPr>
        <xdr:cNvSpPr/>
      </xdr:nvSpPr>
      <xdr:spPr>
        <a:xfrm>
          <a:off x="13652500" y="647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14151</xdr:rowOff>
    </xdr:from>
    <xdr:to>
      <xdr:col>76</xdr:col>
      <xdr:colOff>114300</xdr:colOff>
      <xdr:row>38</xdr:row>
      <xdr:rowOff>68035</xdr:rowOff>
    </xdr:to>
    <xdr:cxnSp macro="">
      <xdr:nvCxnSpPr>
        <xdr:cNvPr id="440" name="直線コネクタ 439">
          <a:extLst>
            <a:ext uri="{FF2B5EF4-FFF2-40B4-BE49-F238E27FC236}">
              <a16:creationId xmlns:a16="http://schemas.microsoft.com/office/drawing/2014/main" id="{9D99D2D0-5DAE-4514-8C15-5ACCCDE98045}"/>
            </a:ext>
          </a:extLst>
        </xdr:cNvPr>
        <xdr:cNvCxnSpPr/>
      </xdr:nvCxnSpPr>
      <xdr:spPr>
        <a:xfrm>
          <a:off x="13703300" y="6529251"/>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84183</xdr:rowOff>
    </xdr:from>
    <xdr:to>
      <xdr:col>67</xdr:col>
      <xdr:colOff>101600</xdr:colOff>
      <xdr:row>38</xdr:row>
      <xdr:rowOff>14332</xdr:rowOff>
    </xdr:to>
    <xdr:sp macro="" textlink="">
      <xdr:nvSpPr>
        <xdr:cNvPr id="441" name="楕円 440">
          <a:extLst>
            <a:ext uri="{FF2B5EF4-FFF2-40B4-BE49-F238E27FC236}">
              <a16:creationId xmlns:a16="http://schemas.microsoft.com/office/drawing/2014/main" id="{80CE230D-A555-4AA9-A168-4D931083207F}"/>
            </a:ext>
          </a:extLst>
        </xdr:cNvPr>
        <xdr:cNvSpPr/>
      </xdr:nvSpPr>
      <xdr:spPr>
        <a:xfrm>
          <a:off x="12763500" y="642783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134983</xdr:rowOff>
    </xdr:from>
    <xdr:to>
      <xdr:col>71</xdr:col>
      <xdr:colOff>177800</xdr:colOff>
      <xdr:row>38</xdr:row>
      <xdr:rowOff>14151</xdr:rowOff>
    </xdr:to>
    <xdr:cxnSp macro="">
      <xdr:nvCxnSpPr>
        <xdr:cNvPr id="442" name="直線コネクタ 441">
          <a:extLst>
            <a:ext uri="{FF2B5EF4-FFF2-40B4-BE49-F238E27FC236}">
              <a16:creationId xmlns:a16="http://schemas.microsoft.com/office/drawing/2014/main" id="{C12F5727-A5EF-4007-9592-5E505D5A2098}"/>
            </a:ext>
          </a:extLst>
        </xdr:cNvPr>
        <xdr:cNvCxnSpPr/>
      </xdr:nvCxnSpPr>
      <xdr:spPr>
        <a:xfrm>
          <a:off x="12814300" y="6478633"/>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FF56A5D0-4F19-41F0-956C-945257C4F2B0}"/>
            </a:ext>
          </a:extLst>
        </xdr:cNvPr>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59622DAB-5013-42E5-9BE0-41F97EB27877}"/>
            </a:ext>
          </a:extLst>
        </xdr:cNvPr>
        <xdr:cNvSpPr txBox="1"/>
      </xdr:nvSpPr>
      <xdr:spPr>
        <a:xfrm>
          <a:off x="14389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13AB251D-73EE-449E-96D7-E5D7A66D85BE}"/>
            </a:ext>
          </a:extLst>
        </xdr:cNvPr>
        <xdr:cNvSpPr txBox="1"/>
      </xdr:nvSpPr>
      <xdr:spPr>
        <a:xfrm>
          <a:off x="13500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24789C80-0BF2-4AE8-9694-6C33B1DD0099}"/>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163847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5A1005BA-7CDF-4B45-A7EC-85BD4987EB9B}"/>
            </a:ext>
          </a:extLst>
        </xdr:cNvPr>
        <xdr:cNvSpPr txBox="1"/>
      </xdr:nvSpPr>
      <xdr:spPr>
        <a:xfrm>
          <a:off x="15266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B6F126F4-6061-4F18-AC18-073ED99562E5}"/>
            </a:ext>
          </a:extLst>
        </xdr:cNvPr>
        <xdr:cNvSpPr txBox="1"/>
      </xdr:nvSpPr>
      <xdr:spPr>
        <a:xfrm>
          <a:off x="14389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81478</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C6C6DE9C-6EBC-4C4C-9505-60465DD23DF5}"/>
            </a:ext>
          </a:extLst>
        </xdr:cNvPr>
        <xdr:cNvSpPr txBox="1"/>
      </xdr:nvSpPr>
      <xdr:spPr>
        <a:xfrm>
          <a:off x="13500744" y="625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30860</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AB1598A3-91CF-4063-9AFA-985D2E448CF6}"/>
            </a:ext>
          </a:extLst>
        </xdr:cNvPr>
        <xdr:cNvSpPr txBox="1"/>
      </xdr:nvSpPr>
      <xdr:spPr>
        <a:xfrm>
          <a:off x="12611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EFB4D34B-E2E9-4075-8F52-3CF75B64BAE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C8FFA207-CA7F-49BB-8D32-76FA023DB3C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D8239F73-248C-4364-8A3D-7C3E9EA62A6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D26A3972-F3ED-485E-BD45-5A143BF4D5C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C6654585-E0BF-470E-B776-3D4053CCBB0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AF6AA94E-BFEC-43EF-BCEA-98CD69E4E2A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7BA960EB-DCB3-47A1-B4C0-7C5BDAACF38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854375D6-6A57-4906-8C5E-48901BA9D89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14327D8F-BE67-4C5F-9ED5-C3EE5DFD124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AF7EF592-6F33-4860-87DD-CCB03CC40A7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5D4125DB-45EC-42C2-9BA4-23544954703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95F067F5-8F05-4709-9324-E310DFBECFB7}"/>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3FABD61C-88DD-4DE0-B118-AF0D6FC320B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4AE84908-350E-4DCE-91AB-40AFDD4CFA3C}"/>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B2275936-BE91-44B8-9ED9-1B2C3B9E47D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698FB7D3-A537-4811-B2DF-75737963642E}"/>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041C056E-83A0-40A7-8549-0D48194684D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8247C51B-386F-4229-937B-E5588C94CE85}"/>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FCF59E84-8713-4AE8-9E53-2D2B4AFEC0A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4F9D847E-D1C5-40A4-B860-908AFEE4A9A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CD3083CB-1B73-4654-9F30-FBE92F5ACD2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FF93280B-6078-4C3B-9D50-4F6C82A5390E}"/>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F1140644-D5CE-46C7-B5B2-CA542B157B52}"/>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157AE459-BC60-4E37-B6E7-1BD69DD5773F}"/>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B570DF27-CBEB-47D7-8236-5B39EBFECB35}"/>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72E78029-DF03-4D4C-B4D8-210FDA50D04C}"/>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1C3B59-B3F4-4C64-A4A5-754B516A7B1F}"/>
            </a:ext>
          </a:extLst>
        </xdr:cNvPr>
        <xdr:cNvSpPr txBox="1"/>
      </xdr:nvSpPr>
      <xdr:spPr>
        <a:xfrm>
          <a:off x="22199600" y="664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47C21B1E-CDB7-4A34-9D72-159F134C36D8}"/>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9423D446-A2C0-4BDB-8DA0-C5E7F47AB008}"/>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B9CF6247-CCE2-4EE4-A6ED-8968497FF680}"/>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E0FD4986-46C9-4461-959B-ED7306C2E516}"/>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0834A425-EFB9-4DBD-A056-F3F4E3ADBDD9}"/>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AF7CDBA-9700-4AD6-AF6A-60FD260F309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B51A4F3F-C891-4BBD-A732-20A9D95DB8A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921AFAE-230A-4768-9363-916D991B7A8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42D5F2CE-C848-4625-A590-80B80037990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9B53DED-1604-43A1-9D2D-12E6FB3C1B5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20828</xdr:rowOff>
    </xdr:from>
    <xdr:to>
      <xdr:col>116</xdr:col>
      <xdr:colOff>114300</xdr:colOff>
      <xdr:row>36</xdr:row>
      <xdr:rowOff>122428</xdr:rowOff>
    </xdr:to>
    <xdr:sp macro="" textlink="">
      <xdr:nvSpPr>
        <xdr:cNvPr id="488" name="楕円 487">
          <a:extLst>
            <a:ext uri="{FF2B5EF4-FFF2-40B4-BE49-F238E27FC236}">
              <a16:creationId xmlns:a16="http://schemas.microsoft.com/office/drawing/2014/main" id="{4BDDDBA2-CE06-4ABA-9B8E-57DAD9077279}"/>
            </a:ext>
          </a:extLst>
        </xdr:cNvPr>
        <xdr:cNvSpPr/>
      </xdr:nvSpPr>
      <xdr:spPr>
        <a:xfrm>
          <a:off x="22110700" y="619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43705</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781AA2DF-717A-4AC8-825C-39EB0ED04E08}"/>
            </a:ext>
          </a:extLst>
        </xdr:cNvPr>
        <xdr:cNvSpPr txBox="1"/>
      </xdr:nvSpPr>
      <xdr:spPr>
        <a:xfrm>
          <a:off x="22199600" y="6044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43688</xdr:rowOff>
    </xdr:from>
    <xdr:to>
      <xdr:col>112</xdr:col>
      <xdr:colOff>38100</xdr:colOff>
      <xdr:row>36</xdr:row>
      <xdr:rowOff>145288</xdr:rowOff>
    </xdr:to>
    <xdr:sp macro="" textlink="">
      <xdr:nvSpPr>
        <xdr:cNvPr id="490" name="楕円 489">
          <a:extLst>
            <a:ext uri="{FF2B5EF4-FFF2-40B4-BE49-F238E27FC236}">
              <a16:creationId xmlns:a16="http://schemas.microsoft.com/office/drawing/2014/main" id="{4334FEE6-DB1C-43C2-AE7B-D49A4FBC28C6}"/>
            </a:ext>
          </a:extLst>
        </xdr:cNvPr>
        <xdr:cNvSpPr/>
      </xdr:nvSpPr>
      <xdr:spPr>
        <a:xfrm>
          <a:off x="21272500" y="621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71628</xdr:rowOff>
    </xdr:from>
    <xdr:to>
      <xdr:col>116</xdr:col>
      <xdr:colOff>63500</xdr:colOff>
      <xdr:row>36</xdr:row>
      <xdr:rowOff>94488</xdr:rowOff>
    </xdr:to>
    <xdr:cxnSp macro="">
      <xdr:nvCxnSpPr>
        <xdr:cNvPr id="491" name="直線コネクタ 490">
          <a:extLst>
            <a:ext uri="{FF2B5EF4-FFF2-40B4-BE49-F238E27FC236}">
              <a16:creationId xmlns:a16="http://schemas.microsoft.com/office/drawing/2014/main" id="{1F122029-4383-40DB-B613-B3C9E77DF682}"/>
            </a:ext>
          </a:extLst>
        </xdr:cNvPr>
        <xdr:cNvCxnSpPr/>
      </xdr:nvCxnSpPr>
      <xdr:spPr>
        <a:xfrm flipV="1">
          <a:off x="21323300" y="624382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61976</xdr:rowOff>
    </xdr:from>
    <xdr:to>
      <xdr:col>107</xdr:col>
      <xdr:colOff>101600</xdr:colOff>
      <xdr:row>36</xdr:row>
      <xdr:rowOff>163576</xdr:rowOff>
    </xdr:to>
    <xdr:sp macro="" textlink="">
      <xdr:nvSpPr>
        <xdr:cNvPr id="492" name="楕円 491">
          <a:extLst>
            <a:ext uri="{FF2B5EF4-FFF2-40B4-BE49-F238E27FC236}">
              <a16:creationId xmlns:a16="http://schemas.microsoft.com/office/drawing/2014/main" id="{3638DE9A-6F39-4361-BD6E-7E37EF955CD1}"/>
            </a:ext>
          </a:extLst>
        </xdr:cNvPr>
        <xdr:cNvSpPr/>
      </xdr:nvSpPr>
      <xdr:spPr>
        <a:xfrm>
          <a:off x="20383500" y="623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94488</xdr:rowOff>
    </xdr:from>
    <xdr:to>
      <xdr:col>111</xdr:col>
      <xdr:colOff>177800</xdr:colOff>
      <xdr:row>36</xdr:row>
      <xdr:rowOff>112776</xdr:rowOff>
    </xdr:to>
    <xdr:cxnSp macro="">
      <xdr:nvCxnSpPr>
        <xdr:cNvPr id="493" name="直線コネクタ 492">
          <a:extLst>
            <a:ext uri="{FF2B5EF4-FFF2-40B4-BE49-F238E27FC236}">
              <a16:creationId xmlns:a16="http://schemas.microsoft.com/office/drawing/2014/main" id="{C41A593E-49CF-4C72-B74F-8C08D28DB7A8}"/>
            </a:ext>
          </a:extLst>
        </xdr:cNvPr>
        <xdr:cNvCxnSpPr/>
      </xdr:nvCxnSpPr>
      <xdr:spPr>
        <a:xfrm flipV="1">
          <a:off x="20434300" y="62666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80264</xdr:rowOff>
    </xdr:from>
    <xdr:to>
      <xdr:col>102</xdr:col>
      <xdr:colOff>165100</xdr:colOff>
      <xdr:row>37</xdr:row>
      <xdr:rowOff>10414</xdr:rowOff>
    </xdr:to>
    <xdr:sp macro="" textlink="">
      <xdr:nvSpPr>
        <xdr:cNvPr id="494" name="楕円 493">
          <a:extLst>
            <a:ext uri="{FF2B5EF4-FFF2-40B4-BE49-F238E27FC236}">
              <a16:creationId xmlns:a16="http://schemas.microsoft.com/office/drawing/2014/main" id="{35B0AA2D-BA51-4A8D-A8FA-7DB3CCEF12F1}"/>
            </a:ext>
          </a:extLst>
        </xdr:cNvPr>
        <xdr:cNvSpPr/>
      </xdr:nvSpPr>
      <xdr:spPr>
        <a:xfrm>
          <a:off x="19494500" y="625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112776</xdr:rowOff>
    </xdr:from>
    <xdr:to>
      <xdr:col>107</xdr:col>
      <xdr:colOff>50800</xdr:colOff>
      <xdr:row>36</xdr:row>
      <xdr:rowOff>131064</xdr:rowOff>
    </xdr:to>
    <xdr:cxnSp macro="">
      <xdr:nvCxnSpPr>
        <xdr:cNvPr id="495" name="直線コネクタ 494">
          <a:extLst>
            <a:ext uri="{FF2B5EF4-FFF2-40B4-BE49-F238E27FC236}">
              <a16:creationId xmlns:a16="http://schemas.microsoft.com/office/drawing/2014/main" id="{9A45B2D0-45CA-46F0-9C25-0F9D93407417}"/>
            </a:ext>
          </a:extLst>
        </xdr:cNvPr>
        <xdr:cNvCxnSpPr/>
      </xdr:nvCxnSpPr>
      <xdr:spPr>
        <a:xfrm flipV="1">
          <a:off x="19545300" y="628497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100838</xdr:rowOff>
    </xdr:from>
    <xdr:to>
      <xdr:col>98</xdr:col>
      <xdr:colOff>38100</xdr:colOff>
      <xdr:row>37</xdr:row>
      <xdr:rowOff>30988</xdr:rowOff>
    </xdr:to>
    <xdr:sp macro="" textlink="">
      <xdr:nvSpPr>
        <xdr:cNvPr id="496" name="楕円 495">
          <a:extLst>
            <a:ext uri="{FF2B5EF4-FFF2-40B4-BE49-F238E27FC236}">
              <a16:creationId xmlns:a16="http://schemas.microsoft.com/office/drawing/2014/main" id="{0079BF9A-8BCD-49C3-A6E8-661CA0F15BE6}"/>
            </a:ext>
          </a:extLst>
        </xdr:cNvPr>
        <xdr:cNvSpPr/>
      </xdr:nvSpPr>
      <xdr:spPr>
        <a:xfrm>
          <a:off x="18605500" y="627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131064</xdr:rowOff>
    </xdr:from>
    <xdr:to>
      <xdr:col>102</xdr:col>
      <xdr:colOff>114300</xdr:colOff>
      <xdr:row>36</xdr:row>
      <xdr:rowOff>151638</xdr:rowOff>
    </xdr:to>
    <xdr:cxnSp macro="">
      <xdr:nvCxnSpPr>
        <xdr:cNvPr id="497" name="直線コネクタ 496">
          <a:extLst>
            <a:ext uri="{FF2B5EF4-FFF2-40B4-BE49-F238E27FC236}">
              <a16:creationId xmlns:a16="http://schemas.microsoft.com/office/drawing/2014/main" id="{734A8082-90D2-417E-A4E2-80DEBF6D1226}"/>
            </a:ext>
          </a:extLst>
        </xdr:cNvPr>
        <xdr:cNvCxnSpPr/>
      </xdr:nvCxnSpPr>
      <xdr:spPr>
        <a:xfrm flipV="1">
          <a:off x="18656300" y="630326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8C5B4FB0-38D7-4CD2-A261-1ED93B7C8277}"/>
            </a:ext>
          </a:extLst>
        </xdr:cNvPr>
        <xdr:cNvSpPr txBox="1"/>
      </xdr:nvSpPr>
      <xdr:spPr>
        <a:xfrm>
          <a:off x="21075727"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4C7B6086-310D-41EA-BDF4-1C012D4A16E8}"/>
            </a:ext>
          </a:extLst>
        </xdr:cNvPr>
        <xdr:cNvSpPr txBox="1"/>
      </xdr:nvSpPr>
      <xdr:spPr>
        <a:xfrm>
          <a:off x="20199427" y="676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988616F7-987E-4901-BB8A-465C8D70D3CA}"/>
            </a:ext>
          </a:extLst>
        </xdr:cNvPr>
        <xdr:cNvSpPr txBox="1"/>
      </xdr:nvSpPr>
      <xdr:spPr>
        <a:xfrm>
          <a:off x="19310427"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5017DD43-ED1E-41A6-8888-8E78636B28A4}"/>
            </a:ext>
          </a:extLst>
        </xdr:cNvPr>
        <xdr:cNvSpPr txBox="1"/>
      </xdr:nvSpPr>
      <xdr:spPr>
        <a:xfrm>
          <a:off x="18421427" y="67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161815</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23B15482-96F8-4AB9-A9A9-BEABBDE6BD2D}"/>
            </a:ext>
          </a:extLst>
        </xdr:cNvPr>
        <xdr:cNvSpPr txBox="1"/>
      </xdr:nvSpPr>
      <xdr:spPr>
        <a:xfrm>
          <a:off x="21075727" y="599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8653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291C75D9-AB0A-4B1A-82F1-A879C78ABDE1}"/>
            </a:ext>
          </a:extLst>
        </xdr:cNvPr>
        <xdr:cNvSpPr txBox="1"/>
      </xdr:nvSpPr>
      <xdr:spPr>
        <a:xfrm>
          <a:off x="20199427" y="600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26941</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28361D78-286B-4883-B94D-7A2309A65272}"/>
            </a:ext>
          </a:extLst>
        </xdr:cNvPr>
        <xdr:cNvSpPr txBox="1"/>
      </xdr:nvSpPr>
      <xdr:spPr>
        <a:xfrm>
          <a:off x="19310427" y="6027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47515</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AC65B71D-DBA6-4578-9D5C-1EC8382DE64D}"/>
            </a:ext>
          </a:extLst>
        </xdr:cNvPr>
        <xdr:cNvSpPr txBox="1"/>
      </xdr:nvSpPr>
      <xdr:spPr>
        <a:xfrm>
          <a:off x="18421427" y="6048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A8E9E457-2EB6-43B8-8FEC-2D88A5CD50B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5D69811B-3FF6-4BB5-B653-22CDAF29097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806450E9-06AE-44B6-93AB-CA865850E8B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6DE4A00C-DD49-4E75-950E-BA5A8A07D3A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5847F2FB-BA63-4265-81ED-58645AB6EF5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88148FB7-63CC-4480-9A27-7FA3FB11214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8AE3D2B1-8E70-4747-B83B-A09715B5510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7EDC681C-9317-4A86-AB88-9ECD3EF387E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BB9906D-F96B-46BA-ACEA-5425B3CF079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8AE2979B-1E8A-4A62-9054-6EB2F9EDEBD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4030196C-75DF-4EBA-844F-4639FEDC521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DFA0895C-D538-4169-90A9-8FD7D5D4403F}"/>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93EF16C9-CF9A-48E3-B0D8-06E78114B5D8}"/>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518CB3A0-55F6-48C4-AECA-DA1F24A71BD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9C7025BF-6B0C-46D5-9097-0253A2FE7F47}"/>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7CF8F3F1-01C7-4B53-BC1C-D3782746A362}"/>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EE4728AA-12F7-4D47-956C-5995F2BEE92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841E7EC2-9A1A-41FA-A16B-6EBD507F3FD8}"/>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ED1B727A-B2BF-4E28-94A9-195174F5A5B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E9EC6067-9937-4C6A-B77E-3CA9B24FB28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6FAC7577-9179-4821-88A0-BF99D4D76611}"/>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6D375BB7-A68F-47A4-914A-C0CCD658349B}"/>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BE695B27-4791-4ACF-8FF1-D560B418FBCC}"/>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D53C6855-3DDD-4FFC-B55D-714CEEFCC36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E23808CE-BBFE-4A7B-A3BC-23570280EBA7}"/>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87DE9B2C-9F44-4263-B3C6-DDDE87817B3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EF3C20A7-854D-4CEF-A622-F29148B6FB59}"/>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A8AF4C2-A944-4F48-BDDE-8DC65B91CD24}"/>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0A5DF0DC-9C46-4F4A-99EB-BA870630ACC7}"/>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E92B8A19-90B9-4D03-874C-AC16031C7E98}"/>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8888EFFD-E8CC-415B-B3E0-49CEA22FCA94}"/>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36EEB43D-BCD0-4122-8C49-9D29C77138D8}"/>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CC21B502-0E3A-4ED5-8770-F73C84D40E06}"/>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2EE73854-B1C0-4F82-A839-4268E84A1C20}"/>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6DEFBDE6-B1F8-443F-8AEF-83A05ADE3FD7}"/>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11591DB4-93B2-4AB5-957D-E3661CC8008A}"/>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90D4C806-FCE9-4557-BD11-D10569EDC4A6}"/>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203CF645-09E1-4451-8FF6-E535ADC8764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9A2F344-42BC-43F0-8162-B07BB47AE63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3EFEB352-A58B-488E-A292-ECC4D8D7C39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E6A8072-8BB9-46D0-A4EC-822C0C7EAA5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15204D1D-6260-42D6-ABFA-A2004867F40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548" name="楕円 547">
          <a:extLst>
            <a:ext uri="{FF2B5EF4-FFF2-40B4-BE49-F238E27FC236}">
              <a16:creationId xmlns:a16="http://schemas.microsoft.com/office/drawing/2014/main" id="{FFA9AC48-6493-4CB3-A882-A41B5609F819}"/>
            </a:ext>
          </a:extLst>
        </xdr:cNvPr>
        <xdr:cNvSpPr/>
      </xdr:nvSpPr>
      <xdr:spPr>
        <a:xfrm>
          <a:off x="16268700" y="1031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6004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B420515A-23B4-4082-83F6-6434121CE414}"/>
            </a:ext>
          </a:extLst>
        </xdr:cNvPr>
        <xdr:cNvSpPr txBox="1"/>
      </xdr:nvSpPr>
      <xdr:spPr>
        <a:xfrm>
          <a:off x="16357600" y="1029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84727</xdr:rowOff>
    </xdr:from>
    <xdr:to>
      <xdr:col>81</xdr:col>
      <xdr:colOff>101600</xdr:colOff>
      <xdr:row>60</xdr:row>
      <xdr:rowOff>14877</xdr:rowOff>
    </xdr:to>
    <xdr:sp macro="" textlink="">
      <xdr:nvSpPr>
        <xdr:cNvPr id="550" name="楕円 549">
          <a:extLst>
            <a:ext uri="{FF2B5EF4-FFF2-40B4-BE49-F238E27FC236}">
              <a16:creationId xmlns:a16="http://schemas.microsoft.com/office/drawing/2014/main" id="{88868FA9-0BB2-40E8-91F3-5C95CF351AA3}"/>
            </a:ext>
          </a:extLst>
        </xdr:cNvPr>
        <xdr:cNvSpPr/>
      </xdr:nvSpPr>
      <xdr:spPr>
        <a:xfrm>
          <a:off x="15430500" y="1020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135527</xdr:rowOff>
    </xdr:from>
    <xdr:to>
      <xdr:col>85</xdr:col>
      <xdr:colOff>127000</xdr:colOff>
      <xdr:row>60</xdr:row>
      <xdr:rowOff>78377</xdr:rowOff>
    </xdr:to>
    <xdr:cxnSp macro="">
      <xdr:nvCxnSpPr>
        <xdr:cNvPr id="551" name="直線コネクタ 550">
          <a:extLst>
            <a:ext uri="{FF2B5EF4-FFF2-40B4-BE49-F238E27FC236}">
              <a16:creationId xmlns:a16="http://schemas.microsoft.com/office/drawing/2014/main" id="{3FA27A4E-A1BB-44E1-A6C3-302A8A9D660E}"/>
            </a:ext>
          </a:extLst>
        </xdr:cNvPr>
        <xdr:cNvCxnSpPr/>
      </xdr:nvCxnSpPr>
      <xdr:spPr>
        <a:xfrm>
          <a:off x="15481300" y="10251077"/>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6350</xdr:rowOff>
    </xdr:from>
    <xdr:to>
      <xdr:col>76</xdr:col>
      <xdr:colOff>165100</xdr:colOff>
      <xdr:row>59</xdr:row>
      <xdr:rowOff>107950</xdr:rowOff>
    </xdr:to>
    <xdr:sp macro="" textlink="">
      <xdr:nvSpPr>
        <xdr:cNvPr id="552" name="楕円 551">
          <a:extLst>
            <a:ext uri="{FF2B5EF4-FFF2-40B4-BE49-F238E27FC236}">
              <a16:creationId xmlns:a16="http://schemas.microsoft.com/office/drawing/2014/main" id="{1940AFB1-FDFD-4684-A9A8-F5E564621DF7}"/>
            </a:ext>
          </a:extLst>
        </xdr:cNvPr>
        <xdr:cNvSpPr/>
      </xdr:nvSpPr>
      <xdr:spPr>
        <a:xfrm>
          <a:off x="14541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57150</xdr:rowOff>
    </xdr:from>
    <xdr:to>
      <xdr:col>81</xdr:col>
      <xdr:colOff>50800</xdr:colOff>
      <xdr:row>59</xdr:row>
      <xdr:rowOff>135527</xdr:rowOff>
    </xdr:to>
    <xdr:cxnSp macro="">
      <xdr:nvCxnSpPr>
        <xdr:cNvPr id="553" name="直線コネクタ 552">
          <a:extLst>
            <a:ext uri="{FF2B5EF4-FFF2-40B4-BE49-F238E27FC236}">
              <a16:creationId xmlns:a16="http://schemas.microsoft.com/office/drawing/2014/main" id="{65BFA876-7B9E-40ED-9BC3-68F9C69F96B4}"/>
            </a:ext>
          </a:extLst>
        </xdr:cNvPr>
        <xdr:cNvCxnSpPr/>
      </xdr:nvCxnSpPr>
      <xdr:spPr>
        <a:xfrm>
          <a:off x="14592300" y="10172700"/>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119017</xdr:rowOff>
    </xdr:from>
    <xdr:to>
      <xdr:col>72</xdr:col>
      <xdr:colOff>38100</xdr:colOff>
      <xdr:row>59</xdr:row>
      <xdr:rowOff>49167</xdr:rowOff>
    </xdr:to>
    <xdr:sp macro="" textlink="">
      <xdr:nvSpPr>
        <xdr:cNvPr id="554" name="楕円 553">
          <a:extLst>
            <a:ext uri="{FF2B5EF4-FFF2-40B4-BE49-F238E27FC236}">
              <a16:creationId xmlns:a16="http://schemas.microsoft.com/office/drawing/2014/main" id="{B25C57A1-5087-4B9C-9181-083C516DBA49}"/>
            </a:ext>
          </a:extLst>
        </xdr:cNvPr>
        <xdr:cNvSpPr/>
      </xdr:nvSpPr>
      <xdr:spPr>
        <a:xfrm>
          <a:off x="13652500" y="1006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169817</xdr:rowOff>
    </xdr:from>
    <xdr:to>
      <xdr:col>76</xdr:col>
      <xdr:colOff>114300</xdr:colOff>
      <xdr:row>59</xdr:row>
      <xdr:rowOff>57150</xdr:rowOff>
    </xdr:to>
    <xdr:cxnSp macro="">
      <xdr:nvCxnSpPr>
        <xdr:cNvPr id="555" name="直線コネクタ 554">
          <a:extLst>
            <a:ext uri="{FF2B5EF4-FFF2-40B4-BE49-F238E27FC236}">
              <a16:creationId xmlns:a16="http://schemas.microsoft.com/office/drawing/2014/main" id="{69E463D4-B957-447D-A602-FF740205B20F}"/>
            </a:ext>
          </a:extLst>
        </xdr:cNvPr>
        <xdr:cNvCxnSpPr/>
      </xdr:nvCxnSpPr>
      <xdr:spPr>
        <a:xfrm>
          <a:off x="13703300" y="10113917"/>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63500</xdr:rowOff>
    </xdr:from>
    <xdr:to>
      <xdr:col>67</xdr:col>
      <xdr:colOff>101600</xdr:colOff>
      <xdr:row>58</xdr:row>
      <xdr:rowOff>165100</xdr:rowOff>
    </xdr:to>
    <xdr:sp macro="" textlink="">
      <xdr:nvSpPr>
        <xdr:cNvPr id="556" name="楕円 555">
          <a:extLst>
            <a:ext uri="{FF2B5EF4-FFF2-40B4-BE49-F238E27FC236}">
              <a16:creationId xmlns:a16="http://schemas.microsoft.com/office/drawing/2014/main" id="{60044F0B-83BF-4FD6-9E54-FC85BCCB4775}"/>
            </a:ext>
          </a:extLst>
        </xdr:cNvPr>
        <xdr:cNvSpPr/>
      </xdr:nvSpPr>
      <xdr:spPr>
        <a:xfrm>
          <a:off x="12763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114300</xdr:rowOff>
    </xdr:from>
    <xdr:to>
      <xdr:col>71</xdr:col>
      <xdr:colOff>177800</xdr:colOff>
      <xdr:row>58</xdr:row>
      <xdr:rowOff>169817</xdr:rowOff>
    </xdr:to>
    <xdr:cxnSp macro="">
      <xdr:nvCxnSpPr>
        <xdr:cNvPr id="557" name="直線コネクタ 556">
          <a:extLst>
            <a:ext uri="{FF2B5EF4-FFF2-40B4-BE49-F238E27FC236}">
              <a16:creationId xmlns:a16="http://schemas.microsoft.com/office/drawing/2014/main" id="{1C453784-DF39-4E2D-83A2-6479CE8C8E71}"/>
            </a:ext>
          </a:extLst>
        </xdr:cNvPr>
        <xdr:cNvCxnSpPr/>
      </xdr:nvCxnSpPr>
      <xdr:spPr>
        <a:xfrm>
          <a:off x="12814300" y="10058400"/>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4ECC5FFD-6D7D-4199-8752-DB1856305431}"/>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559" name="n_2aveValue【学校施設】&#10;有形固定資産減価償却率">
          <a:extLst>
            <a:ext uri="{FF2B5EF4-FFF2-40B4-BE49-F238E27FC236}">
              <a16:creationId xmlns:a16="http://schemas.microsoft.com/office/drawing/2014/main" id="{F367C354-BAFD-4287-80CC-EA00DB2F26FD}"/>
            </a:ext>
          </a:extLst>
        </xdr:cNvPr>
        <xdr:cNvSpPr txBox="1"/>
      </xdr:nvSpPr>
      <xdr:spPr>
        <a:xfrm>
          <a:off x="143897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560" name="n_3aveValue【学校施設】&#10;有形固定資産減価償却率">
          <a:extLst>
            <a:ext uri="{FF2B5EF4-FFF2-40B4-BE49-F238E27FC236}">
              <a16:creationId xmlns:a16="http://schemas.microsoft.com/office/drawing/2014/main" id="{60FD9218-551E-40EF-B8D4-92A32A509734}"/>
            </a:ext>
          </a:extLst>
        </xdr:cNvPr>
        <xdr:cNvSpPr txBox="1"/>
      </xdr:nvSpPr>
      <xdr:spPr>
        <a:xfrm>
          <a:off x="13500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561" name="n_4aveValue【学校施設】&#10;有形固定資産減価償却率">
          <a:extLst>
            <a:ext uri="{FF2B5EF4-FFF2-40B4-BE49-F238E27FC236}">
              <a16:creationId xmlns:a16="http://schemas.microsoft.com/office/drawing/2014/main" id="{56779850-8438-4C27-8C62-05DB597016BC}"/>
            </a:ext>
          </a:extLst>
        </xdr:cNvPr>
        <xdr:cNvSpPr txBox="1"/>
      </xdr:nvSpPr>
      <xdr:spPr>
        <a:xfrm>
          <a:off x="12611744"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6004</xdr:rowOff>
    </xdr:from>
    <xdr:ext cx="405111" cy="259045"/>
    <xdr:sp macro="" textlink="">
      <xdr:nvSpPr>
        <xdr:cNvPr id="562" name="n_1mainValue【学校施設】&#10;有形固定資産減価償却率">
          <a:extLst>
            <a:ext uri="{FF2B5EF4-FFF2-40B4-BE49-F238E27FC236}">
              <a16:creationId xmlns:a16="http://schemas.microsoft.com/office/drawing/2014/main" id="{FE892158-0B24-4F25-92F3-0D4215EE4F6C}"/>
            </a:ext>
          </a:extLst>
        </xdr:cNvPr>
        <xdr:cNvSpPr txBox="1"/>
      </xdr:nvSpPr>
      <xdr:spPr>
        <a:xfrm>
          <a:off x="15266044" y="1029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563" name="n_2mainValue【学校施設】&#10;有形固定資産減価償却率">
          <a:extLst>
            <a:ext uri="{FF2B5EF4-FFF2-40B4-BE49-F238E27FC236}">
              <a16:creationId xmlns:a16="http://schemas.microsoft.com/office/drawing/2014/main" id="{8FF7E8CD-EE23-48B0-BAD5-7E8F186F3736}"/>
            </a:ext>
          </a:extLst>
        </xdr:cNvPr>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65694</xdr:rowOff>
    </xdr:from>
    <xdr:ext cx="405111" cy="259045"/>
    <xdr:sp macro="" textlink="">
      <xdr:nvSpPr>
        <xdr:cNvPr id="564" name="n_3mainValue【学校施設】&#10;有形固定資産減価償却率">
          <a:extLst>
            <a:ext uri="{FF2B5EF4-FFF2-40B4-BE49-F238E27FC236}">
              <a16:creationId xmlns:a16="http://schemas.microsoft.com/office/drawing/2014/main" id="{633BD082-5728-4234-8A85-F9F6350DB66D}"/>
            </a:ext>
          </a:extLst>
        </xdr:cNvPr>
        <xdr:cNvSpPr txBox="1"/>
      </xdr:nvSpPr>
      <xdr:spPr>
        <a:xfrm>
          <a:off x="13500744" y="983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10177</xdr:rowOff>
    </xdr:from>
    <xdr:ext cx="405111" cy="259045"/>
    <xdr:sp macro="" textlink="">
      <xdr:nvSpPr>
        <xdr:cNvPr id="565" name="n_4mainValue【学校施設】&#10;有形固定資産減価償却率">
          <a:extLst>
            <a:ext uri="{FF2B5EF4-FFF2-40B4-BE49-F238E27FC236}">
              <a16:creationId xmlns:a16="http://schemas.microsoft.com/office/drawing/2014/main" id="{ED8D621A-5191-4FD7-9FC2-CDAD655FFB9D}"/>
            </a:ext>
          </a:extLst>
        </xdr:cNvPr>
        <xdr:cNvSpPr txBox="1"/>
      </xdr:nvSpPr>
      <xdr:spPr>
        <a:xfrm>
          <a:off x="1261174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CEE6E125-BECA-40E9-8A24-E805230F8C7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30EBEC3C-ED64-4EF1-9573-98D5DB7D077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99D8B8AE-7E31-4353-BF2D-4D5D0FF9789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4B01AE5E-0CC2-4CC5-B5C4-5E0DE6526A5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51E1A738-2C6C-4DC0-9E3E-645D81704A1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154B1DED-A3C6-41A1-9A93-AAD8D110821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22970ECD-C321-4C34-AE33-2FBB44214B1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BEB9A22D-95A6-487A-9B37-5A751894951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6EDEE8A-A5DA-4A2E-A4BD-E6B81D6E944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641FAE63-4D53-4952-87D1-925ED22F175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AEF0B11D-B032-4106-8594-96EB3F9ED215}"/>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625B07F0-F291-41AE-A22B-6974B54F9B37}"/>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AF7FED53-8BFE-4A71-83A6-CC7C8CC155A1}"/>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9AD7E0F3-F741-4A35-9E3F-C52287D95CC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08ACE298-4BCF-402A-A0E4-425E70D8BDE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5EDF9569-6B6C-4D90-8908-DCF7B2E37FB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AF862A19-3CA6-486B-9FA1-C316C93F0D5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20C9DFF3-5FC3-4BCD-9778-53D6407A478A}"/>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241DBD6D-C60D-43B1-BC6F-F12BD17AE90B}"/>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C6D68B60-2A51-4D62-906B-D207673A68FB}"/>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B811B748-59A3-458A-BDCE-9226617B89C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C3A43EF8-B803-463B-9E55-7AEB1EAE55DC}"/>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82834170-4E8E-48A0-804C-6A008B483BA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111C7D5F-FBE1-4AB9-B901-C030E199FFB3}"/>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58E0CF7B-9BC8-4E48-B729-92A402FF30A4}"/>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6E8AF853-A7C4-47CE-AD50-695372BD593C}"/>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CDF4ADBD-7C97-4033-8D76-040F81C57352}"/>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B4C3DFD0-ADB4-4B32-8EA2-BDC0AEF10835}"/>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a:extLst>
            <a:ext uri="{FF2B5EF4-FFF2-40B4-BE49-F238E27FC236}">
              <a16:creationId xmlns:a16="http://schemas.microsoft.com/office/drawing/2014/main" id="{BF866836-8BB7-4C09-9636-22B711F234CA}"/>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383AD13E-0E24-4980-A6AE-8F0E83619BEF}"/>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3144784E-E64D-4227-8632-AAE3F8FCB7CD}"/>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8B460439-35CC-4C6B-9287-6FF77D186208}"/>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E538F13D-F165-460E-AE99-AE9DA464C219}"/>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390A0BE3-D9C3-468E-83AE-47FC6A9026F3}"/>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1A4E8CBD-597D-42D8-A059-9C8063C4272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2800E11-0A27-456B-B05C-B6AA234D798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26F2590-FA98-4D68-BDF3-88B2EC9EFC4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A5EBCDCC-74A8-423D-A1A3-456476B7225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DFAD4934-681F-4D04-A283-1C237418D8C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70548</xdr:rowOff>
    </xdr:from>
    <xdr:to>
      <xdr:col>116</xdr:col>
      <xdr:colOff>114300</xdr:colOff>
      <xdr:row>62</xdr:row>
      <xdr:rowOff>698</xdr:rowOff>
    </xdr:to>
    <xdr:sp macro="" textlink="">
      <xdr:nvSpPr>
        <xdr:cNvPr id="605" name="楕円 604">
          <a:extLst>
            <a:ext uri="{FF2B5EF4-FFF2-40B4-BE49-F238E27FC236}">
              <a16:creationId xmlns:a16="http://schemas.microsoft.com/office/drawing/2014/main" id="{B1473C15-2CF9-4073-9DC4-1A0437D6B866}"/>
            </a:ext>
          </a:extLst>
        </xdr:cNvPr>
        <xdr:cNvSpPr/>
      </xdr:nvSpPr>
      <xdr:spPr>
        <a:xfrm>
          <a:off x="22110700" y="10528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93425</xdr:rowOff>
    </xdr:from>
    <xdr:ext cx="469744" cy="259045"/>
    <xdr:sp macro="" textlink="">
      <xdr:nvSpPr>
        <xdr:cNvPr id="606" name="【学校施設】&#10;一人当たり面積該当値テキスト">
          <a:extLst>
            <a:ext uri="{FF2B5EF4-FFF2-40B4-BE49-F238E27FC236}">
              <a16:creationId xmlns:a16="http://schemas.microsoft.com/office/drawing/2014/main" id="{447EA41F-D21D-4F4C-A853-E34C976E9265}"/>
            </a:ext>
          </a:extLst>
        </xdr:cNvPr>
        <xdr:cNvSpPr txBox="1"/>
      </xdr:nvSpPr>
      <xdr:spPr>
        <a:xfrm>
          <a:off x="22199600" y="10380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41973</xdr:rowOff>
    </xdr:from>
    <xdr:to>
      <xdr:col>112</xdr:col>
      <xdr:colOff>38100</xdr:colOff>
      <xdr:row>61</xdr:row>
      <xdr:rowOff>143573</xdr:rowOff>
    </xdr:to>
    <xdr:sp macro="" textlink="">
      <xdr:nvSpPr>
        <xdr:cNvPr id="607" name="楕円 606">
          <a:extLst>
            <a:ext uri="{FF2B5EF4-FFF2-40B4-BE49-F238E27FC236}">
              <a16:creationId xmlns:a16="http://schemas.microsoft.com/office/drawing/2014/main" id="{974515E3-A8FE-4975-AC96-E0332F910876}"/>
            </a:ext>
          </a:extLst>
        </xdr:cNvPr>
        <xdr:cNvSpPr/>
      </xdr:nvSpPr>
      <xdr:spPr>
        <a:xfrm>
          <a:off x="21272500" y="1050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92773</xdr:rowOff>
    </xdr:from>
    <xdr:to>
      <xdr:col>116</xdr:col>
      <xdr:colOff>63500</xdr:colOff>
      <xdr:row>61</xdr:row>
      <xdr:rowOff>121348</xdr:rowOff>
    </xdr:to>
    <xdr:cxnSp macro="">
      <xdr:nvCxnSpPr>
        <xdr:cNvPr id="608" name="直線コネクタ 607">
          <a:extLst>
            <a:ext uri="{FF2B5EF4-FFF2-40B4-BE49-F238E27FC236}">
              <a16:creationId xmlns:a16="http://schemas.microsoft.com/office/drawing/2014/main" id="{DECE290A-9467-4A72-9F85-2AC6E8DC703B}"/>
            </a:ext>
          </a:extLst>
        </xdr:cNvPr>
        <xdr:cNvCxnSpPr/>
      </xdr:nvCxnSpPr>
      <xdr:spPr>
        <a:xfrm>
          <a:off x="21323300" y="10551223"/>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61405</xdr:rowOff>
    </xdr:from>
    <xdr:to>
      <xdr:col>107</xdr:col>
      <xdr:colOff>101600</xdr:colOff>
      <xdr:row>61</xdr:row>
      <xdr:rowOff>163005</xdr:rowOff>
    </xdr:to>
    <xdr:sp macro="" textlink="">
      <xdr:nvSpPr>
        <xdr:cNvPr id="609" name="楕円 608">
          <a:extLst>
            <a:ext uri="{FF2B5EF4-FFF2-40B4-BE49-F238E27FC236}">
              <a16:creationId xmlns:a16="http://schemas.microsoft.com/office/drawing/2014/main" id="{186D657A-C6CC-4F07-9C6B-56929EEA4BAF}"/>
            </a:ext>
          </a:extLst>
        </xdr:cNvPr>
        <xdr:cNvSpPr/>
      </xdr:nvSpPr>
      <xdr:spPr>
        <a:xfrm>
          <a:off x="20383500" y="1051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92773</xdr:rowOff>
    </xdr:from>
    <xdr:to>
      <xdr:col>111</xdr:col>
      <xdr:colOff>177800</xdr:colOff>
      <xdr:row>61</xdr:row>
      <xdr:rowOff>112205</xdr:rowOff>
    </xdr:to>
    <xdr:cxnSp macro="">
      <xdr:nvCxnSpPr>
        <xdr:cNvPr id="610" name="直線コネクタ 609">
          <a:extLst>
            <a:ext uri="{FF2B5EF4-FFF2-40B4-BE49-F238E27FC236}">
              <a16:creationId xmlns:a16="http://schemas.microsoft.com/office/drawing/2014/main" id="{D62A2591-DBCE-4AFA-8548-8D2DE81730AB}"/>
            </a:ext>
          </a:extLst>
        </xdr:cNvPr>
        <xdr:cNvCxnSpPr/>
      </xdr:nvCxnSpPr>
      <xdr:spPr>
        <a:xfrm flipV="1">
          <a:off x="20434300" y="10551223"/>
          <a:ext cx="889000" cy="1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72644</xdr:rowOff>
    </xdr:from>
    <xdr:to>
      <xdr:col>102</xdr:col>
      <xdr:colOff>165100</xdr:colOff>
      <xdr:row>62</xdr:row>
      <xdr:rowOff>2794</xdr:rowOff>
    </xdr:to>
    <xdr:sp macro="" textlink="">
      <xdr:nvSpPr>
        <xdr:cNvPr id="611" name="楕円 610">
          <a:extLst>
            <a:ext uri="{FF2B5EF4-FFF2-40B4-BE49-F238E27FC236}">
              <a16:creationId xmlns:a16="http://schemas.microsoft.com/office/drawing/2014/main" id="{532FDD07-70DB-461B-8CEA-A98D731B606A}"/>
            </a:ext>
          </a:extLst>
        </xdr:cNvPr>
        <xdr:cNvSpPr/>
      </xdr:nvSpPr>
      <xdr:spPr>
        <a:xfrm>
          <a:off x="19494500" y="1053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112205</xdr:rowOff>
    </xdr:from>
    <xdr:to>
      <xdr:col>107</xdr:col>
      <xdr:colOff>50800</xdr:colOff>
      <xdr:row>61</xdr:row>
      <xdr:rowOff>123444</xdr:rowOff>
    </xdr:to>
    <xdr:cxnSp macro="">
      <xdr:nvCxnSpPr>
        <xdr:cNvPr id="612" name="直線コネクタ 611">
          <a:extLst>
            <a:ext uri="{FF2B5EF4-FFF2-40B4-BE49-F238E27FC236}">
              <a16:creationId xmlns:a16="http://schemas.microsoft.com/office/drawing/2014/main" id="{8E57F850-4AA2-40C8-8014-9188BF04F113}"/>
            </a:ext>
          </a:extLst>
        </xdr:cNvPr>
        <xdr:cNvCxnSpPr/>
      </xdr:nvCxnSpPr>
      <xdr:spPr>
        <a:xfrm flipV="1">
          <a:off x="19545300" y="10570655"/>
          <a:ext cx="889000" cy="1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70739</xdr:rowOff>
    </xdr:from>
    <xdr:to>
      <xdr:col>98</xdr:col>
      <xdr:colOff>38100</xdr:colOff>
      <xdr:row>62</xdr:row>
      <xdr:rowOff>889</xdr:rowOff>
    </xdr:to>
    <xdr:sp macro="" textlink="">
      <xdr:nvSpPr>
        <xdr:cNvPr id="613" name="楕円 612">
          <a:extLst>
            <a:ext uri="{FF2B5EF4-FFF2-40B4-BE49-F238E27FC236}">
              <a16:creationId xmlns:a16="http://schemas.microsoft.com/office/drawing/2014/main" id="{54EA9697-7108-43B5-8044-9F4FF2F6E960}"/>
            </a:ext>
          </a:extLst>
        </xdr:cNvPr>
        <xdr:cNvSpPr/>
      </xdr:nvSpPr>
      <xdr:spPr>
        <a:xfrm>
          <a:off x="18605500" y="1052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121539</xdr:rowOff>
    </xdr:from>
    <xdr:to>
      <xdr:col>102</xdr:col>
      <xdr:colOff>114300</xdr:colOff>
      <xdr:row>61</xdr:row>
      <xdr:rowOff>123444</xdr:rowOff>
    </xdr:to>
    <xdr:cxnSp macro="">
      <xdr:nvCxnSpPr>
        <xdr:cNvPr id="614" name="直線コネクタ 613">
          <a:extLst>
            <a:ext uri="{FF2B5EF4-FFF2-40B4-BE49-F238E27FC236}">
              <a16:creationId xmlns:a16="http://schemas.microsoft.com/office/drawing/2014/main" id="{37360DF4-D4EF-476C-AA21-B5ACAAA1F8AC}"/>
            </a:ext>
          </a:extLst>
        </xdr:cNvPr>
        <xdr:cNvCxnSpPr/>
      </xdr:nvCxnSpPr>
      <xdr:spPr>
        <a:xfrm>
          <a:off x="18656300" y="10579989"/>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a:extLst>
            <a:ext uri="{FF2B5EF4-FFF2-40B4-BE49-F238E27FC236}">
              <a16:creationId xmlns:a16="http://schemas.microsoft.com/office/drawing/2014/main" id="{D63DBF18-2BBF-4520-91E9-4B4C09B63B5A}"/>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6" name="n_2aveValue【学校施設】&#10;一人当たり面積">
          <a:extLst>
            <a:ext uri="{FF2B5EF4-FFF2-40B4-BE49-F238E27FC236}">
              <a16:creationId xmlns:a16="http://schemas.microsoft.com/office/drawing/2014/main" id="{23167B9E-12B2-4EBE-AFCF-DE44E92B0DD3}"/>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7" name="n_3aveValue【学校施設】&#10;一人当たり面積">
          <a:extLst>
            <a:ext uri="{FF2B5EF4-FFF2-40B4-BE49-F238E27FC236}">
              <a16:creationId xmlns:a16="http://schemas.microsoft.com/office/drawing/2014/main" id="{1E21D1C9-7ED6-4A09-A309-793949C2F842}"/>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618" name="n_4aveValue【学校施設】&#10;一人当たり面積">
          <a:extLst>
            <a:ext uri="{FF2B5EF4-FFF2-40B4-BE49-F238E27FC236}">
              <a16:creationId xmlns:a16="http://schemas.microsoft.com/office/drawing/2014/main" id="{65757188-9665-4277-9E42-F1F46001D019}"/>
            </a:ext>
          </a:extLst>
        </xdr:cNvPr>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160100</xdr:rowOff>
    </xdr:from>
    <xdr:ext cx="469744" cy="259045"/>
    <xdr:sp macro="" textlink="">
      <xdr:nvSpPr>
        <xdr:cNvPr id="619" name="n_1mainValue【学校施設】&#10;一人当たり面積">
          <a:extLst>
            <a:ext uri="{FF2B5EF4-FFF2-40B4-BE49-F238E27FC236}">
              <a16:creationId xmlns:a16="http://schemas.microsoft.com/office/drawing/2014/main" id="{15311FBD-5F45-4278-A714-ABF116811BE8}"/>
            </a:ext>
          </a:extLst>
        </xdr:cNvPr>
        <xdr:cNvSpPr txBox="1"/>
      </xdr:nvSpPr>
      <xdr:spPr>
        <a:xfrm>
          <a:off x="21075727" y="1027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8082</xdr:rowOff>
    </xdr:from>
    <xdr:ext cx="469744" cy="259045"/>
    <xdr:sp macro="" textlink="">
      <xdr:nvSpPr>
        <xdr:cNvPr id="620" name="n_2mainValue【学校施設】&#10;一人当たり面積">
          <a:extLst>
            <a:ext uri="{FF2B5EF4-FFF2-40B4-BE49-F238E27FC236}">
              <a16:creationId xmlns:a16="http://schemas.microsoft.com/office/drawing/2014/main" id="{8441D6E6-BD3B-4A1C-9472-18D62ABC0D11}"/>
            </a:ext>
          </a:extLst>
        </xdr:cNvPr>
        <xdr:cNvSpPr txBox="1"/>
      </xdr:nvSpPr>
      <xdr:spPr>
        <a:xfrm>
          <a:off x="20199427" y="1029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19321</xdr:rowOff>
    </xdr:from>
    <xdr:ext cx="469744" cy="259045"/>
    <xdr:sp macro="" textlink="">
      <xdr:nvSpPr>
        <xdr:cNvPr id="621" name="n_3mainValue【学校施設】&#10;一人当たり面積">
          <a:extLst>
            <a:ext uri="{FF2B5EF4-FFF2-40B4-BE49-F238E27FC236}">
              <a16:creationId xmlns:a16="http://schemas.microsoft.com/office/drawing/2014/main" id="{14F77AE8-94E2-48F9-BC55-132DB8246B89}"/>
            </a:ext>
          </a:extLst>
        </xdr:cNvPr>
        <xdr:cNvSpPr txBox="1"/>
      </xdr:nvSpPr>
      <xdr:spPr>
        <a:xfrm>
          <a:off x="19310427" y="1030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17416</xdr:rowOff>
    </xdr:from>
    <xdr:ext cx="469744" cy="259045"/>
    <xdr:sp macro="" textlink="">
      <xdr:nvSpPr>
        <xdr:cNvPr id="622" name="n_4mainValue【学校施設】&#10;一人当たり面積">
          <a:extLst>
            <a:ext uri="{FF2B5EF4-FFF2-40B4-BE49-F238E27FC236}">
              <a16:creationId xmlns:a16="http://schemas.microsoft.com/office/drawing/2014/main" id="{C5CF208F-F244-4749-83BB-8F8ECB5DBC2F}"/>
            </a:ext>
          </a:extLst>
        </xdr:cNvPr>
        <xdr:cNvSpPr txBox="1"/>
      </xdr:nvSpPr>
      <xdr:spPr>
        <a:xfrm>
          <a:off x="18421427" y="1030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47E2937A-07D0-4E52-9576-E997E8EE38C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2C357E82-7334-4BA9-87F8-9BED9C3E034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75F70329-150F-4758-AC7E-4AE41402E3C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6C6CF183-5113-401C-929D-2229010418E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83E58D1F-5691-4E16-B8F7-7F1D369FCE1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CA58194B-D431-4C7E-A279-016DAECB3E1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2DBD74A7-E90C-45E3-8891-82A66764BBC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89A28AD-802C-4D59-BF34-E09FF2EC1A9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A0A8D2BE-D3E6-466C-B0ED-BED545EF2B4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476984F9-D0A6-47B8-89E5-E47120FBC1A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AAFB127E-76A5-48C3-B6B4-D6C0A65B9A1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A6E00D9A-6F6C-42DD-B58A-4F77D7E50D2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509B3897-0DD6-4CD0-B825-F7CB3407562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4C3D4715-D6DC-4F32-8967-D40697A0107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5CA72F13-18FB-4198-9401-15C43AE80BB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869966C5-B73B-47DB-B79E-CEA2F8CB8E36}"/>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5BCBC58B-EB19-4761-9655-A0AFDC728E4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F2135382-BFB4-4126-9D9C-CF777745CA5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9B2B96EA-1285-49A6-82CB-79FE74D3DB9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20284DBE-24FF-4E06-8EF3-966021BB1E4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B54401F7-17B6-4992-B54E-6A649AFF267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001B7C48-08A2-4B02-AF17-F09CD3C82C9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5D3F2F2B-A11B-421F-9CE6-77708AA1BC9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28332AB7-03CB-4F45-95D5-881E324E1E56}"/>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7" name="正方形/長方形 646">
          <a:extLst>
            <a:ext uri="{FF2B5EF4-FFF2-40B4-BE49-F238E27FC236}">
              <a16:creationId xmlns:a16="http://schemas.microsoft.com/office/drawing/2014/main" id="{7F7CCD76-9EE3-4623-BEB6-1F815803268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8" name="正方形/長方形 647">
          <a:extLst>
            <a:ext uri="{FF2B5EF4-FFF2-40B4-BE49-F238E27FC236}">
              <a16:creationId xmlns:a16="http://schemas.microsoft.com/office/drawing/2014/main" id="{BC725EC4-F8E2-4998-9666-35EF7FEE274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9" name="正方形/長方形 648">
          <a:extLst>
            <a:ext uri="{FF2B5EF4-FFF2-40B4-BE49-F238E27FC236}">
              <a16:creationId xmlns:a16="http://schemas.microsoft.com/office/drawing/2014/main" id="{8E30370B-97EB-4737-9AE0-6E0F0D70402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0" name="正方形/長方形 649">
          <a:extLst>
            <a:ext uri="{FF2B5EF4-FFF2-40B4-BE49-F238E27FC236}">
              <a16:creationId xmlns:a16="http://schemas.microsoft.com/office/drawing/2014/main" id="{9D070B78-D202-4314-88AB-9C2F2125FAE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1" name="正方形/長方形 650">
          <a:extLst>
            <a:ext uri="{FF2B5EF4-FFF2-40B4-BE49-F238E27FC236}">
              <a16:creationId xmlns:a16="http://schemas.microsoft.com/office/drawing/2014/main" id="{A4DCC539-ADCD-48A0-B3AD-64EC136CACC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2" name="正方形/長方形 651">
          <a:extLst>
            <a:ext uri="{FF2B5EF4-FFF2-40B4-BE49-F238E27FC236}">
              <a16:creationId xmlns:a16="http://schemas.microsoft.com/office/drawing/2014/main" id="{EDBC6B22-C1DD-4A40-9D26-65F47EADD94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3" name="正方形/長方形 652">
          <a:extLst>
            <a:ext uri="{FF2B5EF4-FFF2-40B4-BE49-F238E27FC236}">
              <a16:creationId xmlns:a16="http://schemas.microsoft.com/office/drawing/2014/main" id="{328DF0C9-F4E5-4292-872D-3098DEDF103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4" name="正方形/長方形 653">
          <a:extLst>
            <a:ext uri="{FF2B5EF4-FFF2-40B4-BE49-F238E27FC236}">
              <a16:creationId xmlns:a16="http://schemas.microsoft.com/office/drawing/2014/main" id="{792624A3-0A37-4607-AA20-E3BE032F1C8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BD0366BC-ABED-4BE3-A6CE-E56C60DBB77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980C7146-9606-4FC5-8B7A-79521F661CD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656B6897-F23B-4A48-83FB-A7476BCB97B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広大な面積を有している本市は、山間部に集落が点在しているため、市民生活に必要不可欠な路網整備を継続して実施している。</a:t>
          </a:r>
          <a:endParaRPr lang="ja-JP" altLang="ja-JP" sz="1400">
            <a:effectLst/>
          </a:endParaRPr>
        </a:p>
        <a:p>
          <a:r>
            <a:rPr kumimoji="1" lang="ja-JP" altLang="ja-JP" sz="1100">
              <a:solidFill>
                <a:schemeClr val="dk1"/>
              </a:solidFill>
              <a:effectLst/>
              <a:latin typeface="+mn-lt"/>
              <a:ea typeface="+mn-ea"/>
              <a:cs typeface="+mn-cs"/>
            </a:rPr>
            <a:t>そのため、道路及び橋りょう・トンネルに係る償却率が類似団体と比較し、大きく下回っている。</a:t>
          </a:r>
          <a:endParaRPr lang="ja-JP" altLang="ja-JP" sz="1400">
            <a:effectLst/>
          </a:endParaRPr>
        </a:p>
        <a:p>
          <a:r>
            <a:rPr kumimoji="1" lang="ja-JP" altLang="ja-JP" sz="1100">
              <a:solidFill>
                <a:schemeClr val="dk1"/>
              </a:solidFill>
              <a:effectLst/>
              <a:latin typeface="+mn-lt"/>
              <a:ea typeface="+mn-ea"/>
              <a:cs typeface="+mn-cs"/>
            </a:rPr>
            <a:t>また、認定こども園・幼稚園・保育所の一人あたりの面積についても、市域が広大で各地域に保育所が点在していることから類似団体の平均値を大きく上回っている。</a:t>
          </a:r>
          <a:endParaRPr lang="ja-JP" altLang="ja-JP" sz="1400">
            <a:effectLst/>
          </a:endParaRPr>
        </a:p>
        <a:p>
          <a:r>
            <a:rPr kumimoji="1" lang="ja-JP" altLang="ja-JP" sz="1100">
              <a:solidFill>
                <a:schemeClr val="dk1"/>
              </a:solidFill>
              <a:effectLst/>
              <a:latin typeface="+mn-lt"/>
              <a:ea typeface="+mn-ea"/>
              <a:cs typeface="+mn-cs"/>
            </a:rPr>
            <a:t>その他、学校施設及び公営住宅については、おおむね類似団体と同程度となっている。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CE0F7CB-CF8D-404B-8AA7-ED104FE97EB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6EAC919-5A42-44D4-A4F0-0DB4CFFB067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2EF9000-B7E2-4B82-9F57-0213583D2B4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67926F7-4406-4ED1-995C-86494B137C7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広島県庄原市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863A4ED-B288-448A-867D-E3FADDD68AF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4029E65-AF15-4E50-BDFE-6B67ED9C485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4F05CBC-A6C5-4283-B96C-49BBCD8C478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7242A1E-4D53-42F1-B53D-4DB2B3ED10A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750E906-7653-4D2D-8353-7C6712BFBEB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1B687D0-0758-40A6-9670-DF93617CEFC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31,198
30,628
1,246.49
33,812,249
33,224,125
440,512
18,168,846
34,844,844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A8E9521-DD53-4C1A-9264-C70191FDBDF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033E617-4A4B-4874-B4E1-3A5D5638657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2899CCF-8137-4FCA-928C-F94BCC2E580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9BC202A-C979-4145-891A-08E66934230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949A526-1B93-4A0D-8EC6-4F3C201660C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625D517-D05C-45C9-80AB-3D10489437C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F24F457-9B46-4E90-8716-1209ABBB7F6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0C61537-0D74-4A0D-83BB-ABC1661190B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FB07091-22FA-4E4A-99DD-43BEC4A11D8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B5097FB-540E-4C75-AFFF-A3A08307D1B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3474319-9F4E-4710-A307-9D835D9E227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7E54354-F38D-4BA2-B6A2-874238338AE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2A60F1F-8358-432E-8EB8-A7F4EEC6FC1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2712B42-FF55-4E86-A2E0-403D87CFC76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BB89097-A482-4852-832B-095AF09FD38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1036017-AF1A-4B59-8CE9-4700696FB8F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A65117A-48B6-4957-8609-B1B6BA4E244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F01CB48-82B0-4F96-9802-FC8CEA0E3B1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BC8AA79-9F54-49CE-808A-7F4196CD69E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9198B07-A9DE-47CB-885A-484864D7518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81C17A7-9092-4C69-8751-34AF0A33CF9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0CC9FB3-891A-4C8E-9456-372C7F3E88F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3E0843A-75F0-4925-8DDB-7C696B79E77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A646768-B9F2-48C9-8AF7-F1B7C2C9840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3F3E67B-0BCA-4C90-B9BB-9226786DE64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AD72856-3FDF-4AC8-A860-71666B944D5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302B93C-1AA9-409E-9232-AE5EEC6F0E0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17D3EE7-0FF9-4247-B6E8-82B3A7AF2A1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27F8CF4-FBC9-4336-8082-C5702898987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9184C68-6DEB-47B3-BF9D-E51EC97298A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FEAF2A1-0E0F-4D8B-97C0-AE4E1AADBEC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12B3C4A-457D-4ADB-91FB-C1348010A31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8BB8F5C-9ED3-4D3A-B3D4-367EEDAEB66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E00DB51-6F6B-4D01-8E13-1E5DEFB6C33A}"/>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B33DF43-4B4F-4AC6-A34A-68CA111EF1C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61CD654-D14E-4B57-A2D4-80AE5B5BA4D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35924E9-0536-4309-B7E1-A93FA8B0296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CED608F-32D1-4E46-8BE8-AA332E0D071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9BD8028-89B7-4CD8-85ED-1919BFDF4B2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BCA3C5B-4CED-4FD7-87E4-819E4F3563E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98EDE60-95CB-43CC-92F5-74EF36829D6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DA40E9F-7487-451F-849A-3A37E92C0576}"/>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0D7A528-3CDA-4EEE-AFF7-F33ACE921BB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3DF8CDFF-B267-4EA0-8458-4E6810FEA59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476522CF-1FCC-41C4-80A2-631D1A2EFB7E}"/>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67FC4EBA-D2D5-46F0-B55D-73F19834B0E8}"/>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6BE1A127-80AE-49A4-8A37-22CDBAF67952}"/>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1E0B7B40-97F5-4163-861F-647FAE98C22C}"/>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C19ECA7-B485-4ECB-AA17-A13A69BFA6E7}"/>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53702F3B-CBF5-4DCB-8B18-010CF936AE12}"/>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FB806711-251D-4041-A8BB-747F03D58BBD}"/>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5E449E1A-271F-4E0C-AC8F-259FD05FDA0D}"/>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22C4F8DE-4007-4A31-B0F9-31B7664AC8F7}"/>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E3F6BB21-6E36-4F1B-BAD7-CD9B7A67BDC2}"/>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8D82D28A-3F1D-4C8A-B493-9E3A5F13CF6D}"/>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D0CD487-0557-4DBB-BA70-D6A3D0DC510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37963F3-89E1-4320-B282-DEDEBEF644A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76666CB-D492-4F34-A8C6-0D6B09B700F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B300F20-5040-481A-8603-AE20DD7BB57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436B3FF-A718-4E83-ACC8-DCD5EAB5AC6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69850</xdr:rowOff>
    </xdr:from>
    <xdr:to>
      <xdr:col>24</xdr:col>
      <xdr:colOff>114300</xdr:colOff>
      <xdr:row>39</xdr:row>
      <xdr:rowOff>0</xdr:rowOff>
    </xdr:to>
    <xdr:sp macro="" textlink="">
      <xdr:nvSpPr>
        <xdr:cNvPr id="72" name="楕円 71">
          <a:extLst>
            <a:ext uri="{FF2B5EF4-FFF2-40B4-BE49-F238E27FC236}">
              <a16:creationId xmlns:a16="http://schemas.microsoft.com/office/drawing/2014/main" id="{EA6C7D16-4CB1-4ED1-A6F2-AFE3771D1C37}"/>
            </a:ext>
          </a:extLst>
        </xdr:cNvPr>
        <xdr:cNvSpPr/>
      </xdr:nvSpPr>
      <xdr:spPr>
        <a:xfrm>
          <a:off x="4584700" y="658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48277</xdr:rowOff>
    </xdr:from>
    <xdr:ext cx="405111" cy="259045"/>
    <xdr:sp macro="" textlink="">
      <xdr:nvSpPr>
        <xdr:cNvPr id="73" name="【図書館】&#10;有形固定資産減価償却率該当値テキスト">
          <a:extLst>
            <a:ext uri="{FF2B5EF4-FFF2-40B4-BE49-F238E27FC236}">
              <a16:creationId xmlns:a16="http://schemas.microsoft.com/office/drawing/2014/main" id="{31EDE5A9-D3C3-4AEC-8199-B7882D68C6C5}"/>
            </a:ext>
          </a:extLst>
        </xdr:cNvPr>
        <xdr:cNvSpPr txBox="1"/>
      </xdr:nvSpPr>
      <xdr:spPr>
        <a:xfrm>
          <a:off x="4673600" y="6563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29210</xdr:rowOff>
    </xdr:from>
    <xdr:to>
      <xdr:col>20</xdr:col>
      <xdr:colOff>38100</xdr:colOff>
      <xdr:row>38</xdr:row>
      <xdr:rowOff>130810</xdr:rowOff>
    </xdr:to>
    <xdr:sp macro="" textlink="">
      <xdr:nvSpPr>
        <xdr:cNvPr id="74" name="楕円 73">
          <a:extLst>
            <a:ext uri="{FF2B5EF4-FFF2-40B4-BE49-F238E27FC236}">
              <a16:creationId xmlns:a16="http://schemas.microsoft.com/office/drawing/2014/main" id="{B9F0B2FD-09FC-4F9C-8F5F-7A8BCFB98197}"/>
            </a:ext>
          </a:extLst>
        </xdr:cNvPr>
        <xdr:cNvSpPr/>
      </xdr:nvSpPr>
      <xdr:spPr>
        <a:xfrm>
          <a:off x="3746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80010</xdr:rowOff>
    </xdr:from>
    <xdr:to>
      <xdr:col>24</xdr:col>
      <xdr:colOff>63500</xdr:colOff>
      <xdr:row>38</xdr:row>
      <xdr:rowOff>120650</xdr:rowOff>
    </xdr:to>
    <xdr:cxnSp macro="">
      <xdr:nvCxnSpPr>
        <xdr:cNvPr id="75" name="直線コネクタ 74">
          <a:extLst>
            <a:ext uri="{FF2B5EF4-FFF2-40B4-BE49-F238E27FC236}">
              <a16:creationId xmlns:a16="http://schemas.microsoft.com/office/drawing/2014/main" id="{7B5E3931-19EB-4DA4-A976-D36A4DB86B09}"/>
            </a:ext>
          </a:extLst>
        </xdr:cNvPr>
        <xdr:cNvCxnSpPr/>
      </xdr:nvCxnSpPr>
      <xdr:spPr>
        <a:xfrm>
          <a:off x="3797300" y="6595110"/>
          <a:ext cx="8382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45720</xdr:rowOff>
    </xdr:from>
    <xdr:to>
      <xdr:col>15</xdr:col>
      <xdr:colOff>101600</xdr:colOff>
      <xdr:row>38</xdr:row>
      <xdr:rowOff>147320</xdr:rowOff>
    </xdr:to>
    <xdr:sp macro="" textlink="">
      <xdr:nvSpPr>
        <xdr:cNvPr id="76" name="楕円 75">
          <a:extLst>
            <a:ext uri="{FF2B5EF4-FFF2-40B4-BE49-F238E27FC236}">
              <a16:creationId xmlns:a16="http://schemas.microsoft.com/office/drawing/2014/main" id="{0D2FB6E3-9860-4B31-AFD7-B8AD465FF7D8}"/>
            </a:ext>
          </a:extLst>
        </xdr:cNvPr>
        <xdr:cNvSpPr/>
      </xdr:nvSpPr>
      <xdr:spPr>
        <a:xfrm>
          <a:off x="285750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80010</xdr:rowOff>
    </xdr:from>
    <xdr:to>
      <xdr:col>19</xdr:col>
      <xdr:colOff>177800</xdr:colOff>
      <xdr:row>38</xdr:row>
      <xdr:rowOff>96520</xdr:rowOff>
    </xdr:to>
    <xdr:cxnSp macro="">
      <xdr:nvCxnSpPr>
        <xdr:cNvPr id="77" name="直線コネクタ 76">
          <a:extLst>
            <a:ext uri="{FF2B5EF4-FFF2-40B4-BE49-F238E27FC236}">
              <a16:creationId xmlns:a16="http://schemas.microsoft.com/office/drawing/2014/main" id="{7B7E8673-0120-499B-A403-8E53A218BEF7}"/>
            </a:ext>
          </a:extLst>
        </xdr:cNvPr>
        <xdr:cNvCxnSpPr/>
      </xdr:nvCxnSpPr>
      <xdr:spPr>
        <a:xfrm flipV="1">
          <a:off x="2908300" y="659511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25400</xdr:rowOff>
    </xdr:from>
    <xdr:to>
      <xdr:col>10</xdr:col>
      <xdr:colOff>165100</xdr:colOff>
      <xdr:row>38</xdr:row>
      <xdr:rowOff>127000</xdr:rowOff>
    </xdr:to>
    <xdr:sp macro="" textlink="">
      <xdr:nvSpPr>
        <xdr:cNvPr id="78" name="楕円 77">
          <a:extLst>
            <a:ext uri="{FF2B5EF4-FFF2-40B4-BE49-F238E27FC236}">
              <a16:creationId xmlns:a16="http://schemas.microsoft.com/office/drawing/2014/main" id="{14D6DC0A-8E3A-41A1-BBF2-24A41DCFFE0E}"/>
            </a:ext>
          </a:extLst>
        </xdr:cNvPr>
        <xdr:cNvSpPr/>
      </xdr:nvSpPr>
      <xdr:spPr>
        <a:xfrm>
          <a:off x="1968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76200</xdr:rowOff>
    </xdr:from>
    <xdr:to>
      <xdr:col>15</xdr:col>
      <xdr:colOff>50800</xdr:colOff>
      <xdr:row>38</xdr:row>
      <xdr:rowOff>96520</xdr:rowOff>
    </xdr:to>
    <xdr:cxnSp macro="">
      <xdr:nvCxnSpPr>
        <xdr:cNvPr id="79" name="直線コネクタ 78">
          <a:extLst>
            <a:ext uri="{FF2B5EF4-FFF2-40B4-BE49-F238E27FC236}">
              <a16:creationId xmlns:a16="http://schemas.microsoft.com/office/drawing/2014/main" id="{02C1DE91-F8AE-48F3-A4B6-D1CF5B411EA5}"/>
            </a:ext>
          </a:extLst>
        </xdr:cNvPr>
        <xdr:cNvCxnSpPr/>
      </xdr:nvCxnSpPr>
      <xdr:spPr>
        <a:xfrm>
          <a:off x="2019300" y="659130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5080</xdr:rowOff>
    </xdr:from>
    <xdr:to>
      <xdr:col>6</xdr:col>
      <xdr:colOff>38100</xdr:colOff>
      <xdr:row>38</xdr:row>
      <xdr:rowOff>106680</xdr:rowOff>
    </xdr:to>
    <xdr:sp macro="" textlink="">
      <xdr:nvSpPr>
        <xdr:cNvPr id="80" name="楕円 79">
          <a:extLst>
            <a:ext uri="{FF2B5EF4-FFF2-40B4-BE49-F238E27FC236}">
              <a16:creationId xmlns:a16="http://schemas.microsoft.com/office/drawing/2014/main" id="{442BDF6F-6B6B-49D2-8348-8431212F3B3A}"/>
            </a:ext>
          </a:extLst>
        </xdr:cNvPr>
        <xdr:cNvSpPr/>
      </xdr:nvSpPr>
      <xdr:spPr>
        <a:xfrm>
          <a:off x="1079500" y="652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55880</xdr:rowOff>
    </xdr:from>
    <xdr:to>
      <xdr:col>10</xdr:col>
      <xdr:colOff>114300</xdr:colOff>
      <xdr:row>38</xdr:row>
      <xdr:rowOff>76200</xdr:rowOff>
    </xdr:to>
    <xdr:cxnSp macro="">
      <xdr:nvCxnSpPr>
        <xdr:cNvPr id="81" name="直線コネクタ 80">
          <a:extLst>
            <a:ext uri="{FF2B5EF4-FFF2-40B4-BE49-F238E27FC236}">
              <a16:creationId xmlns:a16="http://schemas.microsoft.com/office/drawing/2014/main" id="{BDCC822C-3003-42A9-B160-42344513A125}"/>
            </a:ext>
          </a:extLst>
        </xdr:cNvPr>
        <xdr:cNvCxnSpPr/>
      </xdr:nvCxnSpPr>
      <xdr:spPr>
        <a:xfrm>
          <a:off x="1130300" y="657098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FA25BDB7-3649-4F7B-9C23-D850BB0EFEE8}"/>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80004D91-2D78-49FE-95E8-D6C522C9393C}"/>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B17E583B-EB9A-47C0-9789-11589BEF71A2}"/>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62EDADAA-C974-46D0-9D32-EC244CE35856}"/>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121937</xdr:rowOff>
    </xdr:from>
    <xdr:ext cx="405111" cy="259045"/>
    <xdr:sp macro="" textlink="">
      <xdr:nvSpPr>
        <xdr:cNvPr id="86" name="n_1mainValue【図書館】&#10;有形固定資産減価償却率">
          <a:extLst>
            <a:ext uri="{FF2B5EF4-FFF2-40B4-BE49-F238E27FC236}">
              <a16:creationId xmlns:a16="http://schemas.microsoft.com/office/drawing/2014/main" id="{AFD78FCB-C6CD-4E9D-958A-7F9E0ED29A67}"/>
            </a:ext>
          </a:extLst>
        </xdr:cNvPr>
        <xdr:cNvSpPr txBox="1"/>
      </xdr:nvSpPr>
      <xdr:spPr>
        <a:xfrm>
          <a:off x="35820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138447</xdr:rowOff>
    </xdr:from>
    <xdr:ext cx="405111" cy="259045"/>
    <xdr:sp macro="" textlink="">
      <xdr:nvSpPr>
        <xdr:cNvPr id="87" name="n_2mainValue【図書館】&#10;有形固定資産減価償却率">
          <a:extLst>
            <a:ext uri="{FF2B5EF4-FFF2-40B4-BE49-F238E27FC236}">
              <a16:creationId xmlns:a16="http://schemas.microsoft.com/office/drawing/2014/main" id="{066EBEDF-BAAE-4269-BA6F-05B6298C5140}"/>
            </a:ext>
          </a:extLst>
        </xdr:cNvPr>
        <xdr:cNvSpPr txBox="1"/>
      </xdr:nvSpPr>
      <xdr:spPr>
        <a:xfrm>
          <a:off x="2705744" y="665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118127</xdr:rowOff>
    </xdr:from>
    <xdr:ext cx="405111" cy="259045"/>
    <xdr:sp macro="" textlink="">
      <xdr:nvSpPr>
        <xdr:cNvPr id="88" name="n_3mainValue【図書館】&#10;有形固定資産減価償却率">
          <a:extLst>
            <a:ext uri="{FF2B5EF4-FFF2-40B4-BE49-F238E27FC236}">
              <a16:creationId xmlns:a16="http://schemas.microsoft.com/office/drawing/2014/main" id="{BCEF6C1C-BB38-4E6C-A502-0C502247FFE2}"/>
            </a:ext>
          </a:extLst>
        </xdr:cNvPr>
        <xdr:cNvSpPr txBox="1"/>
      </xdr:nvSpPr>
      <xdr:spPr>
        <a:xfrm>
          <a:off x="18167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97807</xdr:rowOff>
    </xdr:from>
    <xdr:ext cx="405111" cy="259045"/>
    <xdr:sp macro="" textlink="">
      <xdr:nvSpPr>
        <xdr:cNvPr id="89" name="n_4mainValue【図書館】&#10;有形固定資産減価償却率">
          <a:extLst>
            <a:ext uri="{FF2B5EF4-FFF2-40B4-BE49-F238E27FC236}">
              <a16:creationId xmlns:a16="http://schemas.microsoft.com/office/drawing/2014/main" id="{46D4037A-6C8C-4DFF-BBC1-8A429ECAA02D}"/>
            </a:ext>
          </a:extLst>
        </xdr:cNvPr>
        <xdr:cNvSpPr txBox="1"/>
      </xdr:nvSpPr>
      <xdr:spPr>
        <a:xfrm>
          <a:off x="927744" y="6612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59E08A20-94D2-40F9-853F-B12A9BE1D26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DBC897C-98F4-48DA-B1F7-F6A2EE824BB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71EAF3CC-E95C-4BAA-978C-27FC81A527D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D9889A13-1778-4466-A4AC-EFBE8D7A2BA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99C212A-9ACE-4137-82D3-54B76F197BD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D05E4C07-3307-4B23-826C-A76BF86C566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620EC15B-C101-482A-9AD4-95426F951C7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F49390A2-89D2-49AF-9194-4BE2A136DE5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56213E71-80FD-4AB0-8B4E-1C8A31B0761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AFE6F3DC-57A8-457E-83A4-7380B7886B8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A691C67C-A03E-4B51-BA8C-15431E3ABAC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C83BFE16-CC1E-43A8-A292-710D61D1F45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910027EF-846F-401C-8CB1-82F15E8025F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1C328DFE-63DE-443A-BB0B-5DBC3252BF38}"/>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95C7CED5-5B41-427C-AFCC-84BC8F1882D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8CB4DDFC-1EDB-4584-BC10-7DEA088E3251}"/>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D30F267B-37ED-49EE-B82D-A6358A93385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48D02506-C071-42DD-B509-71CF3AE3942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EC0F22CA-97E8-4814-A53B-9E21B3586A3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7FAA8893-DBC1-4206-832E-B89BF5917C54}"/>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33526F5-9940-4907-B118-EE187F45647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C3B6CEA8-426A-492A-AF57-4EC2F013F48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32AD0819-6F82-403B-A511-DB122B4A544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A641FB0F-0D05-447B-8B18-50B1B3680491}"/>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F94DAEAC-38B3-41D9-9946-0A59E53D01F5}"/>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6E638DAF-8C1A-4683-A623-14184FAD65B7}"/>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90877DDD-DEA5-4FAA-88F2-AFFDA46AE297}"/>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1FC194C0-D01A-49E5-A357-F0F56B672997}"/>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E52A8A71-665E-4CCD-9AF6-8314A63F400A}"/>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B537DBFD-77B0-4A01-88F5-6056CF81E4A9}"/>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5730D506-E9E8-4F56-B00D-5C866C8B870C}"/>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EFF7D390-262D-47F8-89A3-BE74C37CD80A}"/>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59FA453F-6456-46C6-A9C1-6172414B25BE}"/>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8CA4DFDA-4270-4AA1-8BF4-4B1F36D2CEB2}"/>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A466E24-9E32-4988-BD55-C1C2EA43102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E12CE26-5A49-49F9-94D3-AF0D77FE5BF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1642997-8A94-4E46-A1B2-48C16F9A9DF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683135C-D343-4C39-AF60-2354EF5DF41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E526CC0-5BB0-4BE9-AA56-4A875C09D41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33020</xdr:rowOff>
    </xdr:from>
    <xdr:to>
      <xdr:col>55</xdr:col>
      <xdr:colOff>50800</xdr:colOff>
      <xdr:row>40</xdr:row>
      <xdr:rowOff>134620</xdr:rowOff>
    </xdr:to>
    <xdr:sp macro="" textlink="">
      <xdr:nvSpPr>
        <xdr:cNvPr id="129" name="楕円 128">
          <a:extLst>
            <a:ext uri="{FF2B5EF4-FFF2-40B4-BE49-F238E27FC236}">
              <a16:creationId xmlns:a16="http://schemas.microsoft.com/office/drawing/2014/main" id="{309DF4DE-2A9A-48C7-BBD2-099434234F52}"/>
            </a:ext>
          </a:extLst>
        </xdr:cNvPr>
        <xdr:cNvSpPr/>
      </xdr:nvSpPr>
      <xdr:spPr>
        <a:xfrm>
          <a:off x="104267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55897</xdr:rowOff>
    </xdr:from>
    <xdr:ext cx="469744" cy="259045"/>
    <xdr:sp macro="" textlink="">
      <xdr:nvSpPr>
        <xdr:cNvPr id="130" name="【図書館】&#10;一人当たり面積該当値テキスト">
          <a:extLst>
            <a:ext uri="{FF2B5EF4-FFF2-40B4-BE49-F238E27FC236}">
              <a16:creationId xmlns:a16="http://schemas.microsoft.com/office/drawing/2014/main" id="{04C3CC71-B09E-4775-A16E-2CFE5D0A51C0}"/>
            </a:ext>
          </a:extLst>
        </xdr:cNvPr>
        <xdr:cNvSpPr txBox="1"/>
      </xdr:nvSpPr>
      <xdr:spPr>
        <a:xfrm>
          <a:off x="10515600" y="674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40640</xdr:rowOff>
    </xdr:from>
    <xdr:to>
      <xdr:col>50</xdr:col>
      <xdr:colOff>165100</xdr:colOff>
      <xdr:row>40</xdr:row>
      <xdr:rowOff>142240</xdr:rowOff>
    </xdr:to>
    <xdr:sp macro="" textlink="">
      <xdr:nvSpPr>
        <xdr:cNvPr id="131" name="楕円 130">
          <a:extLst>
            <a:ext uri="{FF2B5EF4-FFF2-40B4-BE49-F238E27FC236}">
              <a16:creationId xmlns:a16="http://schemas.microsoft.com/office/drawing/2014/main" id="{4788341D-F6EA-42A2-9E62-F2FB1F5816A1}"/>
            </a:ext>
          </a:extLst>
        </xdr:cNvPr>
        <xdr:cNvSpPr/>
      </xdr:nvSpPr>
      <xdr:spPr>
        <a:xfrm>
          <a:off x="95885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83820</xdr:rowOff>
    </xdr:from>
    <xdr:to>
      <xdr:col>55</xdr:col>
      <xdr:colOff>0</xdr:colOff>
      <xdr:row>40</xdr:row>
      <xdr:rowOff>91440</xdr:rowOff>
    </xdr:to>
    <xdr:cxnSp macro="">
      <xdr:nvCxnSpPr>
        <xdr:cNvPr id="132" name="直線コネクタ 131">
          <a:extLst>
            <a:ext uri="{FF2B5EF4-FFF2-40B4-BE49-F238E27FC236}">
              <a16:creationId xmlns:a16="http://schemas.microsoft.com/office/drawing/2014/main" id="{32F5A4CF-D026-4AB5-A918-A31F17E98216}"/>
            </a:ext>
          </a:extLst>
        </xdr:cNvPr>
        <xdr:cNvCxnSpPr/>
      </xdr:nvCxnSpPr>
      <xdr:spPr>
        <a:xfrm flipV="1">
          <a:off x="9639300" y="69418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33" name="楕円 132">
          <a:extLst>
            <a:ext uri="{FF2B5EF4-FFF2-40B4-BE49-F238E27FC236}">
              <a16:creationId xmlns:a16="http://schemas.microsoft.com/office/drawing/2014/main" id="{72241E4A-03B6-4437-B6ED-AE69B689845E}"/>
            </a:ext>
          </a:extLst>
        </xdr:cNvPr>
        <xdr:cNvSpPr/>
      </xdr:nvSpPr>
      <xdr:spPr>
        <a:xfrm>
          <a:off x="8699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91440</xdr:rowOff>
    </xdr:from>
    <xdr:to>
      <xdr:col>50</xdr:col>
      <xdr:colOff>114300</xdr:colOff>
      <xdr:row>40</xdr:row>
      <xdr:rowOff>99060</xdr:rowOff>
    </xdr:to>
    <xdr:cxnSp macro="">
      <xdr:nvCxnSpPr>
        <xdr:cNvPr id="134" name="直線コネクタ 133">
          <a:extLst>
            <a:ext uri="{FF2B5EF4-FFF2-40B4-BE49-F238E27FC236}">
              <a16:creationId xmlns:a16="http://schemas.microsoft.com/office/drawing/2014/main" id="{27CB008D-9C09-498F-83F6-01FD1711164D}"/>
            </a:ext>
          </a:extLst>
        </xdr:cNvPr>
        <xdr:cNvCxnSpPr/>
      </xdr:nvCxnSpPr>
      <xdr:spPr>
        <a:xfrm flipV="1">
          <a:off x="8750300" y="69494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52070</xdr:rowOff>
    </xdr:from>
    <xdr:to>
      <xdr:col>41</xdr:col>
      <xdr:colOff>101600</xdr:colOff>
      <xdr:row>40</xdr:row>
      <xdr:rowOff>153670</xdr:rowOff>
    </xdr:to>
    <xdr:sp macro="" textlink="">
      <xdr:nvSpPr>
        <xdr:cNvPr id="135" name="楕円 134">
          <a:extLst>
            <a:ext uri="{FF2B5EF4-FFF2-40B4-BE49-F238E27FC236}">
              <a16:creationId xmlns:a16="http://schemas.microsoft.com/office/drawing/2014/main" id="{A3F573A6-160A-412D-8625-7F701FFA482C}"/>
            </a:ext>
          </a:extLst>
        </xdr:cNvPr>
        <xdr:cNvSpPr/>
      </xdr:nvSpPr>
      <xdr:spPr>
        <a:xfrm>
          <a:off x="78105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99060</xdr:rowOff>
    </xdr:from>
    <xdr:to>
      <xdr:col>45</xdr:col>
      <xdr:colOff>177800</xdr:colOff>
      <xdr:row>40</xdr:row>
      <xdr:rowOff>102870</xdr:rowOff>
    </xdr:to>
    <xdr:cxnSp macro="">
      <xdr:nvCxnSpPr>
        <xdr:cNvPr id="136" name="直線コネクタ 135">
          <a:extLst>
            <a:ext uri="{FF2B5EF4-FFF2-40B4-BE49-F238E27FC236}">
              <a16:creationId xmlns:a16="http://schemas.microsoft.com/office/drawing/2014/main" id="{20BB84C9-4786-4097-940D-5FEE8CCCD561}"/>
            </a:ext>
          </a:extLst>
        </xdr:cNvPr>
        <xdr:cNvCxnSpPr/>
      </xdr:nvCxnSpPr>
      <xdr:spPr>
        <a:xfrm flipV="1">
          <a:off x="7861300" y="69570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59690</xdr:rowOff>
    </xdr:from>
    <xdr:to>
      <xdr:col>36</xdr:col>
      <xdr:colOff>165100</xdr:colOff>
      <xdr:row>40</xdr:row>
      <xdr:rowOff>161290</xdr:rowOff>
    </xdr:to>
    <xdr:sp macro="" textlink="">
      <xdr:nvSpPr>
        <xdr:cNvPr id="137" name="楕円 136">
          <a:extLst>
            <a:ext uri="{FF2B5EF4-FFF2-40B4-BE49-F238E27FC236}">
              <a16:creationId xmlns:a16="http://schemas.microsoft.com/office/drawing/2014/main" id="{B31060FB-73F8-42F8-A618-6EFBF7CE9E90}"/>
            </a:ext>
          </a:extLst>
        </xdr:cNvPr>
        <xdr:cNvSpPr/>
      </xdr:nvSpPr>
      <xdr:spPr>
        <a:xfrm>
          <a:off x="6921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102870</xdr:rowOff>
    </xdr:from>
    <xdr:to>
      <xdr:col>41</xdr:col>
      <xdr:colOff>50800</xdr:colOff>
      <xdr:row>40</xdr:row>
      <xdr:rowOff>110490</xdr:rowOff>
    </xdr:to>
    <xdr:cxnSp macro="">
      <xdr:nvCxnSpPr>
        <xdr:cNvPr id="138" name="直線コネクタ 137">
          <a:extLst>
            <a:ext uri="{FF2B5EF4-FFF2-40B4-BE49-F238E27FC236}">
              <a16:creationId xmlns:a16="http://schemas.microsoft.com/office/drawing/2014/main" id="{5E2CE61E-442E-4921-9F6D-6EF6DEFD3F2D}"/>
            </a:ext>
          </a:extLst>
        </xdr:cNvPr>
        <xdr:cNvCxnSpPr/>
      </xdr:nvCxnSpPr>
      <xdr:spPr>
        <a:xfrm flipV="1">
          <a:off x="6972300" y="69608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4E2D51AC-E936-4D6C-91AB-A44E1CD24544}"/>
            </a:ext>
          </a:extLst>
        </xdr:cNvPr>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D7F20F3F-A998-4CFC-9BA8-AD8DF8FA3EC9}"/>
            </a:ext>
          </a:extLst>
        </xdr:cNvPr>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612EC9F2-5164-4FA8-8A0E-D26F7A7DE507}"/>
            </a:ext>
          </a:extLst>
        </xdr:cNvPr>
        <xdr:cNvSpPr txBox="1"/>
      </xdr:nvSpPr>
      <xdr:spPr>
        <a:xfrm>
          <a:off x="76264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6BD62460-96FB-4061-BE9C-5CFFE26A4BC6}"/>
            </a:ext>
          </a:extLst>
        </xdr:cNvPr>
        <xdr:cNvSpPr txBox="1"/>
      </xdr:nvSpPr>
      <xdr:spPr>
        <a:xfrm>
          <a:off x="6737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158767</xdr:rowOff>
    </xdr:from>
    <xdr:ext cx="469744" cy="259045"/>
    <xdr:sp macro="" textlink="">
      <xdr:nvSpPr>
        <xdr:cNvPr id="143" name="n_1mainValue【図書館】&#10;一人当たり面積">
          <a:extLst>
            <a:ext uri="{FF2B5EF4-FFF2-40B4-BE49-F238E27FC236}">
              <a16:creationId xmlns:a16="http://schemas.microsoft.com/office/drawing/2014/main" id="{0C8A4ACD-597A-4D6A-9F77-DEF843021BEF}"/>
            </a:ext>
          </a:extLst>
        </xdr:cNvPr>
        <xdr:cNvSpPr txBox="1"/>
      </xdr:nvSpPr>
      <xdr:spPr>
        <a:xfrm>
          <a:off x="9391727" y="6673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166387</xdr:rowOff>
    </xdr:from>
    <xdr:ext cx="469744" cy="259045"/>
    <xdr:sp macro="" textlink="">
      <xdr:nvSpPr>
        <xdr:cNvPr id="144" name="n_2mainValue【図書館】&#10;一人当たり面積">
          <a:extLst>
            <a:ext uri="{FF2B5EF4-FFF2-40B4-BE49-F238E27FC236}">
              <a16:creationId xmlns:a16="http://schemas.microsoft.com/office/drawing/2014/main" id="{E140D2C9-5AEB-405E-9E81-9C4F38C932F8}"/>
            </a:ext>
          </a:extLst>
        </xdr:cNvPr>
        <xdr:cNvSpPr txBox="1"/>
      </xdr:nvSpPr>
      <xdr:spPr>
        <a:xfrm>
          <a:off x="85154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170197</xdr:rowOff>
    </xdr:from>
    <xdr:ext cx="469744" cy="259045"/>
    <xdr:sp macro="" textlink="">
      <xdr:nvSpPr>
        <xdr:cNvPr id="145" name="n_3mainValue【図書館】&#10;一人当たり面積">
          <a:extLst>
            <a:ext uri="{FF2B5EF4-FFF2-40B4-BE49-F238E27FC236}">
              <a16:creationId xmlns:a16="http://schemas.microsoft.com/office/drawing/2014/main" id="{3856C636-F1C7-4496-957E-C0F805659950}"/>
            </a:ext>
          </a:extLst>
        </xdr:cNvPr>
        <xdr:cNvSpPr txBox="1"/>
      </xdr:nvSpPr>
      <xdr:spPr>
        <a:xfrm>
          <a:off x="7626427" y="668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6367</xdr:rowOff>
    </xdr:from>
    <xdr:ext cx="469744" cy="259045"/>
    <xdr:sp macro="" textlink="">
      <xdr:nvSpPr>
        <xdr:cNvPr id="146" name="n_4mainValue【図書館】&#10;一人当たり面積">
          <a:extLst>
            <a:ext uri="{FF2B5EF4-FFF2-40B4-BE49-F238E27FC236}">
              <a16:creationId xmlns:a16="http://schemas.microsoft.com/office/drawing/2014/main" id="{297904CC-52F5-4D86-B668-68FC55445AF8}"/>
            </a:ext>
          </a:extLst>
        </xdr:cNvPr>
        <xdr:cNvSpPr txBox="1"/>
      </xdr:nvSpPr>
      <xdr:spPr>
        <a:xfrm>
          <a:off x="6737427" y="669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C0ECB7B1-797D-406B-A503-CCAAAC62B3E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3C502750-EDCA-4A53-AEE1-9B842285D54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5DD59831-845C-4C8F-8C9F-966ECDC1D2A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A4500CD0-B7D7-436D-8D4D-B1E6BC1AA44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F3230B4D-AE53-48E0-B845-06E64ED1FC4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8B548D8F-0549-446D-89AF-F52EEC6196F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E410B1AD-7DEF-4B7A-950F-971561214EE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1958FE42-09B8-403C-9F42-068F8889027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144B09EF-05EB-4F4A-B37F-0701652BAFA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2B4C2ED6-7CFE-4DF5-B1E6-DF73827E0F9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1FA31B6E-2ED3-4EF7-A26E-F3ED3E17210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AD643BE3-1D54-4B94-9867-9D98D1F7CAC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A503DFD7-895B-4BE8-AEF4-9031DF41751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F00E150A-696D-4D06-A40E-BFB3309135B2}"/>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46AA60BE-61F0-4F16-B5B7-20BE0D48FDF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A2B46D23-554F-4B75-8422-7E841A14F65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6A15F1D2-8840-45FB-BA05-32DEEF93DCB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184B0252-C20B-4895-BC05-DCAB3591A67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AC56B616-8285-433A-AA1F-379628DF398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D1BED665-963F-45A8-A93A-5C45A18943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800349CB-6F18-4285-934A-7F4A0841A1B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72686C0-89EE-4726-AE25-907DBF20761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21EBB4AC-4478-4710-A6A0-1EFD6AC41DE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DC31864-7144-406F-AE9C-5759B04F5E7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680EEE55-F781-4FF1-B1F4-DD769F2BFA41}"/>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A2EA12C9-74D8-4163-8168-A0332E4677E7}"/>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4E1A8BDC-E627-4C64-B6D3-DF33258D9E3B}"/>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480ED6CD-A149-40C8-9282-277468C799CE}"/>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8655C34A-256B-4B59-93DE-E526EAA12F22}"/>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CC064152-025D-4879-86D9-26E4642776F5}"/>
            </a:ext>
          </a:extLst>
        </xdr:cNvPr>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B941FEF1-A200-41BB-ABA5-273C990C78E9}"/>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12A737D5-C301-4320-B06C-6B4D186BDC82}"/>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EA63D95C-0182-49D4-BCBE-2F1699D63985}"/>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201AAC02-28E5-40D3-B923-CAF8E4426082}"/>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EFA1199F-81DD-429D-A4DA-B6E4568168E7}"/>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E6E446-B2C9-49A6-95BD-96230D9AFC2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C8A97EC-2AE8-42F1-B41D-CF9D1D2A39F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57B2B6E-897A-41E3-80E3-5A9083D57E6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53048F6-3C6F-46BC-9C7E-3F81102615E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880A773-26D4-4BFC-B21F-071CD19C2ED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7" name="楕円 186">
          <a:extLst>
            <a:ext uri="{FF2B5EF4-FFF2-40B4-BE49-F238E27FC236}">
              <a16:creationId xmlns:a16="http://schemas.microsoft.com/office/drawing/2014/main" id="{33271A82-BF7F-40AB-A724-6B9082BD0E93}"/>
            </a:ext>
          </a:extLst>
        </xdr:cNvPr>
        <xdr:cNvSpPr/>
      </xdr:nvSpPr>
      <xdr:spPr>
        <a:xfrm>
          <a:off x="45847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40657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83896950-F499-48BE-A95D-86B6D8EA3BF1}"/>
            </a:ext>
          </a:extLst>
        </xdr:cNvPr>
        <xdr:cNvSpPr txBox="1"/>
      </xdr:nvSpPr>
      <xdr:spPr>
        <a:xfrm>
          <a:off x="4673600" y="1015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111125</xdr:rowOff>
    </xdr:from>
    <xdr:to>
      <xdr:col>20</xdr:col>
      <xdr:colOff>38100</xdr:colOff>
      <xdr:row>60</xdr:row>
      <xdr:rowOff>41275</xdr:rowOff>
    </xdr:to>
    <xdr:sp macro="" textlink="">
      <xdr:nvSpPr>
        <xdr:cNvPr id="189" name="楕円 188">
          <a:extLst>
            <a:ext uri="{FF2B5EF4-FFF2-40B4-BE49-F238E27FC236}">
              <a16:creationId xmlns:a16="http://schemas.microsoft.com/office/drawing/2014/main" id="{18C34E26-A7BC-4719-B330-B5841EB4699E}"/>
            </a:ext>
          </a:extLst>
        </xdr:cNvPr>
        <xdr:cNvSpPr/>
      </xdr:nvSpPr>
      <xdr:spPr>
        <a:xfrm>
          <a:off x="3746500" y="102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161925</xdr:rowOff>
    </xdr:from>
    <xdr:to>
      <xdr:col>24</xdr:col>
      <xdr:colOff>63500</xdr:colOff>
      <xdr:row>60</xdr:row>
      <xdr:rowOff>68580</xdr:rowOff>
    </xdr:to>
    <xdr:cxnSp macro="">
      <xdr:nvCxnSpPr>
        <xdr:cNvPr id="190" name="直線コネクタ 189">
          <a:extLst>
            <a:ext uri="{FF2B5EF4-FFF2-40B4-BE49-F238E27FC236}">
              <a16:creationId xmlns:a16="http://schemas.microsoft.com/office/drawing/2014/main" id="{F146A997-CDDA-4110-8D4A-F98200D88313}"/>
            </a:ext>
          </a:extLst>
        </xdr:cNvPr>
        <xdr:cNvCxnSpPr/>
      </xdr:nvCxnSpPr>
      <xdr:spPr>
        <a:xfrm>
          <a:off x="3797300" y="10277475"/>
          <a:ext cx="8382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73025</xdr:rowOff>
    </xdr:from>
    <xdr:to>
      <xdr:col>15</xdr:col>
      <xdr:colOff>101600</xdr:colOff>
      <xdr:row>60</xdr:row>
      <xdr:rowOff>3175</xdr:rowOff>
    </xdr:to>
    <xdr:sp macro="" textlink="">
      <xdr:nvSpPr>
        <xdr:cNvPr id="191" name="楕円 190">
          <a:extLst>
            <a:ext uri="{FF2B5EF4-FFF2-40B4-BE49-F238E27FC236}">
              <a16:creationId xmlns:a16="http://schemas.microsoft.com/office/drawing/2014/main" id="{DEDBFC40-5FCC-4C3B-BE50-2B007218271B}"/>
            </a:ext>
          </a:extLst>
        </xdr:cNvPr>
        <xdr:cNvSpPr/>
      </xdr:nvSpPr>
      <xdr:spPr>
        <a:xfrm>
          <a:off x="2857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123825</xdr:rowOff>
    </xdr:from>
    <xdr:to>
      <xdr:col>19</xdr:col>
      <xdr:colOff>177800</xdr:colOff>
      <xdr:row>59</xdr:row>
      <xdr:rowOff>161925</xdr:rowOff>
    </xdr:to>
    <xdr:cxnSp macro="">
      <xdr:nvCxnSpPr>
        <xdr:cNvPr id="192" name="直線コネクタ 191">
          <a:extLst>
            <a:ext uri="{FF2B5EF4-FFF2-40B4-BE49-F238E27FC236}">
              <a16:creationId xmlns:a16="http://schemas.microsoft.com/office/drawing/2014/main" id="{C3A5F1F1-6AC9-488F-895A-CE7E5DD38F7B}"/>
            </a:ext>
          </a:extLst>
        </xdr:cNvPr>
        <xdr:cNvCxnSpPr/>
      </xdr:nvCxnSpPr>
      <xdr:spPr>
        <a:xfrm>
          <a:off x="2908300" y="102393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36830</xdr:rowOff>
    </xdr:from>
    <xdr:to>
      <xdr:col>10</xdr:col>
      <xdr:colOff>165100</xdr:colOff>
      <xdr:row>59</xdr:row>
      <xdr:rowOff>138430</xdr:rowOff>
    </xdr:to>
    <xdr:sp macro="" textlink="">
      <xdr:nvSpPr>
        <xdr:cNvPr id="193" name="楕円 192">
          <a:extLst>
            <a:ext uri="{FF2B5EF4-FFF2-40B4-BE49-F238E27FC236}">
              <a16:creationId xmlns:a16="http://schemas.microsoft.com/office/drawing/2014/main" id="{762EE109-26A9-4490-B1F6-ED5A5F91968E}"/>
            </a:ext>
          </a:extLst>
        </xdr:cNvPr>
        <xdr:cNvSpPr/>
      </xdr:nvSpPr>
      <xdr:spPr>
        <a:xfrm>
          <a:off x="19685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87630</xdr:rowOff>
    </xdr:from>
    <xdr:to>
      <xdr:col>15</xdr:col>
      <xdr:colOff>50800</xdr:colOff>
      <xdr:row>59</xdr:row>
      <xdr:rowOff>123825</xdr:rowOff>
    </xdr:to>
    <xdr:cxnSp macro="">
      <xdr:nvCxnSpPr>
        <xdr:cNvPr id="194" name="直線コネクタ 193">
          <a:extLst>
            <a:ext uri="{FF2B5EF4-FFF2-40B4-BE49-F238E27FC236}">
              <a16:creationId xmlns:a16="http://schemas.microsoft.com/office/drawing/2014/main" id="{08913124-001B-4CFC-83EA-41317132400E}"/>
            </a:ext>
          </a:extLst>
        </xdr:cNvPr>
        <xdr:cNvCxnSpPr/>
      </xdr:nvCxnSpPr>
      <xdr:spPr>
        <a:xfrm>
          <a:off x="2019300" y="102031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6350</xdr:rowOff>
    </xdr:from>
    <xdr:to>
      <xdr:col>6</xdr:col>
      <xdr:colOff>38100</xdr:colOff>
      <xdr:row>59</xdr:row>
      <xdr:rowOff>107950</xdr:rowOff>
    </xdr:to>
    <xdr:sp macro="" textlink="">
      <xdr:nvSpPr>
        <xdr:cNvPr id="195" name="楕円 194">
          <a:extLst>
            <a:ext uri="{FF2B5EF4-FFF2-40B4-BE49-F238E27FC236}">
              <a16:creationId xmlns:a16="http://schemas.microsoft.com/office/drawing/2014/main" id="{7B7B50CA-AFBA-47F6-8D0A-E9F11D5582CC}"/>
            </a:ext>
          </a:extLst>
        </xdr:cNvPr>
        <xdr:cNvSpPr/>
      </xdr:nvSpPr>
      <xdr:spPr>
        <a:xfrm>
          <a:off x="1079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57150</xdr:rowOff>
    </xdr:from>
    <xdr:to>
      <xdr:col>10</xdr:col>
      <xdr:colOff>114300</xdr:colOff>
      <xdr:row>59</xdr:row>
      <xdr:rowOff>87630</xdr:rowOff>
    </xdr:to>
    <xdr:cxnSp macro="">
      <xdr:nvCxnSpPr>
        <xdr:cNvPr id="196" name="直線コネクタ 195">
          <a:extLst>
            <a:ext uri="{FF2B5EF4-FFF2-40B4-BE49-F238E27FC236}">
              <a16:creationId xmlns:a16="http://schemas.microsoft.com/office/drawing/2014/main" id="{EC7459DC-FD48-4481-BC26-AB30F16E4882}"/>
            </a:ext>
          </a:extLst>
        </xdr:cNvPr>
        <xdr:cNvCxnSpPr/>
      </xdr:nvCxnSpPr>
      <xdr:spPr>
        <a:xfrm>
          <a:off x="1130300" y="101727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43AEB701-4F3C-4B98-926B-B5DF15AAFCBE}"/>
            </a:ext>
          </a:extLst>
        </xdr:cNvPr>
        <xdr:cNvSpPr txBox="1"/>
      </xdr:nvSpPr>
      <xdr:spPr>
        <a:xfrm>
          <a:off x="3582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B79FCD30-19AD-42C9-8127-3A65EA14D835}"/>
            </a:ext>
          </a:extLst>
        </xdr:cNvPr>
        <xdr:cNvSpPr txBox="1"/>
      </xdr:nvSpPr>
      <xdr:spPr>
        <a:xfrm>
          <a:off x="2705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1004DFC8-94A9-4E13-A40E-0767BAF0BF66}"/>
            </a:ext>
          </a:extLst>
        </xdr:cNvPr>
        <xdr:cNvSpPr txBox="1"/>
      </xdr:nvSpPr>
      <xdr:spPr>
        <a:xfrm>
          <a:off x="1816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0D0BDCA1-A861-4F05-A47C-CBFFD5373C22}"/>
            </a:ext>
          </a:extLst>
        </xdr:cNvPr>
        <xdr:cNvSpPr txBox="1"/>
      </xdr:nvSpPr>
      <xdr:spPr>
        <a:xfrm>
          <a:off x="927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57802</xdr:rowOff>
    </xdr:from>
    <xdr:ext cx="405111" cy="259045"/>
    <xdr:sp macro="" textlink="">
      <xdr:nvSpPr>
        <xdr:cNvPr id="201" name="n_1mainValue【体育館・プール】&#10;有形固定資産減価償却率">
          <a:extLst>
            <a:ext uri="{FF2B5EF4-FFF2-40B4-BE49-F238E27FC236}">
              <a16:creationId xmlns:a16="http://schemas.microsoft.com/office/drawing/2014/main" id="{F7CFB42F-C82E-4474-B50D-6119A33E3ED8}"/>
            </a:ext>
          </a:extLst>
        </xdr:cNvPr>
        <xdr:cNvSpPr txBox="1"/>
      </xdr:nvSpPr>
      <xdr:spPr>
        <a:xfrm>
          <a:off x="3582044" y="1000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19702</xdr:rowOff>
    </xdr:from>
    <xdr:ext cx="405111" cy="259045"/>
    <xdr:sp macro="" textlink="">
      <xdr:nvSpPr>
        <xdr:cNvPr id="202" name="n_2mainValue【体育館・プール】&#10;有形固定資産減価償却率">
          <a:extLst>
            <a:ext uri="{FF2B5EF4-FFF2-40B4-BE49-F238E27FC236}">
              <a16:creationId xmlns:a16="http://schemas.microsoft.com/office/drawing/2014/main" id="{2B56CCA0-BC52-4439-ADDA-D0987BFF56AA}"/>
            </a:ext>
          </a:extLst>
        </xdr:cNvPr>
        <xdr:cNvSpPr txBox="1"/>
      </xdr:nvSpPr>
      <xdr:spPr>
        <a:xfrm>
          <a:off x="2705744"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154957</xdr:rowOff>
    </xdr:from>
    <xdr:ext cx="405111" cy="259045"/>
    <xdr:sp macro="" textlink="">
      <xdr:nvSpPr>
        <xdr:cNvPr id="203" name="n_3mainValue【体育館・プール】&#10;有形固定資産減価償却率">
          <a:extLst>
            <a:ext uri="{FF2B5EF4-FFF2-40B4-BE49-F238E27FC236}">
              <a16:creationId xmlns:a16="http://schemas.microsoft.com/office/drawing/2014/main" id="{5D1F1BD9-22DE-4979-B8E0-7D0F456C386D}"/>
            </a:ext>
          </a:extLst>
        </xdr:cNvPr>
        <xdr:cNvSpPr txBox="1"/>
      </xdr:nvSpPr>
      <xdr:spPr>
        <a:xfrm>
          <a:off x="18167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124477</xdr:rowOff>
    </xdr:from>
    <xdr:ext cx="405111" cy="259045"/>
    <xdr:sp macro="" textlink="">
      <xdr:nvSpPr>
        <xdr:cNvPr id="204" name="n_4mainValue【体育館・プール】&#10;有形固定資産減価償却率">
          <a:extLst>
            <a:ext uri="{FF2B5EF4-FFF2-40B4-BE49-F238E27FC236}">
              <a16:creationId xmlns:a16="http://schemas.microsoft.com/office/drawing/2014/main" id="{F18ECBC3-6C52-40F4-9296-D8C5ED474F8B}"/>
            </a:ext>
          </a:extLst>
        </xdr:cNvPr>
        <xdr:cNvSpPr txBox="1"/>
      </xdr:nvSpPr>
      <xdr:spPr>
        <a:xfrm>
          <a:off x="927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B25DD10B-B6F1-4E63-8E85-5B3D6C9E28F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9B5C853-89A0-4CED-9E51-D4666FFEC9E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64418558-8145-428D-8CCD-9F941C9AC25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55957F1-5794-4D06-BE59-7BAFAAEF7A7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6A7EE08-AFC9-4F2B-93C1-7A81CD01931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A9E08E7-1FBE-4298-A364-CB10E0B9927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F3F7B48F-E1AE-4A86-BF66-6402FB50751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04C7A50-C69A-4612-939F-0866BE6E8E3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46F9BFB-D630-4176-A658-48A7B13A9EE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54E746B-16D9-47A2-8F2C-EF10F9C5843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117DA35F-9996-4E84-A92D-707FDAD2CD8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BC442BB6-7CF8-4B8B-949A-5503A91A91F4}"/>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D0442F0E-40AB-4CD4-97B0-C0F5537725F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3FF273DE-FF59-4D98-9FA6-44B8AC00252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99E44FA6-C8D4-44E1-A73F-86DCBCD804C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6ABF9B27-76CB-4960-A76A-470C79883E8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3C9DEF60-E565-4642-BC6F-1A6B84C61DE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31EDF19-9B44-4693-84DA-B893E83CFF66}"/>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EB2D1A2E-EA13-4F4B-8479-B50D0981BA2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947B01A2-9453-40A7-AB8D-FD3A874C3C0F}"/>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F39B9380-1E85-48CF-868A-F282C2558C1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831CC17E-D5C0-4641-85ED-71F7DF1A07E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8E193EDD-8150-4FD9-837B-A7BB577B758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CA7C2A39-069F-4FBD-9950-51C46708F98E}"/>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F064EBD8-8FEF-476F-890E-9B1E24050418}"/>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0B9317C6-7E3A-4A4A-8E45-31FCF3548059}"/>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CBA6D4FD-1FB7-4AB1-AF82-26AC9FE0547D}"/>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A1B78D28-F715-435F-A56E-2BAD29C61F0B}"/>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1FA2EB77-7BA0-4225-8D88-C457271C1FCF}"/>
            </a:ext>
          </a:extLst>
        </xdr:cNvPr>
        <xdr:cNvSpPr txBox="1"/>
      </xdr:nvSpPr>
      <xdr:spPr>
        <a:xfrm>
          <a:off x="10515600" y="1081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A1BEDA11-C517-47EC-95D2-75DFAC6AD3CC}"/>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4715CDA7-AAA4-4D56-BA3A-CD872682095B}"/>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5631D5A1-29DB-4A18-941E-4647C4D5979E}"/>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280F6B48-A1BB-4B6E-8B24-F6EC03FCF8F6}"/>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8F9D4B74-0CCF-4124-B857-7478FAB91BA7}"/>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026382B-17AE-4610-9CB6-71713932FDC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05EB30E-8236-42E6-84CE-92543A786A9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5B61E2C-02AC-45D6-9DAB-FDC8F66B1F6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191861A-1314-4642-80B6-5CBDE008D29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2AD8519-1F89-4FD9-8026-19EF08EF5B6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165227</xdr:rowOff>
    </xdr:from>
    <xdr:to>
      <xdr:col>55</xdr:col>
      <xdr:colOff>50800</xdr:colOff>
      <xdr:row>63</xdr:row>
      <xdr:rowOff>95377</xdr:rowOff>
    </xdr:to>
    <xdr:sp macro="" textlink="">
      <xdr:nvSpPr>
        <xdr:cNvPr id="244" name="楕円 243">
          <a:extLst>
            <a:ext uri="{FF2B5EF4-FFF2-40B4-BE49-F238E27FC236}">
              <a16:creationId xmlns:a16="http://schemas.microsoft.com/office/drawing/2014/main" id="{E362BFDB-FECA-4EA9-910C-2FFDADB82F82}"/>
            </a:ext>
          </a:extLst>
        </xdr:cNvPr>
        <xdr:cNvSpPr/>
      </xdr:nvSpPr>
      <xdr:spPr>
        <a:xfrm>
          <a:off x="10426700" y="10795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16654</xdr:rowOff>
    </xdr:from>
    <xdr:ext cx="469744" cy="259045"/>
    <xdr:sp macro="" textlink="">
      <xdr:nvSpPr>
        <xdr:cNvPr id="245" name="【体育館・プール】&#10;一人当たり面積該当値テキスト">
          <a:extLst>
            <a:ext uri="{FF2B5EF4-FFF2-40B4-BE49-F238E27FC236}">
              <a16:creationId xmlns:a16="http://schemas.microsoft.com/office/drawing/2014/main" id="{4387DC59-36E4-40A5-A3D9-B10A0D9086EC}"/>
            </a:ext>
          </a:extLst>
        </xdr:cNvPr>
        <xdr:cNvSpPr txBox="1"/>
      </xdr:nvSpPr>
      <xdr:spPr>
        <a:xfrm>
          <a:off x="10515600" y="10646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170561</xdr:rowOff>
    </xdr:from>
    <xdr:to>
      <xdr:col>50</xdr:col>
      <xdr:colOff>165100</xdr:colOff>
      <xdr:row>63</xdr:row>
      <xdr:rowOff>100711</xdr:rowOff>
    </xdr:to>
    <xdr:sp macro="" textlink="">
      <xdr:nvSpPr>
        <xdr:cNvPr id="246" name="楕円 245">
          <a:extLst>
            <a:ext uri="{FF2B5EF4-FFF2-40B4-BE49-F238E27FC236}">
              <a16:creationId xmlns:a16="http://schemas.microsoft.com/office/drawing/2014/main" id="{FE954DAE-9BFC-4FCD-B6AD-F5A295BCC66B}"/>
            </a:ext>
          </a:extLst>
        </xdr:cNvPr>
        <xdr:cNvSpPr/>
      </xdr:nvSpPr>
      <xdr:spPr>
        <a:xfrm>
          <a:off x="9588500" y="1080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44577</xdr:rowOff>
    </xdr:from>
    <xdr:to>
      <xdr:col>55</xdr:col>
      <xdr:colOff>0</xdr:colOff>
      <xdr:row>63</xdr:row>
      <xdr:rowOff>49911</xdr:rowOff>
    </xdr:to>
    <xdr:cxnSp macro="">
      <xdr:nvCxnSpPr>
        <xdr:cNvPr id="247" name="直線コネクタ 246">
          <a:extLst>
            <a:ext uri="{FF2B5EF4-FFF2-40B4-BE49-F238E27FC236}">
              <a16:creationId xmlns:a16="http://schemas.microsoft.com/office/drawing/2014/main" id="{EC913B0E-4560-4C2D-ADD0-FB850B5A7DBC}"/>
            </a:ext>
          </a:extLst>
        </xdr:cNvPr>
        <xdr:cNvCxnSpPr/>
      </xdr:nvCxnSpPr>
      <xdr:spPr>
        <a:xfrm flipV="1">
          <a:off x="9639300" y="10845927"/>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2921</xdr:rowOff>
    </xdr:from>
    <xdr:to>
      <xdr:col>46</xdr:col>
      <xdr:colOff>38100</xdr:colOff>
      <xdr:row>63</xdr:row>
      <xdr:rowOff>104521</xdr:rowOff>
    </xdr:to>
    <xdr:sp macro="" textlink="">
      <xdr:nvSpPr>
        <xdr:cNvPr id="248" name="楕円 247">
          <a:extLst>
            <a:ext uri="{FF2B5EF4-FFF2-40B4-BE49-F238E27FC236}">
              <a16:creationId xmlns:a16="http://schemas.microsoft.com/office/drawing/2014/main" id="{3AF837D6-92BE-4EAC-B237-7B0A8AA37720}"/>
            </a:ext>
          </a:extLst>
        </xdr:cNvPr>
        <xdr:cNvSpPr/>
      </xdr:nvSpPr>
      <xdr:spPr>
        <a:xfrm>
          <a:off x="8699500" y="1080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49911</xdr:rowOff>
    </xdr:from>
    <xdr:to>
      <xdr:col>50</xdr:col>
      <xdr:colOff>114300</xdr:colOff>
      <xdr:row>63</xdr:row>
      <xdr:rowOff>53721</xdr:rowOff>
    </xdr:to>
    <xdr:cxnSp macro="">
      <xdr:nvCxnSpPr>
        <xdr:cNvPr id="249" name="直線コネクタ 248">
          <a:extLst>
            <a:ext uri="{FF2B5EF4-FFF2-40B4-BE49-F238E27FC236}">
              <a16:creationId xmlns:a16="http://schemas.microsoft.com/office/drawing/2014/main" id="{6DE16886-7BDB-4B64-8FC4-514C458747D9}"/>
            </a:ext>
          </a:extLst>
        </xdr:cNvPr>
        <xdr:cNvCxnSpPr/>
      </xdr:nvCxnSpPr>
      <xdr:spPr>
        <a:xfrm flipV="1">
          <a:off x="8750300" y="10851261"/>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7112</xdr:rowOff>
    </xdr:from>
    <xdr:to>
      <xdr:col>41</xdr:col>
      <xdr:colOff>101600</xdr:colOff>
      <xdr:row>63</xdr:row>
      <xdr:rowOff>108712</xdr:rowOff>
    </xdr:to>
    <xdr:sp macro="" textlink="">
      <xdr:nvSpPr>
        <xdr:cNvPr id="250" name="楕円 249">
          <a:extLst>
            <a:ext uri="{FF2B5EF4-FFF2-40B4-BE49-F238E27FC236}">
              <a16:creationId xmlns:a16="http://schemas.microsoft.com/office/drawing/2014/main" id="{A7712E85-957B-4C95-B425-BEC5AD0716E5}"/>
            </a:ext>
          </a:extLst>
        </xdr:cNvPr>
        <xdr:cNvSpPr/>
      </xdr:nvSpPr>
      <xdr:spPr>
        <a:xfrm>
          <a:off x="7810500" y="1080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53721</xdr:rowOff>
    </xdr:from>
    <xdr:to>
      <xdr:col>45</xdr:col>
      <xdr:colOff>177800</xdr:colOff>
      <xdr:row>63</xdr:row>
      <xdr:rowOff>57912</xdr:rowOff>
    </xdr:to>
    <xdr:cxnSp macro="">
      <xdr:nvCxnSpPr>
        <xdr:cNvPr id="251" name="直線コネクタ 250">
          <a:extLst>
            <a:ext uri="{FF2B5EF4-FFF2-40B4-BE49-F238E27FC236}">
              <a16:creationId xmlns:a16="http://schemas.microsoft.com/office/drawing/2014/main" id="{D9E0FCED-E645-4BD8-89F5-FC00217148E3}"/>
            </a:ext>
          </a:extLst>
        </xdr:cNvPr>
        <xdr:cNvCxnSpPr/>
      </xdr:nvCxnSpPr>
      <xdr:spPr>
        <a:xfrm flipV="1">
          <a:off x="7861300" y="10855071"/>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13589</xdr:rowOff>
    </xdr:from>
    <xdr:to>
      <xdr:col>36</xdr:col>
      <xdr:colOff>165100</xdr:colOff>
      <xdr:row>63</xdr:row>
      <xdr:rowOff>115189</xdr:rowOff>
    </xdr:to>
    <xdr:sp macro="" textlink="">
      <xdr:nvSpPr>
        <xdr:cNvPr id="252" name="楕円 251">
          <a:extLst>
            <a:ext uri="{FF2B5EF4-FFF2-40B4-BE49-F238E27FC236}">
              <a16:creationId xmlns:a16="http://schemas.microsoft.com/office/drawing/2014/main" id="{0FCDBBDF-D38A-414B-BB25-4A5BA6D3FEF5}"/>
            </a:ext>
          </a:extLst>
        </xdr:cNvPr>
        <xdr:cNvSpPr/>
      </xdr:nvSpPr>
      <xdr:spPr>
        <a:xfrm>
          <a:off x="6921500" y="1081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57912</xdr:rowOff>
    </xdr:from>
    <xdr:to>
      <xdr:col>41</xdr:col>
      <xdr:colOff>50800</xdr:colOff>
      <xdr:row>63</xdr:row>
      <xdr:rowOff>64389</xdr:rowOff>
    </xdr:to>
    <xdr:cxnSp macro="">
      <xdr:nvCxnSpPr>
        <xdr:cNvPr id="253" name="直線コネクタ 252">
          <a:extLst>
            <a:ext uri="{FF2B5EF4-FFF2-40B4-BE49-F238E27FC236}">
              <a16:creationId xmlns:a16="http://schemas.microsoft.com/office/drawing/2014/main" id="{87495EB0-ED2D-45CB-BBB5-438AF55C0956}"/>
            </a:ext>
          </a:extLst>
        </xdr:cNvPr>
        <xdr:cNvCxnSpPr/>
      </xdr:nvCxnSpPr>
      <xdr:spPr>
        <a:xfrm flipV="1">
          <a:off x="6972300" y="10859262"/>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14C5C952-BBB0-422D-8F0D-FB937B4FDC6F}"/>
            </a:ext>
          </a:extLst>
        </xdr:cNvPr>
        <xdr:cNvSpPr txBox="1"/>
      </xdr:nvSpPr>
      <xdr:spPr>
        <a:xfrm>
          <a:off x="9391727" y="1093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1596CD3E-DD1B-445F-A6C1-52DB68D06A73}"/>
            </a:ext>
          </a:extLst>
        </xdr:cNvPr>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6B391A87-E5EF-4590-814F-797DFB0B0703}"/>
            </a:ext>
          </a:extLst>
        </xdr:cNvPr>
        <xdr:cNvSpPr txBox="1"/>
      </xdr:nvSpPr>
      <xdr:spPr>
        <a:xfrm>
          <a:off x="7626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83A4A0DD-768F-4F68-9623-4F1F0D365791}"/>
            </a:ext>
          </a:extLst>
        </xdr:cNvPr>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117238</xdr:rowOff>
    </xdr:from>
    <xdr:ext cx="469744" cy="259045"/>
    <xdr:sp macro="" textlink="">
      <xdr:nvSpPr>
        <xdr:cNvPr id="258" name="n_1mainValue【体育館・プール】&#10;一人当たり面積">
          <a:extLst>
            <a:ext uri="{FF2B5EF4-FFF2-40B4-BE49-F238E27FC236}">
              <a16:creationId xmlns:a16="http://schemas.microsoft.com/office/drawing/2014/main" id="{9EE017AE-021D-4BD8-9EA2-48E71B92C9C7}"/>
            </a:ext>
          </a:extLst>
        </xdr:cNvPr>
        <xdr:cNvSpPr txBox="1"/>
      </xdr:nvSpPr>
      <xdr:spPr>
        <a:xfrm>
          <a:off x="9391727" y="1057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121048</xdr:rowOff>
    </xdr:from>
    <xdr:ext cx="469744" cy="259045"/>
    <xdr:sp macro="" textlink="">
      <xdr:nvSpPr>
        <xdr:cNvPr id="259" name="n_2mainValue【体育館・プール】&#10;一人当たり面積">
          <a:extLst>
            <a:ext uri="{FF2B5EF4-FFF2-40B4-BE49-F238E27FC236}">
              <a16:creationId xmlns:a16="http://schemas.microsoft.com/office/drawing/2014/main" id="{21F82BA3-8854-4DC5-9236-EC142D8A633C}"/>
            </a:ext>
          </a:extLst>
        </xdr:cNvPr>
        <xdr:cNvSpPr txBox="1"/>
      </xdr:nvSpPr>
      <xdr:spPr>
        <a:xfrm>
          <a:off x="8515427" y="10579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125239</xdr:rowOff>
    </xdr:from>
    <xdr:ext cx="469744" cy="259045"/>
    <xdr:sp macro="" textlink="">
      <xdr:nvSpPr>
        <xdr:cNvPr id="260" name="n_3mainValue【体育館・プール】&#10;一人当たり面積">
          <a:extLst>
            <a:ext uri="{FF2B5EF4-FFF2-40B4-BE49-F238E27FC236}">
              <a16:creationId xmlns:a16="http://schemas.microsoft.com/office/drawing/2014/main" id="{9894636F-9B42-4284-BB08-950D35DA7D33}"/>
            </a:ext>
          </a:extLst>
        </xdr:cNvPr>
        <xdr:cNvSpPr txBox="1"/>
      </xdr:nvSpPr>
      <xdr:spPr>
        <a:xfrm>
          <a:off x="7626427" y="1058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131716</xdr:rowOff>
    </xdr:from>
    <xdr:ext cx="469744" cy="259045"/>
    <xdr:sp macro="" textlink="">
      <xdr:nvSpPr>
        <xdr:cNvPr id="261" name="n_4mainValue【体育館・プール】&#10;一人当たり面積">
          <a:extLst>
            <a:ext uri="{FF2B5EF4-FFF2-40B4-BE49-F238E27FC236}">
              <a16:creationId xmlns:a16="http://schemas.microsoft.com/office/drawing/2014/main" id="{A75EAAF8-05CD-4D8C-A2F3-B051AAC9775E}"/>
            </a:ext>
          </a:extLst>
        </xdr:cNvPr>
        <xdr:cNvSpPr txBox="1"/>
      </xdr:nvSpPr>
      <xdr:spPr>
        <a:xfrm>
          <a:off x="6737427" y="1059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29FC84D-1568-484D-B4D7-F6265C4BB00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EB72C66C-4D69-44D7-9486-A40BBB1ADEB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5A014C0D-4D76-43D2-B983-0355AC091B1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4B0432E8-F5E7-4826-AE30-980A3BDAF08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DD71D4F-8466-4879-BDB8-D6E6350EBB4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FBB60083-30F1-4633-9D6F-A6877382B0E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D74E7509-33DE-4662-B1FF-9DE4974E0AF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7D4F5C7-C5F0-419D-ACEC-DAFDE8FD363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B9AF25F6-44DF-47C5-882C-1CCF1346A42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472D7D3F-6D3F-4E1D-8162-7B98D8E25F5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17518747-C62E-4637-ACA6-A7ECFAC63D5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FC5083BE-F244-4C0E-A949-DD115ECB08F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FD018E0E-E31C-4703-A38D-8118EEE056D4}"/>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E4F486FD-CD73-4747-A320-84E05DED701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4F7ED392-8F3E-44C6-BFB8-44E90E8AD4F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12ABB1BA-EC76-4BE2-9BA8-2A5481703D0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FA771234-B09E-4B32-B00E-BDF1C08747F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1A965803-3563-4539-B5ED-355723AF3B92}"/>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FA512B97-07E3-4805-931A-70679CD82BC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815BFE4A-C733-4DD5-AE30-C833EC69E615}"/>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3ACFC074-CE3B-49C1-9162-DE26E90F8F0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E744EA76-7914-4773-A470-B81946F3F39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26FEEADF-811C-40D1-8B12-4C8FED089E4A}"/>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2BB7AC9-77F6-414C-B642-09CA9BEEC96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26B3D217-A6F8-4500-8177-FDC5EA37424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C47F2997-F9AB-4982-A676-CE834A0969BE}"/>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226D1B5B-5B43-4709-ACB5-BAEE96710E78}"/>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FE5C4086-9B8C-482D-BC96-806A91F8FDF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DE724999-95E5-4699-A285-7D598B2A3F4A}"/>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F41C7879-7073-466E-AC86-422B1D1FC011}"/>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108F3F28-157A-4C76-85BD-B27F23E6F1A3}"/>
            </a:ext>
          </a:extLst>
        </xdr:cNvPr>
        <xdr:cNvSpPr txBox="1"/>
      </xdr:nvSpPr>
      <xdr:spPr>
        <a:xfrm>
          <a:off x="4673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A66409B6-C6E9-4141-A1B2-531BCB1DA9D5}"/>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AB890F19-63B3-4B65-87FC-D36F1CEE21E4}"/>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75411854-E5FD-4D4B-B3ED-C9D11AFCF2C5}"/>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573E6370-31DF-4FA3-B9C9-C7D9C4BBD5AE}"/>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D105530B-BC5B-40BE-B7AE-7F39D37D9544}"/>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83183C5-B6B1-46BB-9D40-AC6CB491BBE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00EFEDE-AC1C-4498-8DD9-8AB7652A859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83E6AFE-ABA9-4E54-B01F-F90BB0E7A0A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CF39B32-A676-42D1-BCD4-728B81EC2F5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655CF33-2D99-4912-8D28-9B95103D266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1995</xdr:rowOff>
    </xdr:from>
    <xdr:to>
      <xdr:col>24</xdr:col>
      <xdr:colOff>114300</xdr:colOff>
      <xdr:row>85</xdr:row>
      <xdr:rowOff>103595</xdr:rowOff>
    </xdr:to>
    <xdr:sp macro="" textlink="">
      <xdr:nvSpPr>
        <xdr:cNvPr id="303" name="楕円 302">
          <a:extLst>
            <a:ext uri="{FF2B5EF4-FFF2-40B4-BE49-F238E27FC236}">
              <a16:creationId xmlns:a16="http://schemas.microsoft.com/office/drawing/2014/main" id="{75937D92-54B4-4296-A1EB-1E1AFDC30B5C}"/>
            </a:ext>
          </a:extLst>
        </xdr:cNvPr>
        <xdr:cNvSpPr/>
      </xdr:nvSpPr>
      <xdr:spPr>
        <a:xfrm>
          <a:off x="4584700" y="1457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151872</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E8069995-2B8A-4171-9C72-1D510458AB0C}"/>
            </a:ext>
          </a:extLst>
        </xdr:cNvPr>
        <xdr:cNvSpPr txBox="1"/>
      </xdr:nvSpPr>
      <xdr:spPr>
        <a:xfrm>
          <a:off x="4673600" y="1455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91802</xdr:rowOff>
    </xdr:from>
    <xdr:to>
      <xdr:col>20</xdr:col>
      <xdr:colOff>38100</xdr:colOff>
      <xdr:row>85</xdr:row>
      <xdr:rowOff>21952</xdr:rowOff>
    </xdr:to>
    <xdr:sp macro="" textlink="">
      <xdr:nvSpPr>
        <xdr:cNvPr id="305" name="楕円 304">
          <a:extLst>
            <a:ext uri="{FF2B5EF4-FFF2-40B4-BE49-F238E27FC236}">
              <a16:creationId xmlns:a16="http://schemas.microsoft.com/office/drawing/2014/main" id="{9576AECF-C63B-4474-ADB0-E04FB68630AE}"/>
            </a:ext>
          </a:extLst>
        </xdr:cNvPr>
        <xdr:cNvSpPr/>
      </xdr:nvSpPr>
      <xdr:spPr>
        <a:xfrm>
          <a:off x="3746500" y="1449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142602</xdr:rowOff>
    </xdr:from>
    <xdr:to>
      <xdr:col>24</xdr:col>
      <xdr:colOff>63500</xdr:colOff>
      <xdr:row>85</xdr:row>
      <xdr:rowOff>52795</xdr:rowOff>
    </xdr:to>
    <xdr:cxnSp macro="">
      <xdr:nvCxnSpPr>
        <xdr:cNvPr id="306" name="直線コネクタ 305">
          <a:extLst>
            <a:ext uri="{FF2B5EF4-FFF2-40B4-BE49-F238E27FC236}">
              <a16:creationId xmlns:a16="http://schemas.microsoft.com/office/drawing/2014/main" id="{2A61253B-7897-4FE0-BC8E-01542ECD4ABF}"/>
            </a:ext>
          </a:extLst>
        </xdr:cNvPr>
        <xdr:cNvCxnSpPr/>
      </xdr:nvCxnSpPr>
      <xdr:spPr>
        <a:xfrm>
          <a:off x="3797300" y="14544402"/>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49349</xdr:rowOff>
    </xdr:from>
    <xdr:to>
      <xdr:col>15</xdr:col>
      <xdr:colOff>101600</xdr:colOff>
      <xdr:row>84</xdr:row>
      <xdr:rowOff>150949</xdr:rowOff>
    </xdr:to>
    <xdr:sp macro="" textlink="">
      <xdr:nvSpPr>
        <xdr:cNvPr id="307" name="楕円 306">
          <a:extLst>
            <a:ext uri="{FF2B5EF4-FFF2-40B4-BE49-F238E27FC236}">
              <a16:creationId xmlns:a16="http://schemas.microsoft.com/office/drawing/2014/main" id="{E75A6624-1207-4973-B408-0B80E7FB6FF7}"/>
            </a:ext>
          </a:extLst>
        </xdr:cNvPr>
        <xdr:cNvSpPr/>
      </xdr:nvSpPr>
      <xdr:spPr>
        <a:xfrm>
          <a:off x="2857500" y="1445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100149</xdr:rowOff>
    </xdr:from>
    <xdr:to>
      <xdr:col>19</xdr:col>
      <xdr:colOff>177800</xdr:colOff>
      <xdr:row>84</xdr:row>
      <xdr:rowOff>142602</xdr:rowOff>
    </xdr:to>
    <xdr:cxnSp macro="">
      <xdr:nvCxnSpPr>
        <xdr:cNvPr id="308" name="直線コネクタ 307">
          <a:extLst>
            <a:ext uri="{FF2B5EF4-FFF2-40B4-BE49-F238E27FC236}">
              <a16:creationId xmlns:a16="http://schemas.microsoft.com/office/drawing/2014/main" id="{CF48D1EF-8F82-4910-BB1C-58F75CBC004A}"/>
            </a:ext>
          </a:extLst>
        </xdr:cNvPr>
        <xdr:cNvCxnSpPr/>
      </xdr:nvCxnSpPr>
      <xdr:spPr>
        <a:xfrm>
          <a:off x="2908300" y="14501949"/>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1995</xdr:rowOff>
    </xdr:from>
    <xdr:to>
      <xdr:col>10</xdr:col>
      <xdr:colOff>165100</xdr:colOff>
      <xdr:row>84</xdr:row>
      <xdr:rowOff>103595</xdr:rowOff>
    </xdr:to>
    <xdr:sp macro="" textlink="">
      <xdr:nvSpPr>
        <xdr:cNvPr id="309" name="楕円 308">
          <a:extLst>
            <a:ext uri="{FF2B5EF4-FFF2-40B4-BE49-F238E27FC236}">
              <a16:creationId xmlns:a16="http://schemas.microsoft.com/office/drawing/2014/main" id="{9E891682-B760-4553-82EF-70908575EF7F}"/>
            </a:ext>
          </a:extLst>
        </xdr:cNvPr>
        <xdr:cNvSpPr/>
      </xdr:nvSpPr>
      <xdr:spPr>
        <a:xfrm>
          <a:off x="1968500" y="1440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52795</xdr:rowOff>
    </xdr:from>
    <xdr:to>
      <xdr:col>15</xdr:col>
      <xdr:colOff>50800</xdr:colOff>
      <xdr:row>84</xdr:row>
      <xdr:rowOff>100149</xdr:rowOff>
    </xdr:to>
    <xdr:cxnSp macro="">
      <xdr:nvCxnSpPr>
        <xdr:cNvPr id="310" name="直線コネクタ 309">
          <a:extLst>
            <a:ext uri="{FF2B5EF4-FFF2-40B4-BE49-F238E27FC236}">
              <a16:creationId xmlns:a16="http://schemas.microsoft.com/office/drawing/2014/main" id="{4E3D89CC-904B-4E69-B04D-A9EA40CA7B07}"/>
            </a:ext>
          </a:extLst>
        </xdr:cNvPr>
        <xdr:cNvCxnSpPr/>
      </xdr:nvCxnSpPr>
      <xdr:spPr>
        <a:xfrm>
          <a:off x="2019300" y="14454595"/>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126093</xdr:rowOff>
    </xdr:from>
    <xdr:to>
      <xdr:col>6</xdr:col>
      <xdr:colOff>38100</xdr:colOff>
      <xdr:row>84</xdr:row>
      <xdr:rowOff>56243</xdr:rowOff>
    </xdr:to>
    <xdr:sp macro="" textlink="">
      <xdr:nvSpPr>
        <xdr:cNvPr id="311" name="楕円 310">
          <a:extLst>
            <a:ext uri="{FF2B5EF4-FFF2-40B4-BE49-F238E27FC236}">
              <a16:creationId xmlns:a16="http://schemas.microsoft.com/office/drawing/2014/main" id="{FD7E4798-1AD3-49A7-8404-F13FB0128691}"/>
            </a:ext>
          </a:extLst>
        </xdr:cNvPr>
        <xdr:cNvSpPr/>
      </xdr:nvSpPr>
      <xdr:spPr>
        <a:xfrm>
          <a:off x="1079500" y="1435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5443</xdr:rowOff>
    </xdr:from>
    <xdr:to>
      <xdr:col>10</xdr:col>
      <xdr:colOff>114300</xdr:colOff>
      <xdr:row>84</xdr:row>
      <xdr:rowOff>52795</xdr:rowOff>
    </xdr:to>
    <xdr:cxnSp macro="">
      <xdr:nvCxnSpPr>
        <xdr:cNvPr id="312" name="直線コネクタ 311">
          <a:extLst>
            <a:ext uri="{FF2B5EF4-FFF2-40B4-BE49-F238E27FC236}">
              <a16:creationId xmlns:a16="http://schemas.microsoft.com/office/drawing/2014/main" id="{A767FB3F-366F-4A70-8AE2-7CD3FAC708BE}"/>
            </a:ext>
          </a:extLst>
        </xdr:cNvPr>
        <xdr:cNvCxnSpPr/>
      </xdr:nvCxnSpPr>
      <xdr:spPr>
        <a:xfrm>
          <a:off x="1130300" y="14407243"/>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8442C4C8-B41F-4001-9F3D-4C543017F508}"/>
            </a:ext>
          </a:extLst>
        </xdr:cNvPr>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99D0944B-6942-4388-9793-ED8B3E32CBF9}"/>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46BF8F62-4352-4F7D-AA6B-A99A6BF81058}"/>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13FAA245-C43D-494C-8432-EF9F0B42CBCB}"/>
            </a:ext>
          </a:extLst>
        </xdr:cNvPr>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13079</xdr:rowOff>
    </xdr:from>
    <xdr:ext cx="405111" cy="259045"/>
    <xdr:sp macro="" textlink="">
      <xdr:nvSpPr>
        <xdr:cNvPr id="317" name="n_1mainValue【福祉施設】&#10;有形固定資産減価償却率">
          <a:extLst>
            <a:ext uri="{FF2B5EF4-FFF2-40B4-BE49-F238E27FC236}">
              <a16:creationId xmlns:a16="http://schemas.microsoft.com/office/drawing/2014/main" id="{FBF8ED3F-8A84-4754-BFA5-38C9548AFC52}"/>
            </a:ext>
          </a:extLst>
        </xdr:cNvPr>
        <xdr:cNvSpPr txBox="1"/>
      </xdr:nvSpPr>
      <xdr:spPr>
        <a:xfrm>
          <a:off x="3582044" y="1458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142076</xdr:rowOff>
    </xdr:from>
    <xdr:ext cx="405111" cy="259045"/>
    <xdr:sp macro="" textlink="">
      <xdr:nvSpPr>
        <xdr:cNvPr id="318" name="n_2mainValue【福祉施設】&#10;有形固定資産減価償却率">
          <a:extLst>
            <a:ext uri="{FF2B5EF4-FFF2-40B4-BE49-F238E27FC236}">
              <a16:creationId xmlns:a16="http://schemas.microsoft.com/office/drawing/2014/main" id="{7FC1F3E4-7A52-4FD0-B208-4BEFF5026804}"/>
            </a:ext>
          </a:extLst>
        </xdr:cNvPr>
        <xdr:cNvSpPr txBox="1"/>
      </xdr:nvSpPr>
      <xdr:spPr>
        <a:xfrm>
          <a:off x="2705744" y="1454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94722</xdr:rowOff>
    </xdr:from>
    <xdr:ext cx="405111" cy="259045"/>
    <xdr:sp macro="" textlink="">
      <xdr:nvSpPr>
        <xdr:cNvPr id="319" name="n_3mainValue【福祉施設】&#10;有形固定資産減価償却率">
          <a:extLst>
            <a:ext uri="{FF2B5EF4-FFF2-40B4-BE49-F238E27FC236}">
              <a16:creationId xmlns:a16="http://schemas.microsoft.com/office/drawing/2014/main" id="{D2B0A081-884E-4A24-828C-A7D8142357A2}"/>
            </a:ext>
          </a:extLst>
        </xdr:cNvPr>
        <xdr:cNvSpPr txBox="1"/>
      </xdr:nvSpPr>
      <xdr:spPr>
        <a:xfrm>
          <a:off x="1816744" y="1449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47370</xdr:rowOff>
    </xdr:from>
    <xdr:ext cx="405111" cy="259045"/>
    <xdr:sp macro="" textlink="">
      <xdr:nvSpPr>
        <xdr:cNvPr id="320" name="n_4mainValue【福祉施設】&#10;有形固定資産減価償却率">
          <a:extLst>
            <a:ext uri="{FF2B5EF4-FFF2-40B4-BE49-F238E27FC236}">
              <a16:creationId xmlns:a16="http://schemas.microsoft.com/office/drawing/2014/main" id="{2785C400-C3A1-47F7-A417-8AFDB4FFB1EB}"/>
            </a:ext>
          </a:extLst>
        </xdr:cNvPr>
        <xdr:cNvSpPr txBox="1"/>
      </xdr:nvSpPr>
      <xdr:spPr>
        <a:xfrm>
          <a:off x="927744" y="1444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157968CC-92B5-4A34-9D54-B2523F57E2E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99918939-9CFE-4A68-94E8-EDBB673564F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8AC6EBF3-98EB-439B-A942-FBBC4BD0239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767B26FA-809D-496A-817F-C93D3C37273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F88E64DD-74DF-42B3-8C18-ADB0D0A5D80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7CE22E55-D345-4E92-B50C-38F24F78B46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F3604AA1-D472-4B41-BC49-15BD0F2B30A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6CB4377A-4E92-4BC9-BA4A-E14B46478CC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8CCCE1FE-FB58-4FD6-9C35-1FFAE33ECBB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DFA58C1C-BC4E-46E8-914A-5736745BFCD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BD81C1AE-9490-40FC-9207-79D3CF1845B8}"/>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8083557A-A1F6-4761-8DAD-50B205A92033}"/>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FC499692-7BE1-4DA0-99E5-4AB46E1BE02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D2E3C20C-0C12-4BE8-B7B6-B4701F4F3395}"/>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D61C335A-078B-4BEF-9EBE-5296F54458A3}"/>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BF2B23AC-1A17-4BFC-BAAB-9DF8A4100BDB}"/>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BE47E9E2-2117-454A-A2D2-73FFD9EFF383}"/>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1D43F5D6-2E75-4F3E-B11B-14B3B9D787C5}"/>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80CCC2B7-71F6-4A03-87D5-6720D40D057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E476F118-5DB5-41B7-AC99-6AA1AF9488B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294B487B-31BC-4AF1-8FB6-05041B82AF3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8EB0B4AF-7D5C-4E3B-A18D-497BB39E98BF}"/>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53026F28-8194-43D8-A3E2-C94218491E94}"/>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C8D57B6D-B8A2-49E1-825D-58DF1602D02B}"/>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8994EAD4-108D-4EAA-9FB3-DC300FA6BBCE}"/>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B23DE1AF-37B6-4A91-AF93-4697BB3EE996}"/>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53DD3480-6FB6-4B17-93EE-3F9643AB522A}"/>
            </a:ext>
          </a:extLst>
        </xdr:cNvPr>
        <xdr:cNvSpPr txBox="1"/>
      </xdr:nvSpPr>
      <xdr:spPr>
        <a:xfrm>
          <a:off x="1051560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8DA5A67D-9005-4DC8-A609-0741EB6C4325}"/>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04E4DAD8-2343-4CA6-85EA-B6325C4A5047}"/>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B9F9680C-7FD1-4762-93A9-4336CF47D822}"/>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E046F06B-F82E-462B-8FF4-D2CD4984B716}"/>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10A9B19C-8597-4024-8721-7B2F63B0D77A}"/>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33BC848-9A79-4377-B9D6-5B7073194FC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97A2439-6810-4D2A-8230-4F56EBA1E02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2FC00CC-97E4-4EE4-8F13-A3172148E51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A13AFD7-B649-4A64-A1DB-D7FB71FEC1E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DDE027D-C534-4BE0-A715-46C39A3313C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69596</xdr:rowOff>
    </xdr:from>
    <xdr:to>
      <xdr:col>55</xdr:col>
      <xdr:colOff>50800</xdr:colOff>
      <xdr:row>84</xdr:row>
      <xdr:rowOff>171196</xdr:rowOff>
    </xdr:to>
    <xdr:sp macro="" textlink="">
      <xdr:nvSpPr>
        <xdr:cNvPr id="358" name="楕円 357">
          <a:extLst>
            <a:ext uri="{FF2B5EF4-FFF2-40B4-BE49-F238E27FC236}">
              <a16:creationId xmlns:a16="http://schemas.microsoft.com/office/drawing/2014/main" id="{75414B04-48BF-4C32-B51C-7642088BD6CF}"/>
            </a:ext>
          </a:extLst>
        </xdr:cNvPr>
        <xdr:cNvSpPr/>
      </xdr:nvSpPr>
      <xdr:spPr>
        <a:xfrm>
          <a:off x="10426700" y="1447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48023</xdr:rowOff>
    </xdr:from>
    <xdr:ext cx="469744" cy="259045"/>
    <xdr:sp macro="" textlink="">
      <xdr:nvSpPr>
        <xdr:cNvPr id="359" name="【福祉施設】&#10;一人当たり面積該当値テキスト">
          <a:extLst>
            <a:ext uri="{FF2B5EF4-FFF2-40B4-BE49-F238E27FC236}">
              <a16:creationId xmlns:a16="http://schemas.microsoft.com/office/drawing/2014/main" id="{CB52E245-AC49-4272-84FC-B603409A2B70}"/>
            </a:ext>
          </a:extLst>
        </xdr:cNvPr>
        <xdr:cNvSpPr txBox="1"/>
      </xdr:nvSpPr>
      <xdr:spPr>
        <a:xfrm>
          <a:off x="10515600"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76454</xdr:rowOff>
    </xdr:from>
    <xdr:to>
      <xdr:col>50</xdr:col>
      <xdr:colOff>165100</xdr:colOff>
      <xdr:row>85</xdr:row>
      <xdr:rowOff>6604</xdr:rowOff>
    </xdr:to>
    <xdr:sp macro="" textlink="">
      <xdr:nvSpPr>
        <xdr:cNvPr id="360" name="楕円 359">
          <a:extLst>
            <a:ext uri="{FF2B5EF4-FFF2-40B4-BE49-F238E27FC236}">
              <a16:creationId xmlns:a16="http://schemas.microsoft.com/office/drawing/2014/main" id="{D1C91BC0-9A60-4860-B465-40097FEB0ACF}"/>
            </a:ext>
          </a:extLst>
        </xdr:cNvPr>
        <xdr:cNvSpPr/>
      </xdr:nvSpPr>
      <xdr:spPr>
        <a:xfrm>
          <a:off x="9588500" y="1447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120396</xdr:rowOff>
    </xdr:from>
    <xdr:to>
      <xdr:col>55</xdr:col>
      <xdr:colOff>0</xdr:colOff>
      <xdr:row>84</xdr:row>
      <xdr:rowOff>127254</xdr:rowOff>
    </xdr:to>
    <xdr:cxnSp macro="">
      <xdr:nvCxnSpPr>
        <xdr:cNvPr id="361" name="直線コネクタ 360">
          <a:extLst>
            <a:ext uri="{FF2B5EF4-FFF2-40B4-BE49-F238E27FC236}">
              <a16:creationId xmlns:a16="http://schemas.microsoft.com/office/drawing/2014/main" id="{DCF02C3F-2585-44B9-8AAF-76DD66E00B16}"/>
            </a:ext>
          </a:extLst>
        </xdr:cNvPr>
        <xdr:cNvCxnSpPr/>
      </xdr:nvCxnSpPr>
      <xdr:spPr>
        <a:xfrm flipV="1">
          <a:off x="9639300" y="14522196"/>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81026</xdr:rowOff>
    </xdr:from>
    <xdr:to>
      <xdr:col>46</xdr:col>
      <xdr:colOff>38100</xdr:colOff>
      <xdr:row>85</xdr:row>
      <xdr:rowOff>11176</xdr:rowOff>
    </xdr:to>
    <xdr:sp macro="" textlink="">
      <xdr:nvSpPr>
        <xdr:cNvPr id="362" name="楕円 361">
          <a:extLst>
            <a:ext uri="{FF2B5EF4-FFF2-40B4-BE49-F238E27FC236}">
              <a16:creationId xmlns:a16="http://schemas.microsoft.com/office/drawing/2014/main" id="{B2E05043-F737-45BF-AF58-7E1CCD8E80F7}"/>
            </a:ext>
          </a:extLst>
        </xdr:cNvPr>
        <xdr:cNvSpPr/>
      </xdr:nvSpPr>
      <xdr:spPr>
        <a:xfrm>
          <a:off x="8699500" y="1448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127254</xdr:rowOff>
    </xdr:from>
    <xdr:to>
      <xdr:col>50</xdr:col>
      <xdr:colOff>114300</xdr:colOff>
      <xdr:row>84</xdr:row>
      <xdr:rowOff>131826</xdr:rowOff>
    </xdr:to>
    <xdr:cxnSp macro="">
      <xdr:nvCxnSpPr>
        <xdr:cNvPr id="363" name="直線コネクタ 362">
          <a:extLst>
            <a:ext uri="{FF2B5EF4-FFF2-40B4-BE49-F238E27FC236}">
              <a16:creationId xmlns:a16="http://schemas.microsoft.com/office/drawing/2014/main" id="{0EFD4BFD-1DCA-42E1-A5DF-5EAFF133DA42}"/>
            </a:ext>
          </a:extLst>
        </xdr:cNvPr>
        <xdr:cNvCxnSpPr/>
      </xdr:nvCxnSpPr>
      <xdr:spPr>
        <a:xfrm flipV="1">
          <a:off x="8750300" y="1452905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85598</xdr:rowOff>
    </xdr:from>
    <xdr:to>
      <xdr:col>41</xdr:col>
      <xdr:colOff>101600</xdr:colOff>
      <xdr:row>85</xdr:row>
      <xdr:rowOff>15748</xdr:rowOff>
    </xdr:to>
    <xdr:sp macro="" textlink="">
      <xdr:nvSpPr>
        <xdr:cNvPr id="364" name="楕円 363">
          <a:extLst>
            <a:ext uri="{FF2B5EF4-FFF2-40B4-BE49-F238E27FC236}">
              <a16:creationId xmlns:a16="http://schemas.microsoft.com/office/drawing/2014/main" id="{DB6BEB4F-B9E3-4AFE-AC3F-348E601BBF62}"/>
            </a:ext>
          </a:extLst>
        </xdr:cNvPr>
        <xdr:cNvSpPr/>
      </xdr:nvSpPr>
      <xdr:spPr>
        <a:xfrm>
          <a:off x="7810500" y="1448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131826</xdr:rowOff>
    </xdr:from>
    <xdr:to>
      <xdr:col>45</xdr:col>
      <xdr:colOff>177800</xdr:colOff>
      <xdr:row>84</xdr:row>
      <xdr:rowOff>136398</xdr:rowOff>
    </xdr:to>
    <xdr:cxnSp macro="">
      <xdr:nvCxnSpPr>
        <xdr:cNvPr id="365" name="直線コネクタ 364">
          <a:extLst>
            <a:ext uri="{FF2B5EF4-FFF2-40B4-BE49-F238E27FC236}">
              <a16:creationId xmlns:a16="http://schemas.microsoft.com/office/drawing/2014/main" id="{BD2D9EAC-2828-4DD4-B4DB-1ABEFEEEFD2C}"/>
            </a:ext>
          </a:extLst>
        </xdr:cNvPr>
        <xdr:cNvCxnSpPr/>
      </xdr:nvCxnSpPr>
      <xdr:spPr>
        <a:xfrm flipV="1">
          <a:off x="7861300" y="1453362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90170</xdr:rowOff>
    </xdr:from>
    <xdr:to>
      <xdr:col>36</xdr:col>
      <xdr:colOff>165100</xdr:colOff>
      <xdr:row>85</xdr:row>
      <xdr:rowOff>20320</xdr:rowOff>
    </xdr:to>
    <xdr:sp macro="" textlink="">
      <xdr:nvSpPr>
        <xdr:cNvPr id="366" name="楕円 365">
          <a:extLst>
            <a:ext uri="{FF2B5EF4-FFF2-40B4-BE49-F238E27FC236}">
              <a16:creationId xmlns:a16="http://schemas.microsoft.com/office/drawing/2014/main" id="{DF7F9CA7-BDF8-47BE-9304-FF72B2EA16DB}"/>
            </a:ext>
          </a:extLst>
        </xdr:cNvPr>
        <xdr:cNvSpPr/>
      </xdr:nvSpPr>
      <xdr:spPr>
        <a:xfrm>
          <a:off x="6921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136398</xdr:rowOff>
    </xdr:from>
    <xdr:to>
      <xdr:col>41</xdr:col>
      <xdr:colOff>50800</xdr:colOff>
      <xdr:row>84</xdr:row>
      <xdr:rowOff>140970</xdr:rowOff>
    </xdr:to>
    <xdr:cxnSp macro="">
      <xdr:nvCxnSpPr>
        <xdr:cNvPr id="367" name="直線コネクタ 366">
          <a:extLst>
            <a:ext uri="{FF2B5EF4-FFF2-40B4-BE49-F238E27FC236}">
              <a16:creationId xmlns:a16="http://schemas.microsoft.com/office/drawing/2014/main" id="{9D1A916A-492D-4A93-920F-8FB467B9D659}"/>
            </a:ext>
          </a:extLst>
        </xdr:cNvPr>
        <xdr:cNvCxnSpPr/>
      </xdr:nvCxnSpPr>
      <xdr:spPr>
        <a:xfrm flipV="1">
          <a:off x="6972300" y="1453819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B6F94E8B-A7C8-42B3-BC21-D3BC07511C6F}"/>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B8BF10AF-C38D-4767-844B-BCFB728A3389}"/>
            </a:ext>
          </a:extLst>
        </xdr:cNvPr>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92E82D25-DCA1-4CBE-A2CC-91CE5350F0D4}"/>
            </a:ext>
          </a:extLst>
        </xdr:cNvPr>
        <xdr:cNvSpPr txBox="1"/>
      </xdr:nvSpPr>
      <xdr:spPr>
        <a:xfrm>
          <a:off x="7626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EED8F3CE-CC3B-42E1-B268-B284CCFB12FD}"/>
            </a:ext>
          </a:extLst>
        </xdr:cNvPr>
        <xdr:cNvSpPr txBox="1"/>
      </xdr:nvSpPr>
      <xdr:spPr>
        <a:xfrm>
          <a:off x="6737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169181</xdr:rowOff>
    </xdr:from>
    <xdr:ext cx="469744" cy="259045"/>
    <xdr:sp macro="" textlink="">
      <xdr:nvSpPr>
        <xdr:cNvPr id="372" name="n_1mainValue【福祉施設】&#10;一人当たり面積">
          <a:extLst>
            <a:ext uri="{FF2B5EF4-FFF2-40B4-BE49-F238E27FC236}">
              <a16:creationId xmlns:a16="http://schemas.microsoft.com/office/drawing/2014/main" id="{967D146C-0F72-4E00-8D19-6218C28DA3BC}"/>
            </a:ext>
          </a:extLst>
        </xdr:cNvPr>
        <xdr:cNvSpPr txBox="1"/>
      </xdr:nvSpPr>
      <xdr:spPr>
        <a:xfrm>
          <a:off x="9391727" y="1457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2303</xdr:rowOff>
    </xdr:from>
    <xdr:ext cx="469744" cy="259045"/>
    <xdr:sp macro="" textlink="">
      <xdr:nvSpPr>
        <xdr:cNvPr id="373" name="n_2mainValue【福祉施設】&#10;一人当たり面積">
          <a:extLst>
            <a:ext uri="{FF2B5EF4-FFF2-40B4-BE49-F238E27FC236}">
              <a16:creationId xmlns:a16="http://schemas.microsoft.com/office/drawing/2014/main" id="{7159491D-E1CC-4AC3-8D7A-012EEA1FA6A3}"/>
            </a:ext>
          </a:extLst>
        </xdr:cNvPr>
        <xdr:cNvSpPr txBox="1"/>
      </xdr:nvSpPr>
      <xdr:spPr>
        <a:xfrm>
          <a:off x="8515427" y="145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6875</xdr:rowOff>
    </xdr:from>
    <xdr:ext cx="469744" cy="259045"/>
    <xdr:sp macro="" textlink="">
      <xdr:nvSpPr>
        <xdr:cNvPr id="374" name="n_3mainValue【福祉施設】&#10;一人当たり面積">
          <a:extLst>
            <a:ext uri="{FF2B5EF4-FFF2-40B4-BE49-F238E27FC236}">
              <a16:creationId xmlns:a16="http://schemas.microsoft.com/office/drawing/2014/main" id="{C06F07D9-B34D-4090-B241-FA6C5B23CA61}"/>
            </a:ext>
          </a:extLst>
        </xdr:cNvPr>
        <xdr:cNvSpPr txBox="1"/>
      </xdr:nvSpPr>
      <xdr:spPr>
        <a:xfrm>
          <a:off x="7626427" y="1458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11447</xdr:rowOff>
    </xdr:from>
    <xdr:ext cx="469744" cy="259045"/>
    <xdr:sp macro="" textlink="">
      <xdr:nvSpPr>
        <xdr:cNvPr id="375" name="n_4mainValue【福祉施設】&#10;一人当たり面積">
          <a:extLst>
            <a:ext uri="{FF2B5EF4-FFF2-40B4-BE49-F238E27FC236}">
              <a16:creationId xmlns:a16="http://schemas.microsoft.com/office/drawing/2014/main" id="{7BBB30BC-1EE0-4740-B2E1-48CF475978C8}"/>
            </a:ext>
          </a:extLst>
        </xdr:cNvPr>
        <xdr:cNvSpPr txBox="1"/>
      </xdr:nvSpPr>
      <xdr:spPr>
        <a:xfrm>
          <a:off x="6737427" y="1458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C89D7C7-862B-4E7C-B6EC-F64B9331F06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6082D8A-4EE4-492F-A9D7-D768521EE2D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CF40F03B-DB53-4D0B-80A7-623068DCD31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8E5AB1A4-6FB1-4DAE-84CC-C823166610B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1FA88202-28C2-4233-9E99-E838FD2EECC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AE033F84-A10D-4A52-852F-A6961C35388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CA6DB1D6-5ED4-4C7F-A791-278D450749C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CA11374B-DC09-46D2-B2AD-48BE4E60EE4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B8B92208-E3F1-472D-B853-041980DCB71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D1703229-A9B7-4E7C-BA8D-1279D173D31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EBE7DA63-35BC-49B2-92CA-943B7E580D0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94A1745C-B6DA-4094-BA5F-22109C9E895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CD1CB2F7-225D-44D6-BCC1-BB590B1B5CE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7DEC4C1F-C83D-4299-9CFD-BCD37BCE8F4A}"/>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F45E59CD-985C-45A7-9296-1E1881485B56}"/>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9C350728-B97C-4FD7-AC6C-918359A188B3}"/>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2E563ACC-860C-4AD0-88F4-B1CD883FC823}"/>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48B66710-7C20-4E72-A863-07C4B088AA0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87D26370-E8B7-469D-B2CA-F43A8C278E29}"/>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D4B66269-909D-4CEB-8FA3-6119BD45733F}"/>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5216D8F4-5BE6-4F63-B1C0-E7EC7D6B580C}"/>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470D8CEC-DA53-4ADD-BDD9-3AACC876322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59CA4A06-9618-4401-BAD2-035100314E26}"/>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1C18FAF7-E023-455E-B2CA-0EB1B7439B4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66EFA4F4-6009-45F3-BF1F-B1DF1C343C5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C1795545-26E9-4C4F-95EE-F7E5D02210DF}"/>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B99DE270-35E1-485B-817E-F56C329C865F}"/>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7DF6C790-C681-4F88-A7BF-1E16AD525313}"/>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6C3863F1-382F-48F2-AA41-BDD5C0864351}"/>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B425C48B-C6AC-44D5-B54D-8AF0362DF90E}"/>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19FCA107-451B-43A6-A9EA-AA3B5F136BD4}"/>
            </a:ext>
          </a:extLst>
        </xdr:cNvPr>
        <xdr:cNvSpPr txBox="1"/>
      </xdr:nvSpPr>
      <xdr:spPr>
        <a:xfrm>
          <a:off x="4673600" y="17890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14ADC796-A17A-4AE0-940B-8A1C9D236F81}"/>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01F34DDD-7702-4E29-9BEF-8E972AB44FFA}"/>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1AAD954D-AF9B-4F38-8F67-5D86F432163F}"/>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6656C0F3-A99A-4EDB-BC7A-5591B9B0A060}"/>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114C7D63-EE8F-48BF-B268-71675CF21229}"/>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6316E15C-8C9D-4CED-A180-6669F8D7581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AFBEBB0-6100-4DF4-830E-5F4C5BF1F34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99BA863-C757-4A3A-8920-4FDC4E6C8E3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68DAD4B-3045-4242-AD6B-E9D46CF3223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5AA25DD-70BB-4D56-9E86-37349D11010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4173</xdr:rowOff>
    </xdr:from>
    <xdr:to>
      <xdr:col>24</xdr:col>
      <xdr:colOff>114300</xdr:colOff>
      <xdr:row>102</xdr:row>
      <xdr:rowOff>105773</xdr:rowOff>
    </xdr:to>
    <xdr:sp macro="" textlink="">
      <xdr:nvSpPr>
        <xdr:cNvPr id="417" name="楕円 416">
          <a:extLst>
            <a:ext uri="{FF2B5EF4-FFF2-40B4-BE49-F238E27FC236}">
              <a16:creationId xmlns:a16="http://schemas.microsoft.com/office/drawing/2014/main" id="{AFF6A14B-D7FB-4F05-9620-92496133C1A9}"/>
            </a:ext>
          </a:extLst>
        </xdr:cNvPr>
        <xdr:cNvSpPr/>
      </xdr:nvSpPr>
      <xdr:spPr>
        <a:xfrm>
          <a:off x="4584700" y="1749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27050</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A4D0B08C-6061-4401-B8C6-228CE5DD8FDD}"/>
            </a:ext>
          </a:extLst>
        </xdr:cNvPr>
        <xdr:cNvSpPr txBox="1"/>
      </xdr:nvSpPr>
      <xdr:spPr>
        <a:xfrm>
          <a:off x="4673600" y="17343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103777</xdr:rowOff>
    </xdr:from>
    <xdr:to>
      <xdr:col>20</xdr:col>
      <xdr:colOff>38100</xdr:colOff>
      <xdr:row>102</xdr:row>
      <xdr:rowOff>33927</xdr:rowOff>
    </xdr:to>
    <xdr:sp macro="" textlink="">
      <xdr:nvSpPr>
        <xdr:cNvPr id="419" name="楕円 418">
          <a:extLst>
            <a:ext uri="{FF2B5EF4-FFF2-40B4-BE49-F238E27FC236}">
              <a16:creationId xmlns:a16="http://schemas.microsoft.com/office/drawing/2014/main" id="{400A3500-C130-459D-94A8-30674969C35B}"/>
            </a:ext>
          </a:extLst>
        </xdr:cNvPr>
        <xdr:cNvSpPr/>
      </xdr:nvSpPr>
      <xdr:spPr>
        <a:xfrm>
          <a:off x="3746500" y="1742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154577</xdr:rowOff>
    </xdr:from>
    <xdr:to>
      <xdr:col>24</xdr:col>
      <xdr:colOff>63500</xdr:colOff>
      <xdr:row>102</xdr:row>
      <xdr:rowOff>54973</xdr:rowOff>
    </xdr:to>
    <xdr:cxnSp macro="">
      <xdr:nvCxnSpPr>
        <xdr:cNvPr id="420" name="直線コネクタ 419">
          <a:extLst>
            <a:ext uri="{FF2B5EF4-FFF2-40B4-BE49-F238E27FC236}">
              <a16:creationId xmlns:a16="http://schemas.microsoft.com/office/drawing/2014/main" id="{FEF0C268-AD47-4F35-9C21-4B970DD012D6}"/>
            </a:ext>
          </a:extLst>
        </xdr:cNvPr>
        <xdr:cNvCxnSpPr/>
      </xdr:nvCxnSpPr>
      <xdr:spPr>
        <a:xfrm>
          <a:off x="3797300" y="17471027"/>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82550</xdr:rowOff>
    </xdr:from>
    <xdr:to>
      <xdr:col>15</xdr:col>
      <xdr:colOff>101600</xdr:colOff>
      <xdr:row>102</xdr:row>
      <xdr:rowOff>12700</xdr:rowOff>
    </xdr:to>
    <xdr:sp macro="" textlink="">
      <xdr:nvSpPr>
        <xdr:cNvPr id="421" name="楕円 420">
          <a:extLst>
            <a:ext uri="{FF2B5EF4-FFF2-40B4-BE49-F238E27FC236}">
              <a16:creationId xmlns:a16="http://schemas.microsoft.com/office/drawing/2014/main" id="{C0BC059D-9580-42A7-8A14-9D564AC9AA47}"/>
            </a:ext>
          </a:extLst>
        </xdr:cNvPr>
        <xdr:cNvSpPr/>
      </xdr:nvSpPr>
      <xdr:spPr>
        <a:xfrm>
          <a:off x="2857500" y="1739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133350</xdr:rowOff>
    </xdr:from>
    <xdr:to>
      <xdr:col>19</xdr:col>
      <xdr:colOff>177800</xdr:colOff>
      <xdr:row>101</xdr:row>
      <xdr:rowOff>154577</xdr:rowOff>
    </xdr:to>
    <xdr:cxnSp macro="">
      <xdr:nvCxnSpPr>
        <xdr:cNvPr id="422" name="直線コネクタ 421">
          <a:extLst>
            <a:ext uri="{FF2B5EF4-FFF2-40B4-BE49-F238E27FC236}">
              <a16:creationId xmlns:a16="http://schemas.microsoft.com/office/drawing/2014/main" id="{067502FD-BAE9-4F99-8B0E-5FBA7F117ECC}"/>
            </a:ext>
          </a:extLst>
        </xdr:cNvPr>
        <xdr:cNvCxnSpPr/>
      </xdr:nvCxnSpPr>
      <xdr:spPr>
        <a:xfrm>
          <a:off x="2908300" y="1744980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133169</xdr:rowOff>
    </xdr:from>
    <xdr:to>
      <xdr:col>10</xdr:col>
      <xdr:colOff>165100</xdr:colOff>
      <xdr:row>104</xdr:row>
      <xdr:rowOff>63319</xdr:rowOff>
    </xdr:to>
    <xdr:sp macro="" textlink="">
      <xdr:nvSpPr>
        <xdr:cNvPr id="423" name="楕円 422">
          <a:extLst>
            <a:ext uri="{FF2B5EF4-FFF2-40B4-BE49-F238E27FC236}">
              <a16:creationId xmlns:a16="http://schemas.microsoft.com/office/drawing/2014/main" id="{9C408F91-C0E7-4635-AD04-56F08E590B45}"/>
            </a:ext>
          </a:extLst>
        </xdr:cNvPr>
        <xdr:cNvSpPr/>
      </xdr:nvSpPr>
      <xdr:spPr>
        <a:xfrm>
          <a:off x="1968500" y="1779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133350</xdr:rowOff>
    </xdr:from>
    <xdr:to>
      <xdr:col>15</xdr:col>
      <xdr:colOff>50800</xdr:colOff>
      <xdr:row>104</xdr:row>
      <xdr:rowOff>12519</xdr:rowOff>
    </xdr:to>
    <xdr:cxnSp macro="">
      <xdr:nvCxnSpPr>
        <xdr:cNvPr id="424" name="直線コネクタ 423">
          <a:extLst>
            <a:ext uri="{FF2B5EF4-FFF2-40B4-BE49-F238E27FC236}">
              <a16:creationId xmlns:a16="http://schemas.microsoft.com/office/drawing/2014/main" id="{B7DF10DE-02A9-44E6-A101-89F03805E03C}"/>
            </a:ext>
          </a:extLst>
        </xdr:cNvPr>
        <xdr:cNvCxnSpPr/>
      </xdr:nvCxnSpPr>
      <xdr:spPr>
        <a:xfrm flipV="1">
          <a:off x="2019300" y="17449800"/>
          <a:ext cx="889000" cy="393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82550</xdr:rowOff>
    </xdr:from>
    <xdr:to>
      <xdr:col>6</xdr:col>
      <xdr:colOff>38100</xdr:colOff>
      <xdr:row>104</xdr:row>
      <xdr:rowOff>12700</xdr:rowOff>
    </xdr:to>
    <xdr:sp macro="" textlink="">
      <xdr:nvSpPr>
        <xdr:cNvPr id="425" name="楕円 424">
          <a:extLst>
            <a:ext uri="{FF2B5EF4-FFF2-40B4-BE49-F238E27FC236}">
              <a16:creationId xmlns:a16="http://schemas.microsoft.com/office/drawing/2014/main" id="{B5687E84-3BB3-4373-9BE0-227D79376416}"/>
            </a:ext>
          </a:extLst>
        </xdr:cNvPr>
        <xdr:cNvSpPr/>
      </xdr:nvSpPr>
      <xdr:spPr>
        <a:xfrm>
          <a:off x="1079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133350</xdr:rowOff>
    </xdr:from>
    <xdr:to>
      <xdr:col>10</xdr:col>
      <xdr:colOff>114300</xdr:colOff>
      <xdr:row>104</xdr:row>
      <xdr:rowOff>12519</xdr:rowOff>
    </xdr:to>
    <xdr:cxnSp macro="">
      <xdr:nvCxnSpPr>
        <xdr:cNvPr id="426" name="直線コネクタ 425">
          <a:extLst>
            <a:ext uri="{FF2B5EF4-FFF2-40B4-BE49-F238E27FC236}">
              <a16:creationId xmlns:a16="http://schemas.microsoft.com/office/drawing/2014/main" id="{5538C644-A34C-4489-AC2D-C6CE5027571B}"/>
            </a:ext>
          </a:extLst>
        </xdr:cNvPr>
        <xdr:cNvCxnSpPr/>
      </xdr:nvCxnSpPr>
      <xdr:spPr>
        <a:xfrm>
          <a:off x="1130300" y="17792700"/>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427" name="n_1aveValue【市民会館】&#10;有形固定資産減価償却率">
          <a:extLst>
            <a:ext uri="{FF2B5EF4-FFF2-40B4-BE49-F238E27FC236}">
              <a16:creationId xmlns:a16="http://schemas.microsoft.com/office/drawing/2014/main" id="{431692F5-D6FD-45F3-824C-12202F084722}"/>
            </a:ext>
          </a:extLst>
        </xdr:cNvPr>
        <xdr:cNvSpPr txBox="1"/>
      </xdr:nvSpPr>
      <xdr:spPr>
        <a:xfrm>
          <a:off x="35820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428" name="n_2aveValue【市民会館】&#10;有形固定資産減価償却率">
          <a:extLst>
            <a:ext uri="{FF2B5EF4-FFF2-40B4-BE49-F238E27FC236}">
              <a16:creationId xmlns:a16="http://schemas.microsoft.com/office/drawing/2014/main" id="{99381B84-BF5A-4665-9844-1C4039FA4924}"/>
            </a:ext>
          </a:extLst>
        </xdr:cNvPr>
        <xdr:cNvSpPr txBox="1"/>
      </xdr:nvSpPr>
      <xdr:spPr>
        <a:xfrm>
          <a:off x="2705744" y="1800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429" name="n_3aveValue【市民会館】&#10;有形固定資産減価償却率">
          <a:extLst>
            <a:ext uri="{FF2B5EF4-FFF2-40B4-BE49-F238E27FC236}">
              <a16:creationId xmlns:a16="http://schemas.microsoft.com/office/drawing/2014/main" id="{633C7A54-DB0C-4005-B837-969E490C6A6B}"/>
            </a:ext>
          </a:extLst>
        </xdr:cNvPr>
        <xdr:cNvSpPr txBox="1"/>
      </xdr:nvSpPr>
      <xdr:spPr>
        <a:xfrm>
          <a:off x="1816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430" name="n_4aveValue【市民会館】&#10;有形固定資産減価償却率">
          <a:extLst>
            <a:ext uri="{FF2B5EF4-FFF2-40B4-BE49-F238E27FC236}">
              <a16:creationId xmlns:a16="http://schemas.microsoft.com/office/drawing/2014/main" id="{B59EDDD1-771E-42A0-98DB-1701D8CA7559}"/>
            </a:ext>
          </a:extLst>
        </xdr:cNvPr>
        <xdr:cNvSpPr txBox="1"/>
      </xdr:nvSpPr>
      <xdr:spPr>
        <a:xfrm>
          <a:off x="927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50454</xdr:rowOff>
    </xdr:from>
    <xdr:ext cx="405111" cy="259045"/>
    <xdr:sp macro="" textlink="">
      <xdr:nvSpPr>
        <xdr:cNvPr id="431" name="n_1mainValue【市民会館】&#10;有形固定資産減価償却率">
          <a:extLst>
            <a:ext uri="{FF2B5EF4-FFF2-40B4-BE49-F238E27FC236}">
              <a16:creationId xmlns:a16="http://schemas.microsoft.com/office/drawing/2014/main" id="{6F0FA369-4AB7-4BFE-9C67-54CF79E6C63C}"/>
            </a:ext>
          </a:extLst>
        </xdr:cNvPr>
        <xdr:cNvSpPr txBox="1"/>
      </xdr:nvSpPr>
      <xdr:spPr>
        <a:xfrm>
          <a:off x="3582044" y="17195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29227</xdr:rowOff>
    </xdr:from>
    <xdr:ext cx="405111" cy="259045"/>
    <xdr:sp macro="" textlink="">
      <xdr:nvSpPr>
        <xdr:cNvPr id="432" name="n_2mainValue【市民会館】&#10;有形固定資産減価償却率">
          <a:extLst>
            <a:ext uri="{FF2B5EF4-FFF2-40B4-BE49-F238E27FC236}">
              <a16:creationId xmlns:a16="http://schemas.microsoft.com/office/drawing/2014/main" id="{DA0BB2F6-3597-40B0-97D9-20A337B714A7}"/>
            </a:ext>
          </a:extLst>
        </xdr:cNvPr>
        <xdr:cNvSpPr txBox="1"/>
      </xdr:nvSpPr>
      <xdr:spPr>
        <a:xfrm>
          <a:off x="2705744" y="1717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79846</xdr:rowOff>
    </xdr:from>
    <xdr:ext cx="405111" cy="259045"/>
    <xdr:sp macro="" textlink="">
      <xdr:nvSpPr>
        <xdr:cNvPr id="433" name="n_3mainValue【市民会館】&#10;有形固定資産減価償却率">
          <a:extLst>
            <a:ext uri="{FF2B5EF4-FFF2-40B4-BE49-F238E27FC236}">
              <a16:creationId xmlns:a16="http://schemas.microsoft.com/office/drawing/2014/main" id="{E14AEAE3-D589-4023-8A2C-10E6164EC8E0}"/>
            </a:ext>
          </a:extLst>
        </xdr:cNvPr>
        <xdr:cNvSpPr txBox="1"/>
      </xdr:nvSpPr>
      <xdr:spPr>
        <a:xfrm>
          <a:off x="1816744" y="1756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29227</xdr:rowOff>
    </xdr:from>
    <xdr:ext cx="405111" cy="259045"/>
    <xdr:sp macro="" textlink="">
      <xdr:nvSpPr>
        <xdr:cNvPr id="434" name="n_4mainValue【市民会館】&#10;有形固定資産減価償却率">
          <a:extLst>
            <a:ext uri="{FF2B5EF4-FFF2-40B4-BE49-F238E27FC236}">
              <a16:creationId xmlns:a16="http://schemas.microsoft.com/office/drawing/2014/main" id="{154B97C9-386A-424B-A945-620279D7E715}"/>
            </a:ext>
          </a:extLst>
        </xdr:cNvPr>
        <xdr:cNvSpPr txBox="1"/>
      </xdr:nvSpPr>
      <xdr:spPr>
        <a:xfrm>
          <a:off x="927744" y="1751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46201944-0CE5-4791-BA9E-514D8A2810A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DDDD4CA2-F723-49C6-8F53-3F799972973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4A85D185-947C-4F07-9EB0-900B6A56EFD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FDAFF2D-8AE9-4D77-9D0B-86B9C1A62BA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A2A07CE7-D698-48EF-A7FD-A617E011F5B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78B16D69-4BBE-426D-964A-E5F39713B35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1F296F2A-0180-4A3F-8963-4A915AA336C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E79FECE9-8D4E-48BF-8EF0-FF2D93E6A29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EC627D8B-0FA2-4CD2-A566-0F6378F4130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BAC030DB-643F-48EE-A4B3-3C9F732CC0E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3AA51A8B-3CA6-4E63-B0B8-3F8DA59E02E7}"/>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98BBEC5E-BB28-4ED3-B877-92FB9048CA92}"/>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A4F08781-E79C-47F7-AC6B-BB8BCA3C924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05CB9628-646B-4C62-B9E1-60A9967EC285}"/>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9DC80A5E-1A2F-4323-8F57-90A98488ED3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F330B7EE-177F-4BDD-AA31-9383AA200C42}"/>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0C65B143-57D5-4359-8D8F-00CF680095D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0D6FAC76-2C70-46E3-A818-1870878EEB9F}"/>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D01D2B4D-5F78-4AA5-8EFF-EE63A8B401C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735270BB-46E5-4142-8DD1-74398B43B806}"/>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1BA2BBEA-FE25-4CF6-8F12-D93A18C5F2B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17ADEC7D-FACF-4B3E-8FCE-66E2FD51D407}"/>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690FB312-C164-48F0-B931-A51F19C4C90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DF9688A8-34CE-4270-B003-AB8ABCCB2329}"/>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79852587-C618-476A-918A-7661B05468CB}"/>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4B7F712D-D232-4A8F-8814-969215452F49}"/>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7D0AF507-08B7-4894-A0A8-C21189030628}"/>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404DA83D-CAF9-4054-A8CC-D80F3F7A72DC}"/>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2C9F61B6-83A1-43F4-BC4D-9935A56250F9}"/>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C37CED1D-E8C8-4D70-A862-E9390C9EF10B}"/>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7CEFD27B-0A4A-4EC9-A836-E38F849096FE}"/>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D566CCDD-E15C-4B6C-90D5-49B6A9B0564C}"/>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FAE18F4C-184B-47D4-8C60-A23E32CE42AC}"/>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92B10428-5013-4B05-8FAE-2A5041DA97FB}"/>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437B5A2-89CA-4EF8-92B2-454B8536BC1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379728BD-60CC-40E9-906F-C3149EEEE5B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75C7A99-CE79-43D2-9A23-3EDA10EE78E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44698424-B6D2-41D2-8880-91756E2C250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C679A3E6-BB52-4F8E-8B22-8D80B56ED74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166370</xdr:rowOff>
    </xdr:from>
    <xdr:to>
      <xdr:col>55</xdr:col>
      <xdr:colOff>50800</xdr:colOff>
      <xdr:row>107</xdr:row>
      <xdr:rowOff>96520</xdr:rowOff>
    </xdr:to>
    <xdr:sp macro="" textlink="">
      <xdr:nvSpPr>
        <xdr:cNvPr id="474" name="楕円 473">
          <a:extLst>
            <a:ext uri="{FF2B5EF4-FFF2-40B4-BE49-F238E27FC236}">
              <a16:creationId xmlns:a16="http://schemas.microsoft.com/office/drawing/2014/main" id="{950FDA69-2A9C-496D-BCF1-4C41BA20ED96}"/>
            </a:ext>
          </a:extLst>
        </xdr:cNvPr>
        <xdr:cNvSpPr/>
      </xdr:nvSpPr>
      <xdr:spPr>
        <a:xfrm>
          <a:off x="10426700" y="183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144797</xdr:rowOff>
    </xdr:from>
    <xdr:ext cx="469744" cy="259045"/>
    <xdr:sp macro="" textlink="">
      <xdr:nvSpPr>
        <xdr:cNvPr id="475" name="【市民会館】&#10;一人当たり面積該当値テキスト">
          <a:extLst>
            <a:ext uri="{FF2B5EF4-FFF2-40B4-BE49-F238E27FC236}">
              <a16:creationId xmlns:a16="http://schemas.microsoft.com/office/drawing/2014/main" id="{C2CF37BE-6DC4-4F8B-8C0B-99E9A8DDA542}"/>
            </a:ext>
          </a:extLst>
        </xdr:cNvPr>
        <xdr:cNvSpPr txBox="1"/>
      </xdr:nvSpPr>
      <xdr:spPr>
        <a:xfrm>
          <a:off x="10515600" y="183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636</xdr:rowOff>
    </xdr:from>
    <xdr:to>
      <xdr:col>50</xdr:col>
      <xdr:colOff>165100</xdr:colOff>
      <xdr:row>107</xdr:row>
      <xdr:rowOff>102236</xdr:rowOff>
    </xdr:to>
    <xdr:sp macro="" textlink="">
      <xdr:nvSpPr>
        <xdr:cNvPr id="476" name="楕円 475">
          <a:extLst>
            <a:ext uri="{FF2B5EF4-FFF2-40B4-BE49-F238E27FC236}">
              <a16:creationId xmlns:a16="http://schemas.microsoft.com/office/drawing/2014/main" id="{804475B0-BE02-4B1D-BFA0-04AD5DDA3D65}"/>
            </a:ext>
          </a:extLst>
        </xdr:cNvPr>
        <xdr:cNvSpPr/>
      </xdr:nvSpPr>
      <xdr:spPr>
        <a:xfrm>
          <a:off x="9588500" y="1834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45720</xdr:rowOff>
    </xdr:from>
    <xdr:to>
      <xdr:col>55</xdr:col>
      <xdr:colOff>0</xdr:colOff>
      <xdr:row>107</xdr:row>
      <xdr:rowOff>51436</xdr:rowOff>
    </xdr:to>
    <xdr:cxnSp macro="">
      <xdr:nvCxnSpPr>
        <xdr:cNvPr id="477" name="直線コネクタ 476">
          <a:extLst>
            <a:ext uri="{FF2B5EF4-FFF2-40B4-BE49-F238E27FC236}">
              <a16:creationId xmlns:a16="http://schemas.microsoft.com/office/drawing/2014/main" id="{6E745A84-CD24-44AC-B429-88478BE8CD6E}"/>
            </a:ext>
          </a:extLst>
        </xdr:cNvPr>
        <xdr:cNvCxnSpPr/>
      </xdr:nvCxnSpPr>
      <xdr:spPr>
        <a:xfrm flipV="1">
          <a:off x="9639300" y="18390870"/>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6350</xdr:rowOff>
    </xdr:from>
    <xdr:to>
      <xdr:col>46</xdr:col>
      <xdr:colOff>38100</xdr:colOff>
      <xdr:row>107</xdr:row>
      <xdr:rowOff>107950</xdr:rowOff>
    </xdr:to>
    <xdr:sp macro="" textlink="">
      <xdr:nvSpPr>
        <xdr:cNvPr id="478" name="楕円 477">
          <a:extLst>
            <a:ext uri="{FF2B5EF4-FFF2-40B4-BE49-F238E27FC236}">
              <a16:creationId xmlns:a16="http://schemas.microsoft.com/office/drawing/2014/main" id="{EC4C87EC-291D-4E0B-808D-B0837B4B1203}"/>
            </a:ext>
          </a:extLst>
        </xdr:cNvPr>
        <xdr:cNvSpPr/>
      </xdr:nvSpPr>
      <xdr:spPr>
        <a:xfrm>
          <a:off x="8699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51436</xdr:rowOff>
    </xdr:from>
    <xdr:to>
      <xdr:col>50</xdr:col>
      <xdr:colOff>114300</xdr:colOff>
      <xdr:row>107</xdr:row>
      <xdr:rowOff>57150</xdr:rowOff>
    </xdr:to>
    <xdr:cxnSp macro="">
      <xdr:nvCxnSpPr>
        <xdr:cNvPr id="479" name="直線コネクタ 478">
          <a:extLst>
            <a:ext uri="{FF2B5EF4-FFF2-40B4-BE49-F238E27FC236}">
              <a16:creationId xmlns:a16="http://schemas.microsoft.com/office/drawing/2014/main" id="{C0322F5E-857A-4F32-9F64-988C7CC9E7A6}"/>
            </a:ext>
          </a:extLst>
        </xdr:cNvPr>
        <xdr:cNvCxnSpPr/>
      </xdr:nvCxnSpPr>
      <xdr:spPr>
        <a:xfrm flipV="1">
          <a:off x="8750300" y="183965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10161</xdr:rowOff>
    </xdr:from>
    <xdr:to>
      <xdr:col>41</xdr:col>
      <xdr:colOff>101600</xdr:colOff>
      <xdr:row>107</xdr:row>
      <xdr:rowOff>111761</xdr:rowOff>
    </xdr:to>
    <xdr:sp macro="" textlink="">
      <xdr:nvSpPr>
        <xdr:cNvPr id="480" name="楕円 479">
          <a:extLst>
            <a:ext uri="{FF2B5EF4-FFF2-40B4-BE49-F238E27FC236}">
              <a16:creationId xmlns:a16="http://schemas.microsoft.com/office/drawing/2014/main" id="{3AC96C7A-19D6-40A5-8B22-35C7155713E4}"/>
            </a:ext>
          </a:extLst>
        </xdr:cNvPr>
        <xdr:cNvSpPr/>
      </xdr:nvSpPr>
      <xdr:spPr>
        <a:xfrm>
          <a:off x="7810500" y="1835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57150</xdr:rowOff>
    </xdr:from>
    <xdr:to>
      <xdr:col>45</xdr:col>
      <xdr:colOff>177800</xdr:colOff>
      <xdr:row>107</xdr:row>
      <xdr:rowOff>60961</xdr:rowOff>
    </xdr:to>
    <xdr:cxnSp macro="">
      <xdr:nvCxnSpPr>
        <xdr:cNvPr id="481" name="直線コネクタ 480">
          <a:extLst>
            <a:ext uri="{FF2B5EF4-FFF2-40B4-BE49-F238E27FC236}">
              <a16:creationId xmlns:a16="http://schemas.microsoft.com/office/drawing/2014/main" id="{1559A420-1B34-4810-A4E3-65A70C9B1D53}"/>
            </a:ext>
          </a:extLst>
        </xdr:cNvPr>
        <xdr:cNvCxnSpPr/>
      </xdr:nvCxnSpPr>
      <xdr:spPr>
        <a:xfrm flipV="1">
          <a:off x="7861300" y="184023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17780</xdr:rowOff>
    </xdr:from>
    <xdr:to>
      <xdr:col>36</xdr:col>
      <xdr:colOff>165100</xdr:colOff>
      <xdr:row>107</xdr:row>
      <xdr:rowOff>119380</xdr:rowOff>
    </xdr:to>
    <xdr:sp macro="" textlink="">
      <xdr:nvSpPr>
        <xdr:cNvPr id="482" name="楕円 481">
          <a:extLst>
            <a:ext uri="{FF2B5EF4-FFF2-40B4-BE49-F238E27FC236}">
              <a16:creationId xmlns:a16="http://schemas.microsoft.com/office/drawing/2014/main" id="{648785E3-D282-4057-A617-8F0384827391}"/>
            </a:ext>
          </a:extLst>
        </xdr:cNvPr>
        <xdr:cNvSpPr/>
      </xdr:nvSpPr>
      <xdr:spPr>
        <a:xfrm>
          <a:off x="6921500" y="183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60961</xdr:rowOff>
    </xdr:from>
    <xdr:to>
      <xdr:col>41</xdr:col>
      <xdr:colOff>50800</xdr:colOff>
      <xdr:row>107</xdr:row>
      <xdr:rowOff>68580</xdr:rowOff>
    </xdr:to>
    <xdr:cxnSp macro="">
      <xdr:nvCxnSpPr>
        <xdr:cNvPr id="483" name="直線コネクタ 482">
          <a:extLst>
            <a:ext uri="{FF2B5EF4-FFF2-40B4-BE49-F238E27FC236}">
              <a16:creationId xmlns:a16="http://schemas.microsoft.com/office/drawing/2014/main" id="{DDC8DE53-2EE2-4BC7-A827-D49C8DF96950}"/>
            </a:ext>
          </a:extLst>
        </xdr:cNvPr>
        <xdr:cNvCxnSpPr/>
      </xdr:nvCxnSpPr>
      <xdr:spPr>
        <a:xfrm flipV="1">
          <a:off x="6972300" y="184061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E7CA2CF5-A5EB-4CCB-AED9-6BD017DD6415}"/>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E279947C-EA2A-4BCB-961F-0936E9258897}"/>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746CF7B7-03B6-4F86-A73C-101CA58E36A9}"/>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7" name="n_4aveValue【市民会館】&#10;一人当たり面積">
          <a:extLst>
            <a:ext uri="{FF2B5EF4-FFF2-40B4-BE49-F238E27FC236}">
              <a16:creationId xmlns:a16="http://schemas.microsoft.com/office/drawing/2014/main" id="{948D9FB9-46D5-4016-9E0A-B2EF7C58162D}"/>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93363</xdr:rowOff>
    </xdr:from>
    <xdr:ext cx="469744" cy="259045"/>
    <xdr:sp macro="" textlink="">
      <xdr:nvSpPr>
        <xdr:cNvPr id="488" name="n_1mainValue【市民会館】&#10;一人当たり面積">
          <a:extLst>
            <a:ext uri="{FF2B5EF4-FFF2-40B4-BE49-F238E27FC236}">
              <a16:creationId xmlns:a16="http://schemas.microsoft.com/office/drawing/2014/main" id="{B2623B54-52C9-420A-888D-97E82429C7F5}"/>
            </a:ext>
          </a:extLst>
        </xdr:cNvPr>
        <xdr:cNvSpPr txBox="1"/>
      </xdr:nvSpPr>
      <xdr:spPr>
        <a:xfrm>
          <a:off x="9391727" y="1843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99077</xdr:rowOff>
    </xdr:from>
    <xdr:ext cx="469744" cy="259045"/>
    <xdr:sp macro="" textlink="">
      <xdr:nvSpPr>
        <xdr:cNvPr id="489" name="n_2mainValue【市民会館】&#10;一人当たり面積">
          <a:extLst>
            <a:ext uri="{FF2B5EF4-FFF2-40B4-BE49-F238E27FC236}">
              <a16:creationId xmlns:a16="http://schemas.microsoft.com/office/drawing/2014/main" id="{3F163E9C-1F70-4C3A-ABF3-F8314E176B49}"/>
            </a:ext>
          </a:extLst>
        </xdr:cNvPr>
        <xdr:cNvSpPr txBox="1"/>
      </xdr:nvSpPr>
      <xdr:spPr>
        <a:xfrm>
          <a:off x="8515427" y="184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102888</xdr:rowOff>
    </xdr:from>
    <xdr:ext cx="469744" cy="259045"/>
    <xdr:sp macro="" textlink="">
      <xdr:nvSpPr>
        <xdr:cNvPr id="490" name="n_3mainValue【市民会館】&#10;一人当たり面積">
          <a:extLst>
            <a:ext uri="{FF2B5EF4-FFF2-40B4-BE49-F238E27FC236}">
              <a16:creationId xmlns:a16="http://schemas.microsoft.com/office/drawing/2014/main" id="{3BCE1378-086B-408D-AE41-DCED681A14FA}"/>
            </a:ext>
          </a:extLst>
        </xdr:cNvPr>
        <xdr:cNvSpPr txBox="1"/>
      </xdr:nvSpPr>
      <xdr:spPr>
        <a:xfrm>
          <a:off x="7626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110507</xdr:rowOff>
    </xdr:from>
    <xdr:ext cx="469744" cy="259045"/>
    <xdr:sp macro="" textlink="">
      <xdr:nvSpPr>
        <xdr:cNvPr id="491" name="n_4mainValue【市民会館】&#10;一人当たり面積">
          <a:extLst>
            <a:ext uri="{FF2B5EF4-FFF2-40B4-BE49-F238E27FC236}">
              <a16:creationId xmlns:a16="http://schemas.microsoft.com/office/drawing/2014/main" id="{B812CF0B-FE95-419D-A51D-57140932BE89}"/>
            </a:ext>
          </a:extLst>
        </xdr:cNvPr>
        <xdr:cNvSpPr txBox="1"/>
      </xdr:nvSpPr>
      <xdr:spPr>
        <a:xfrm>
          <a:off x="6737427" y="1845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23334C67-E1FF-4BC0-9FD0-B3CE5D2B1F2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4CB75687-9952-4442-8805-640EC108012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545F8DB7-0E4E-4EFB-B305-4B5265D574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2ACBF528-DAB2-4B9C-A9E5-0FE408683F6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8D61CA7A-EE2A-44DB-A18D-E0B3D774E7C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4090FD15-D3B0-49CC-A2A4-E275EDB1079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7AD06B8C-9192-482A-A93A-EB321AD5A82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AE543227-9A4C-4E3B-BCAB-A6FA470875A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2329D799-1308-46E3-A719-0626903EF02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0FAC04D-8514-4AB1-A2BA-DEF782AB1F9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E4998633-C224-44BD-90E5-D3256824936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41E2731E-13AD-4C7F-9F81-483506664C3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C9A2D744-3F58-4D87-AABE-720E22F4807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310177B3-E6E7-4904-BABB-7FC6EDE8D86C}"/>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5134B4D9-063A-4F55-9CCB-3F8B68ACA26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8D32A188-BB50-4870-80FC-69BF168E07D5}"/>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62A035A4-64D9-46B2-A2C0-3EE04624808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B3B7F0A9-4810-455A-8724-60B8F0FDADF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BDE80D39-1B0C-4499-9929-235D291E42C1}"/>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F5CC8685-12C7-4CB6-8B1D-2834C6C8D02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6FBBDA4D-AC03-4388-9D58-A41C805838C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DFB9B1EF-F29E-4741-A1B7-1D2B7BF3811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BFB403B8-3BB5-4997-AD1D-117BF91A57E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13E63C99-8ED2-47AE-99B2-0DE16B0D803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FD6F6E1D-E199-49AF-A1C5-2677E86B820D}"/>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AE4E7415-64DB-458C-9440-2F44532E83BA}"/>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C5280109-9873-408F-B6DA-FFF5C794D16A}"/>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D85C551B-AEBD-4D21-972E-AA8A058916F3}"/>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ECAB1B49-2166-4048-AA8F-17812636BFEA}"/>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4F6B7325-C5CC-425C-A45B-2FF4591F8A8F}"/>
            </a:ext>
          </a:extLst>
        </xdr:cNvPr>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022A802C-0C0B-4655-B22A-B8C289298915}"/>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46A0BE61-538E-4163-AD81-3A9B53832BB1}"/>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A8907BFF-8D80-417F-BE91-2031ADD4EA31}"/>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57B16528-46EA-4640-AE84-FFB4162461FB}"/>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77128E9B-7F6B-4683-9AFB-B75434764DB4}"/>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29F19D8B-AD70-43D9-89A5-BB912A5556B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5502F0E0-AC85-4424-A17E-AE37B273C42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BA54AE4A-AFDA-479F-A5F0-252E7FF2A32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EB644CE8-DC2B-4E04-ADB1-86C8BAE12CF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BADEBCA7-4767-4A61-807E-EFE03E889D7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48260</xdr:rowOff>
    </xdr:from>
    <xdr:to>
      <xdr:col>85</xdr:col>
      <xdr:colOff>177800</xdr:colOff>
      <xdr:row>40</xdr:row>
      <xdr:rowOff>149860</xdr:rowOff>
    </xdr:to>
    <xdr:sp macro="" textlink="">
      <xdr:nvSpPr>
        <xdr:cNvPr id="532" name="楕円 531">
          <a:extLst>
            <a:ext uri="{FF2B5EF4-FFF2-40B4-BE49-F238E27FC236}">
              <a16:creationId xmlns:a16="http://schemas.microsoft.com/office/drawing/2014/main" id="{71E0CFCE-3D56-4514-A97E-9E8E9C8277CE}"/>
            </a:ext>
          </a:extLst>
        </xdr:cNvPr>
        <xdr:cNvSpPr/>
      </xdr:nvSpPr>
      <xdr:spPr>
        <a:xfrm>
          <a:off x="162687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26687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22920CBA-1F51-4250-B92B-F376E885C636}"/>
            </a:ext>
          </a:extLst>
        </xdr:cNvPr>
        <xdr:cNvSpPr txBox="1"/>
      </xdr:nvSpPr>
      <xdr:spPr>
        <a:xfrm>
          <a:off x="16357600" y="688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8255</xdr:rowOff>
    </xdr:from>
    <xdr:to>
      <xdr:col>81</xdr:col>
      <xdr:colOff>101600</xdr:colOff>
      <xdr:row>40</xdr:row>
      <xdr:rowOff>109855</xdr:rowOff>
    </xdr:to>
    <xdr:sp macro="" textlink="">
      <xdr:nvSpPr>
        <xdr:cNvPr id="534" name="楕円 533">
          <a:extLst>
            <a:ext uri="{FF2B5EF4-FFF2-40B4-BE49-F238E27FC236}">
              <a16:creationId xmlns:a16="http://schemas.microsoft.com/office/drawing/2014/main" id="{B20B0889-443B-4D5C-8C38-3BF62FA65C04}"/>
            </a:ext>
          </a:extLst>
        </xdr:cNvPr>
        <xdr:cNvSpPr/>
      </xdr:nvSpPr>
      <xdr:spPr>
        <a:xfrm>
          <a:off x="15430500" y="686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59055</xdr:rowOff>
    </xdr:from>
    <xdr:to>
      <xdr:col>85</xdr:col>
      <xdr:colOff>127000</xdr:colOff>
      <xdr:row>40</xdr:row>
      <xdr:rowOff>99060</xdr:rowOff>
    </xdr:to>
    <xdr:cxnSp macro="">
      <xdr:nvCxnSpPr>
        <xdr:cNvPr id="535" name="直線コネクタ 534">
          <a:extLst>
            <a:ext uri="{FF2B5EF4-FFF2-40B4-BE49-F238E27FC236}">
              <a16:creationId xmlns:a16="http://schemas.microsoft.com/office/drawing/2014/main" id="{C0513539-5B8C-4EE6-9267-EEAC62D2B0D9}"/>
            </a:ext>
          </a:extLst>
        </xdr:cNvPr>
        <xdr:cNvCxnSpPr/>
      </xdr:nvCxnSpPr>
      <xdr:spPr>
        <a:xfrm>
          <a:off x="15481300" y="691705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151130</xdr:rowOff>
    </xdr:from>
    <xdr:to>
      <xdr:col>76</xdr:col>
      <xdr:colOff>165100</xdr:colOff>
      <xdr:row>40</xdr:row>
      <xdr:rowOff>81280</xdr:rowOff>
    </xdr:to>
    <xdr:sp macro="" textlink="">
      <xdr:nvSpPr>
        <xdr:cNvPr id="536" name="楕円 535">
          <a:extLst>
            <a:ext uri="{FF2B5EF4-FFF2-40B4-BE49-F238E27FC236}">
              <a16:creationId xmlns:a16="http://schemas.microsoft.com/office/drawing/2014/main" id="{2595B043-4C2C-4B08-8E0E-71F21430C232}"/>
            </a:ext>
          </a:extLst>
        </xdr:cNvPr>
        <xdr:cNvSpPr/>
      </xdr:nvSpPr>
      <xdr:spPr>
        <a:xfrm>
          <a:off x="14541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30480</xdr:rowOff>
    </xdr:from>
    <xdr:to>
      <xdr:col>81</xdr:col>
      <xdr:colOff>50800</xdr:colOff>
      <xdr:row>40</xdr:row>
      <xdr:rowOff>59055</xdr:rowOff>
    </xdr:to>
    <xdr:cxnSp macro="">
      <xdr:nvCxnSpPr>
        <xdr:cNvPr id="537" name="直線コネクタ 536">
          <a:extLst>
            <a:ext uri="{FF2B5EF4-FFF2-40B4-BE49-F238E27FC236}">
              <a16:creationId xmlns:a16="http://schemas.microsoft.com/office/drawing/2014/main" id="{793B68D1-18F6-4F36-8A14-329487FB3917}"/>
            </a:ext>
          </a:extLst>
        </xdr:cNvPr>
        <xdr:cNvCxnSpPr/>
      </xdr:nvCxnSpPr>
      <xdr:spPr>
        <a:xfrm>
          <a:off x="14592300" y="68884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101600</xdr:rowOff>
    </xdr:from>
    <xdr:to>
      <xdr:col>72</xdr:col>
      <xdr:colOff>38100</xdr:colOff>
      <xdr:row>40</xdr:row>
      <xdr:rowOff>31750</xdr:rowOff>
    </xdr:to>
    <xdr:sp macro="" textlink="">
      <xdr:nvSpPr>
        <xdr:cNvPr id="538" name="楕円 537">
          <a:extLst>
            <a:ext uri="{FF2B5EF4-FFF2-40B4-BE49-F238E27FC236}">
              <a16:creationId xmlns:a16="http://schemas.microsoft.com/office/drawing/2014/main" id="{B55AFFB9-AB61-44EF-995D-758E81514F29}"/>
            </a:ext>
          </a:extLst>
        </xdr:cNvPr>
        <xdr:cNvSpPr/>
      </xdr:nvSpPr>
      <xdr:spPr>
        <a:xfrm>
          <a:off x="136525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152400</xdr:rowOff>
    </xdr:from>
    <xdr:to>
      <xdr:col>76</xdr:col>
      <xdr:colOff>114300</xdr:colOff>
      <xdr:row>40</xdr:row>
      <xdr:rowOff>30480</xdr:rowOff>
    </xdr:to>
    <xdr:cxnSp macro="">
      <xdr:nvCxnSpPr>
        <xdr:cNvPr id="539" name="直線コネクタ 538">
          <a:extLst>
            <a:ext uri="{FF2B5EF4-FFF2-40B4-BE49-F238E27FC236}">
              <a16:creationId xmlns:a16="http://schemas.microsoft.com/office/drawing/2014/main" id="{64C500FA-BEAE-4C12-A3F8-BC910FDFB1F0}"/>
            </a:ext>
          </a:extLst>
        </xdr:cNvPr>
        <xdr:cNvCxnSpPr/>
      </xdr:nvCxnSpPr>
      <xdr:spPr>
        <a:xfrm>
          <a:off x="13703300" y="683895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53975</xdr:rowOff>
    </xdr:from>
    <xdr:to>
      <xdr:col>67</xdr:col>
      <xdr:colOff>101600</xdr:colOff>
      <xdr:row>39</xdr:row>
      <xdr:rowOff>155575</xdr:rowOff>
    </xdr:to>
    <xdr:sp macro="" textlink="">
      <xdr:nvSpPr>
        <xdr:cNvPr id="540" name="楕円 539">
          <a:extLst>
            <a:ext uri="{FF2B5EF4-FFF2-40B4-BE49-F238E27FC236}">
              <a16:creationId xmlns:a16="http://schemas.microsoft.com/office/drawing/2014/main" id="{A3BAA879-354C-47F3-9857-1174E9FAFE57}"/>
            </a:ext>
          </a:extLst>
        </xdr:cNvPr>
        <xdr:cNvSpPr/>
      </xdr:nvSpPr>
      <xdr:spPr>
        <a:xfrm>
          <a:off x="12763500" y="67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104775</xdr:rowOff>
    </xdr:from>
    <xdr:to>
      <xdr:col>71</xdr:col>
      <xdr:colOff>177800</xdr:colOff>
      <xdr:row>39</xdr:row>
      <xdr:rowOff>152400</xdr:rowOff>
    </xdr:to>
    <xdr:cxnSp macro="">
      <xdr:nvCxnSpPr>
        <xdr:cNvPr id="541" name="直線コネクタ 540">
          <a:extLst>
            <a:ext uri="{FF2B5EF4-FFF2-40B4-BE49-F238E27FC236}">
              <a16:creationId xmlns:a16="http://schemas.microsoft.com/office/drawing/2014/main" id="{6523A716-2899-4C84-9B1D-922E13A43E8A}"/>
            </a:ext>
          </a:extLst>
        </xdr:cNvPr>
        <xdr:cNvCxnSpPr/>
      </xdr:nvCxnSpPr>
      <xdr:spPr>
        <a:xfrm>
          <a:off x="12814300" y="67913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A430BBF1-D8E8-4235-9D7E-509E06463D62}"/>
            </a:ext>
          </a:extLst>
        </xdr:cNvPr>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BCDFC194-22F8-483E-9475-C14527DB8017}"/>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CD4B967E-D08F-43A9-8275-2FA66F272EC9}"/>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8D425B14-47E5-4522-9B2A-38CA27DD7CC9}"/>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100982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B03183D8-0A40-4691-8948-947E64237520}"/>
            </a:ext>
          </a:extLst>
        </xdr:cNvPr>
        <xdr:cNvSpPr txBox="1"/>
      </xdr:nvSpPr>
      <xdr:spPr>
        <a:xfrm>
          <a:off x="15266044" y="695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72407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D114E498-6002-473C-9CDA-84EEA88AD5C2}"/>
            </a:ext>
          </a:extLst>
        </xdr:cNvPr>
        <xdr:cNvSpPr txBox="1"/>
      </xdr:nvSpPr>
      <xdr:spPr>
        <a:xfrm>
          <a:off x="14389744" y="693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22877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9FCCDC1A-B05E-40A0-A401-E70092FCDCA1}"/>
            </a:ext>
          </a:extLst>
        </xdr:cNvPr>
        <xdr:cNvSpPr txBox="1"/>
      </xdr:nvSpPr>
      <xdr:spPr>
        <a:xfrm>
          <a:off x="13500744" y="688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146702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540DB534-DC2B-4714-8A86-CF839AF074E2}"/>
            </a:ext>
          </a:extLst>
        </xdr:cNvPr>
        <xdr:cNvSpPr txBox="1"/>
      </xdr:nvSpPr>
      <xdr:spPr>
        <a:xfrm>
          <a:off x="12611744" y="683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C7CCBB79-DFBD-4FCF-9AE1-5E87876ADD5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6AC381AE-1BD6-4B57-82F3-EB8D43FF196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9CB2738C-41C0-42A0-AF7C-80FA53537C2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774FBE1B-1034-4F07-B997-34F3CB63231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82030233-8B2D-47BC-9C66-19349994065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5B4B59F9-5B30-42E1-AF4E-85D6FE044C3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2E79ADE6-855B-402E-9F36-5D895157EE1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BE541723-A332-40D4-B083-FB8DD03FB4E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A84DD5E9-3353-4867-9B30-E27AFA24488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8A6A5065-4751-4E4C-971B-3AB16F6913D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0A6F081F-D002-4ECF-9102-DFC0ABB049C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5A9E0916-CD67-42CF-BDD6-0D88A6F294B3}"/>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086FBAA8-C94B-417D-89F6-28909331016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58592BAD-B27D-4FBD-B948-C71348A7A739}"/>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59A3B3B8-4F5E-418E-8C12-1179B024BE7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A79902A8-853E-4653-A92A-218D4D4BC967}"/>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BDEE0E47-0E3F-48E1-BC96-586286541B7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EBADAF40-CFAF-43F4-8438-4B8E70B9AD45}"/>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0686A5DB-0B5B-48F2-B3E5-76C64038B34C}"/>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6F127DC6-C7C3-4185-AED3-EDF42294386A}"/>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CF30CD77-382C-4D62-83CD-34B27008B03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DFA0804D-2E26-4656-90F6-4DADD7A2E54C}"/>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E799AFB5-183C-4967-B5BF-C5215AA8EA7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F23B6192-3AB6-4BA7-BAB4-FC135D43A4BE}"/>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4B951465-1E69-4C09-A2F7-FD889540E2EC}"/>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DEE1E85E-DE52-4BE8-A964-BA73A833029D}"/>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23B3EDC2-FEE0-4A96-9DD6-595B3CB74AF8}"/>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0D35CEDA-FADA-4B87-A652-9B69464D7D8B}"/>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99359820-9A27-47DA-AEED-AB5EB473CD4A}"/>
            </a:ext>
          </a:extLst>
        </xdr:cNvPr>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CBA0EB68-437D-4921-941E-DCC47CA9F937}"/>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A677D3C6-6247-4205-8BD8-1D1E0F3A5C75}"/>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E011638F-BFAF-4684-B3A5-C98B7824938B}"/>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CBBE9C94-78A7-4671-B022-7863553CF5E0}"/>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5654FB89-F748-4855-A55F-88FED23C3FA2}"/>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F0EDB0EB-8AA6-4536-B8A4-636F5F8A464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F757A18-D4F1-45E6-97DE-61550BB460F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27FEEF9B-4FA4-49D7-8C7B-429AFE17EB7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CC7C3704-00BD-4DAA-A981-71460CC18B6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D4315800-D0C8-4FE4-94CA-80F2E2FBFEA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14690</xdr:rowOff>
    </xdr:from>
    <xdr:to>
      <xdr:col>116</xdr:col>
      <xdr:colOff>114300</xdr:colOff>
      <xdr:row>38</xdr:row>
      <xdr:rowOff>116290</xdr:rowOff>
    </xdr:to>
    <xdr:sp macro="" textlink="">
      <xdr:nvSpPr>
        <xdr:cNvPr id="589" name="楕円 588">
          <a:extLst>
            <a:ext uri="{FF2B5EF4-FFF2-40B4-BE49-F238E27FC236}">
              <a16:creationId xmlns:a16="http://schemas.microsoft.com/office/drawing/2014/main" id="{F00205BE-84C5-40AB-8A80-BD20B93FA762}"/>
            </a:ext>
          </a:extLst>
        </xdr:cNvPr>
        <xdr:cNvSpPr/>
      </xdr:nvSpPr>
      <xdr:spPr>
        <a:xfrm>
          <a:off x="22110700" y="652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37567</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AF06479D-8207-4B48-95A5-CC1B38075E88}"/>
            </a:ext>
          </a:extLst>
        </xdr:cNvPr>
        <xdr:cNvSpPr txBox="1"/>
      </xdr:nvSpPr>
      <xdr:spPr>
        <a:xfrm>
          <a:off x="22199600" y="6381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94948</xdr:rowOff>
    </xdr:from>
    <xdr:to>
      <xdr:col>112</xdr:col>
      <xdr:colOff>38100</xdr:colOff>
      <xdr:row>38</xdr:row>
      <xdr:rowOff>25098</xdr:rowOff>
    </xdr:to>
    <xdr:sp macro="" textlink="">
      <xdr:nvSpPr>
        <xdr:cNvPr id="591" name="楕円 590">
          <a:extLst>
            <a:ext uri="{FF2B5EF4-FFF2-40B4-BE49-F238E27FC236}">
              <a16:creationId xmlns:a16="http://schemas.microsoft.com/office/drawing/2014/main" id="{C8B03825-A751-4044-965D-F19E74A8653B}"/>
            </a:ext>
          </a:extLst>
        </xdr:cNvPr>
        <xdr:cNvSpPr/>
      </xdr:nvSpPr>
      <xdr:spPr>
        <a:xfrm>
          <a:off x="21272500" y="6438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145748</xdr:rowOff>
    </xdr:from>
    <xdr:to>
      <xdr:col>116</xdr:col>
      <xdr:colOff>63500</xdr:colOff>
      <xdr:row>38</xdr:row>
      <xdr:rowOff>65490</xdr:rowOff>
    </xdr:to>
    <xdr:cxnSp macro="">
      <xdr:nvCxnSpPr>
        <xdr:cNvPr id="592" name="直線コネクタ 591">
          <a:extLst>
            <a:ext uri="{FF2B5EF4-FFF2-40B4-BE49-F238E27FC236}">
              <a16:creationId xmlns:a16="http://schemas.microsoft.com/office/drawing/2014/main" id="{2B46D4CE-5739-48C2-A9F3-CBAA55DA44D8}"/>
            </a:ext>
          </a:extLst>
        </xdr:cNvPr>
        <xdr:cNvCxnSpPr/>
      </xdr:nvCxnSpPr>
      <xdr:spPr>
        <a:xfrm>
          <a:off x="21323300" y="6489398"/>
          <a:ext cx="838200" cy="9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109285</xdr:rowOff>
    </xdr:from>
    <xdr:to>
      <xdr:col>107</xdr:col>
      <xdr:colOff>101600</xdr:colOff>
      <xdr:row>38</xdr:row>
      <xdr:rowOff>39435</xdr:rowOff>
    </xdr:to>
    <xdr:sp macro="" textlink="">
      <xdr:nvSpPr>
        <xdr:cNvPr id="593" name="楕円 592">
          <a:extLst>
            <a:ext uri="{FF2B5EF4-FFF2-40B4-BE49-F238E27FC236}">
              <a16:creationId xmlns:a16="http://schemas.microsoft.com/office/drawing/2014/main" id="{2888B605-F280-46A6-A968-422D96412A1D}"/>
            </a:ext>
          </a:extLst>
        </xdr:cNvPr>
        <xdr:cNvSpPr/>
      </xdr:nvSpPr>
      <xdr:spPr>
        <a:xfrm>
          <a:off x="20383500" y="645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145748</xdr:rowOff>
    </xdr:from>
    <xdr:to>
      <xdr:col>111</xdr:col>
      <xdr:colOff>177800</xdr:colOff>
      <xdr:row>37</xdr:row>
      <xdr:rowOff>160085</xdr:rowOff>
    </xdr:to>
    <xdr:cxnSp macro="">
      <xdr:nvCxnSpPr>
        <xdr:cNvPr id="594" name="直線コネクタ 593">
          <a:extLst>
            <a:ext uri="{FF2B5EF4-FFF2-40B4-BE49-F238E27FC236}">
              <a16:creationId xmlns:a16="http://schemas.microsoft.com/office/drawing/2014/main" id="{C0825D0B-A717-4271-B0FB-B4C4D91D6E48}"/>
            </a:ext>
          </a:extLst>
        </xdr:cNvPr>
        <xdr:cNvCxnSpPr/>
      </xdr:nvCxnSpPr>
      <xdr:spPr>
        <a:xfrm flipV="1">
          <a:off x="20434300" y="6489398"/>
          <a:ext cx="889000" cy="14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125569</xdr:rowOff>
    </xdr:from>
    <xdr:to>
      <xdr:col>102</xdr:col>
      <xdr:colOff>165100</xdr:colOff>
      <xdr:row>38</xdr:row>
      <xdr:rowOff>55719</xdr:rowOff>
    </xdr:to>
    <xdr:sp macro="" textlink="">
      <xdr:nvSpPr>
        <xdr:cNvPr id="595" name="楕円 594">
          <a:extLst>
            <a:ext uri="{FF2B5EF4-FFF2-40B4-BE49-F238E27FC236}">
              <a16:creationId xmlns:a16="http://schemas.microsoft.com/office/drawing/2014/main" id="{BB5B4AD0-C109-40E6-9E2B-BB9B45AA32C6}"/>
            </a:ext>
          </a:extLst>
        </xdr:cNvPr>
        <xdr:cNvSpPr/>
      </xdr:nvSpPr>
      <xdr:spPr>
        <a:xfrm>
          <a:off x="19494500" y="6469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160085</xdr:rowOff>
    </xdr:from>
    <xdr:to>
      <xdr:col>107</xdr:col>
      <xdr:colOff>50800</xdr:colOff>
      <xdr:row>38</xdr:row>
      <xdr:rowOff>4919</xdr:rowOff>
    </xdr:to>
    <xdr:cxnSp macro="">
      <xdr:nvCxnSpPr>
        <xdr:cNvPr id="596" name="直線コネクタ 595">
          <a:extLst>
            <a:ext uri="{FF2B5EF4-FFF2-40B4-BE49-F238E27FC236}">
              <a16:creationId xmlns:a16="http://schemas.microsoft.com/office/drawing/2014/main" id="{E9E69D76-339A-49D4-AFDA-13FB9AC8E403}"/>
            </a:ext>
          </a:extLst>
        </xdr:cNvPr>
        <xdr:cNvCxnSpPr/>
      </xdr:nvCxnSpPr>
      <xdr:spPr>
        <a:xfrm flipV="1">
          <a:off x="19545300" y="6503735"/>
          <a:ext cx="889000" cy="16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143224</xdr:rowOff>
    </xdr:from>
    <xdr:to>
      <xdr:col>98</xdr:col>
      <xdr:colOff>38100</xdr:colOff>
      <xdr:row>38</xdr:row>
      <xdr:rowOff>73374</xdr:rowOff>
    </xdr:to>
    <xdr:sp macro="" textlink="">
      <xdr:nvSpPr>
        <xdr:cNvPr id="597" name="楕円 596">
          <a:extLst>
            <a:ext uri="{FF2B5EF4-FFF2-40B4-BE49-F238E27FC236}">
              <a16:creationId xmlns:a16="http://schemas.microsoft.com/office/drawing/2014/main" id="{3E931BF3-F163-4C56-A7BB-7954BF79E994}"/>
            </a:ext>
          </a:extLst>
        </xdr:cNvPr>
        <xdr:cNvSpPr/>
      </xdr:nvSpPr>
      <xdr:spPr>
        <a:xfrm>
          <a:off x="18605500" y="648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4919</xdr:rowOff>
    </xdr:from>
    <xdr:to>
      <xdr:col>102</xdr:col>
      <xdr:colOff>114300</xdr:colOff>
      <xdr:row>38</xdr:row>
      <xdr:rowOff>22575</xdr:rowOff>
    </xdr:to>
    <xdr:cxnSp macro="">
      <xdr:nvCxnSpPr>
        <xdr:cNvPr id="598" name="直線コネクタ 597">
          <a:extLst>
            <a:ext uri="{FF2B5EF4-FFF2-40B4-BE49-F238E27FC236}">
              <a16:creationId xmlns:a16="http://schemas.microsoft.com/office/drawing/2014/main" id="{3CDC3CF0-07F9-4705-AC1D-09BC1426E83D}"/>
            </a:ext>
          </a:extLst>
        </xdr:cNvPr>
        <xdr:cNvCxnSpPr/>
      </xdr:nvCxnSpPr>
      <xdr:spPr>
        <a:xfrm flipV="1">
          <a:off x="18656300" y="6520019"/>
          <a:ext cx="889000" cy="17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7E846B63-7CFB-4A74-AF81-52AEA09F584C}"/>
            </a:ext>
          </a:extLst>
        </xdr:cNvPr>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EBC021F3-42F1-4AF4-88B8-8D97FE9AD26B}"/>
            </a:ext>
          </a:extLst>
        </xdr:cNvPr>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D20CBA1F-B31A-45AD-A757-62089BF531CF}"/>
            </a:ext>
          </a:extLst>
        </xdr:cNvPr>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36DEAD32-9D10-4817-9FA7-88D85E9AB816}"/>
            </a:ext>
          </a:extLst>
        </xdr:cNvPr>
        <xdr:cNvSpPr txBox="1"/>
      </xdr:nvSpPr>
      <xdr:spPr>
        <a:xfrm>
          <a:off x="18356795" y="684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41625</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10CEEEB7-B4F6-4421-BAA4-B8DD107C4151}"/>
            </a:ext>
          </a:extLst>
        </xdr:cNvPr>
        <xdr:cNvSpPr txBox="1"/>
      </xdr:nvSpPr>
      <xdr:spPr>
        <a:xfrm>
          <a:off x="21011095" y="6213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55962</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8596E5BA-176C-4192-82AC-C280157F4558}"/>
            </a:ext>
          </a:extLst>
        </xdr:cNvPr>
        <xdr:cNvSpPr txBox="1"/>
      </xdr:nvSpPr>
      <xdr:spPr>
        <a:xfrm>
          <a:off x="20134795" y="6228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72246</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63C0673C-AA85-42D7-A3B3-08D374B812C8}"/>
            </a:ext>
          </a:extLst>
        </xdr:cNvPr>
        <xdr:cNvSpPr txBox="1"/>
      </xdr:nvSpPr>
      <xdr:spPr>
        <a:xfrm>
          <a:off x="19245795" y="6244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89901</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291F8CBB-D267-4228-8D31-A05EC699D3A6}"/>
            </a:ext>
          </a:extLst>
        </xdr:cNvPr>
        <xdr:cNvSpPr txBox="1"/>
      </xdr:nvSpPr>
      <xdr:spPr>
        <a:xfrm>
          <a:off x="18356795" y="626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39C9B47F-6DDC-4B56-B6A8-6FD64CC1697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A11ABFC0-4A86-4B17-B267-1ECA8E5646E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D954A4A6-3768-4BE7-9B2C-6EE9B513743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4D820ACD-C0E0-4C31-9425-85BF6886BDB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538C48A6-7C98-4692-BE17-0C17CD1379A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F4437550-1AC3-467A-9678-5DEAB8BE7CF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106B01ED-EF72-4E94-B22B-08BDF35DE27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D25AEDDD-EE2A-44C0-A9A8-892AC232A1E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FD15EC25-E292-4926-A531-517BBE3A451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9C3DF480-507E-46BE-B168-8A219EE7BC1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E6C6425A-7EBD-4700-B2A2-C636C99CFCF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E08CBED8-BEEC-444D-A0B8-0AEFA783466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BED234E9-523A-476C-84C6-8BCD78D3076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81E9328B-79DB-4033-A76D-C338DEC4B1D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A5B812E6-B3D1-43B2-B58A-1817EC1692F6}"/>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AF71674F-BF78-4E83-9E4E-81EC50F13CD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24E70A54-4DBB-4A91-B4BD-5D84C4C83B7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377D6460-FA57-4601-A353-64E0FDFAEBC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CCD09596-54FF-4400-812E-4F635FA6119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BDB18AAC-D65B-4068-8B47-6384EA9154C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4AD37DB4-5D73-493A-8FCF-77FB00A2953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683C3240-FA59-4699-ADDD-5DEB5AFB74C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EB5C357F-BA7E-4C2E-A89B-4847236B60D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B159C5B7-90FC-4E05-B29C-445EF64F3AF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3690FB30-5772-43E6-99D1-73A5947B1AE0}"/>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42B712D8-E2CD-427D-ACAD-C0365085678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68D37D64-213A-4C50-9979-3F526A2FA201}"/>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8DBD69BE-C791-48E5-9851-E8FF0D46DF8D}"/>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BF1CFF08-C411-4D3C-9554-557E6FE48E4A}"/>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2DD660A5-C91B-48B0-A40E-7E67088501C1}"/>
            </a:ext>
          </a:extLst>
        </xdr:cNvPr>
        <xdr:cNvSpPr txBox="1"/>
      </xdr:nvSpPr>
      <xdr:spPr>
        <a:xfrm>
          <a:off x="1635760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439F3663-FA64-44AD-98E7-61DEC750876A}"/>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E7C80EE5-3B26-480A-A9C9-0B8FDA639B10}"/>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316063F8-5D51-49C9-B713-ECC75F1E7897}"/>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A44D1BD9-1094-4AF3-8CF1-62E7A2E1CCCD}"/>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D45AE7AD-C99E-4489-A15F-1E7B2C64945B}"/>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CDAEC999-9380-4300-8CCB-66981B2475A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F22BD168-2892-4037-98DD-14EE63E2022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C2C1685C-3341-48D0-92B8-5469EC1478A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79BD82D1-F3E3-4022-AD54-3EF6CF27A29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39BC740E-8BAC-4909-8A83-23C21F1AF97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145415</xdr:rowOff>
    </xdr:from>
    <xdr:to>
      <xdr:col>85</xdr:col>
      <xdr:colOff>177800</xdr:colOff>
      <xdr:row>59</xdr:row>
      <xdr:rowOff>75565</xdr:rowOff>
    </xdr:to>
    <xdr:sp macro="" textlink="">
      <xdr:nvSpPr>
        <xdr:cNvPr id="647" name="楕円 646">
          <a:extLst>
            <a:ext uri="{FF2B5EF4-FFF2-40B4-BE49-F238E27FC236}">
              <a16:creationId xmlns:a16="http://schemas.microsoft.com/office/drawing/2014/main" id="{5C69BBFF-F5CE-4A87-9C0E-1031C837FE10}"/>
            </a:ext>
          </a:extLst>
        </xdr:cNvPr>
        <xdr:cNvSpPr/>
      </xdr:nvSpPr>
      <xdr:spPr>
        <a:xfrm>
          <a:off x="16268700" y="1008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168292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509563A8-71A4-4B2D-A8FC-AFBC304E0842}"/>
            </a:ext>
          </a:extLst>
        </xdr:cNvPr>
        <xdr:cNvSpPr txBox="1"/>
      </xdr:nvSpPr>
      <xdr:spPr>
        <a:xfrm>
          <a:off x="16357600" y="994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69215</xdr:rowOff>
    </xdr:from>
    <xdr:to>
      <xdr:col>81</xdr:col>
      <xdr:colOff>101600</xdr:colOff>
      <xdr:row>58</xdr:row>
      <xdr:rowOff>170815</xdr:rowOff>
    </xdr:to>
    <xdr:sp macro="" textlink="">
      <xdr:nvSpPr>
        <xdr:cNvPr id="649" name="楕円 648">
          <a:extLst>
            <a:ext uri="{FF2B5EF4-FFF2-40B4-BE49-F238E27FC236}">
              <a16:creationId xmlns:a16="http://schemas.microsoft.com/office/drawing/2014/main" id="{A3F7CB42-7633-4E27-AEFD-17DE3B75CD94}"/>
            </a:ext>
          </a:extLst>
        </xdr:cNvPr>
        <xdr:cNvSpPr/>
      </xdr:nvSpPr>
      <xdr:spPr>
        <a:xfrm>
          <a:off x="15430500" y="1001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120015</xdr:rowOff>
    </xdr:from>
    <xdr:to>
      <xdr:col>85</xdr:col>
      <xdr:colOff>127000</xdr:colOff>
      <xdr:row>59</xdr:row>
      <xdr:rowOff>24765</xdr:rowOff>
    </xdr:to>
    <xdr:cxnSp macro="">
      <xdr:nvCxnSpPr>
        <xdr:cNvPr id="650" name="直線コネクタ 649">
          <a:extLst>
            <a:ext uri="{FF2B5EF4-FFF2-40B4-BE49-F238E27FC236}">
              <a16:creationId xmlns:a16="http://schemas.microsoft.com/office/drawing/2014/main" id="{6306C537-1884-4013-88AC-5C90AC6A7640}"/>
            </a:ext>
          </a:extLst>
        </xdr:cNvPr>
        <xdr:cNvCxnSpPr/>
      </xdr:nvCxnSpPr>
      <xdr:spPr>
        <a:xfrm>
          <a:off x="15481300" y="1006411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31115</xdr:rowOff>
    </xdr:from>
    <xdr:to>
      <xdr:col>76</xdr:col>
      <xdr:colOff>165100</xdr:colOff>
      <xdr:row>58</xdr:row>
      <xdr:rowOff>132715</xdr:rowOff>
    </xdr:to>
    <xdr:sp macro="" textlink="">
      <xdr:nvSpPr>
        <xdr:cNvPr id="651" name="楕円 650">
          <a:extLst>
            <a:ext uri="{FF2B5EF4-FFF2-40B4-BE49-F238E27FC236}">
              <a16:creationId xmlns:a16="http://schemas.microsoft.com/office/drawing/2014/main" id="{013989B9-285D-46D3-BFC5-5632A507C68D}"/>
            </a:ext>
          </a:extLst>
        </xdr:cNvPr>
        <xdr:cNvSpPr/>
      </xdr:nvSpPr>
      <xdr:spPr>
        <a:xfrm>
          <a:off x="14541500" y="997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81915</xdr:rowOff>
    </xdr:from>
    <xdr:to>
      <xdr:col>81</xdr:col>
      <xdr:colOff>50800</xdr:colOff>
      <xdr:row>58</xdr:row>
      <xdr:rowOff>120015</xdr:rowOff>
    </xdr:to>
    <xdr:cxnSp macro="">
      <xdr:nvCxnSpPr>
        <xdr:cNvPr id="652" name="直線コネクタ 651">
          <a:extLst>
            <a:ext uri="{FF2B5EF4-FFF2-40B4-BE49-F238E27FC236}">
              <a16:creationId xmlns:a16="http://schemas.microsoft.com/office/drawing/2014/main" id="{70BA6FBE-0E64-4E3C-9DE2-AABAF9B09224}"/>
            </a:ext>
          </a:extLst>
        </xdr:cNvPr>
        <xdr:cNvCxnSpPr/>
      </xdr:nvCxnSpPr>
      <xdr:spPr>
        <a:xfrm>
          <a:off x="14592300" y="100260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164465</xdr:rowOff>
    </xdr:from>
    <xdr:to>
      <xdr:col>72</xdr:col>
      <xdr:colOff>38100</xdr:colOff>
      <xdr:row>58</xdr:row>
      <xdr:rowOff>94615</xdr:rowOff>
    </xdr:to>
    <xdr:sp macro="" textlink="">
      <xdr:nvSpPr>
        <xdr:cNvPr id="653" name="楕円 652">
          <a:extLst>
            <a:ext uri="{FF2B5EF4-FFF2-40B4-BE49-F238E27FC236}">
              <a16:creationId xmlns:a16="http://schemas.microsoft.com/office/drawing/2014/main" id="{1BF57B8C-E2E3-4339-8DF5-A5C80CA4EAA7}"/>
            </a:ext>
          </a:extLst>
        </xdr:cNvPr>
        <xdr:cNvSpPr/>
      </xdr:nvSpPr>
      <xdr:spPr>
        <a:xfrm>
          <a:off x="13652500" y="993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43815</xdr:rowOff>
    </xdr:from>
    <xdr:to>
      <xdr:col>76</xdr:col>
      <xdr:colOff>114300</xdr:colOff>
      <xdr:row>58</xdr:row>
      <xdr:rowOff>81915</xdr:rowOff>
    </xdr:to>
    <xdr:cxnSp macro="">
      <xdr:nvCxnSpPr>
        <xdr:cNvPr id="654" name="直線コネクタ 653">
          <a:extLst>
            <a:ext uri="{FF2B5EF4-FFF2-40B4-BE49-F238E27FC236}">
              <a16:creationId xmlns:a16="http://schemas.microsoft.com/office/drawing/2014/main" id="{57F986CB-935A-4A99-B7D8-6EE9F998401F}"/>
            </a:ext>
          </a:extLst>
        </xdr:cNvPr>
        <xdr:cNvCxnSpPr/>
      </xdr:nvCxnSpPr>
      <xdr:spPr>
        <a:xfrm>
          <a:off x="13703300" y="99879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124460</xdr:rowOff>
    </xdr:from>
    <xdr:to>
      <xdr:col>67</xdr:col>
      <xdr:colOff>101600</xdr:colOff>
      <xdr:row>58</xdr:row>
      <xdr:rowOff>54610</xdr:rowOff>
    </xdr:to>
    <xdr:sp macro="" textlink="">
      <xdr:nvSpPr>
        <xdr:cNvPr id="655" name="楕円 654">
          <a:extLst>
            <a:ext uri="{FF2B5EF4-FFF2-40B4-BE49-F238E27FC236}">
              <a16:creationId xmlns:a16="http://schemas.microsoft.com/office/drawing/2014/main" id="{3E1313A3-B13B-49E6-89D7-85B7E819CA54}"/>
            </a:ext>
          </a:extLst>
        </xdr:cNvPr>
        <xdr:cNvSpPr/>
      </xdr:nvSpPr>
      <xdr:spPr>
        <a:xfrm>
          <a:off x="12763500"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3810</xdr:rowOff>
    </xdr:from>
    <xdr:to>
      <xdr:col>71</xdr:col>
      <xdr:colOff>177800</xdr:colOff>
      <xdr:row>58</xdr:row>
      <xdr:rowOff>43815</xdr:rowOff>
    </xdr:to>
    <xdr:cxnSp macro="">
      <xdr:nvCxnSpPr>
        <xdr:cNvPr id="656" name="直線コネクタ 655">
          <a:extLst>
            <a:ext uri="{FF2B5EF4-FFF2-40B4-BE49-F238E27FC236}">
              <a16:creationId xmlns:a16="http://schemas.microsoft.com/office/drawing/2014/main" id="{AF1CD5B9-F0DB-450B-84B9-F7BF319A8A6A}"/>
            </a:ext>
          </a:extLst>
        </xdr:cNvPr>
        <xdr:cNvCxnSpPr/>
      </xdr:nvCxnSpPr>
      <xdr:spPr>
        <a:xfrm>
          <a:off x="12814300" y="99479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7F763F77-31DD-4FBB-B95B-CA1D98EC5C6F}"/>
            </a:ext>
          </a:extLst>
        </xdr:cNvPr>
        <xdr:cNvSpPr txBox="1"/>
      </xdr:nvSpPr>
      <xdr:spPr>
        <a:xfrm>
          <a:off x="152660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CA2198F3-C26C-4BC9-BD85-5610BB6897B4}"/>
            </a:ext>
          </a:extLst>
        </xdr:cNvPr>
        <xdr:cNvSpPr txBox="1"/>
      </xdr:nvSpPr>
      <xdr:spPr>
        <a:xfrm>
          <a:off x="14389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F9DF2349-F4B6-4EAD-9DCB-64B653BD4CA8}"/>
            </a:ext>
          </a:extLst>
        </xdr:cNvPr>
        <xdr:cNvSpPr txBox="1"/>
      </xdr:nvSpPr>
      <xdr:spPr>
        <a:xfrm>
          <a:off x="13500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E583D1F0-341A-4E15-AE8D-27E5203C8C12}"/>
            </a:ext>
          </a:extLst>
        </xdr:cNvPr>
        <xdr:cNvSpPr txBox="1"/>
      </xdr:nvSpPr>
      <xdr:spPr>
        <a:xfrm>
          <a:off x="126117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15892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76C0051D-52AA-4E17-AAF5-AF094810575C}"/>
            </a:ext>
          </a:extLst>
        </xdr:cNvPr>
        <xdr:cNvSpPr txBox="1"/>
      </xdr:nvSpPr>
      <xdr:spPr>
        <a:xfrm>
          <a:off x="15266044" y="978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149242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FDFF7EEB-06EA-4202-838D-0D7554D64BF9}"/>
            </a:ext>
          </a:extLst>
        </xdr:cNvPr>
        <xdr:cNvSpPr txBox="1"/>
      </xdr:nvSpPr>
      <xdr:spPr>
        <a:xfrm>
          <a:off x="14389744" y="975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111142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31837BAE-C8DE-428B-AE59-B502CD3F9D8F}"/>
            </a:ext>
          </a:extLst>
        </xdr:cNvPr>
        <xdr:cNvSpPr txBox="1"/>
      </xdr:nvSpPr>
      <xdr:spPr>
        <a:xfrm>
          <a:off x="13500744" y="971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71137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262397D5-13B2-483D-B006-F939796C7582}"/>
            </a:ext>
          </a:extLst>
        </xdr:cNvPr>
        <xdr:cNvSpPr txBox="1"/>
      </xdr:nvSpPr>
      <xdr:spPr>
        <a:xfrm>
          <a:off x="12611744" y="967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974785B4-764C-44D4-B286-21DA6D37948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95985D8C-7325-457B-8C47-B19E5761E3C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4AB8A0C6-A06C-48F2-B225-02D75B8395E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E968915-475A-450A-8F77-9139A093FAE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A53EAE92-FDAB-49A6-814B-E3B66A07878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933B1808-0F56-4D4F-82C4-CEB567363C8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801290DC-4099-4E19-A61B-809703F9D69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4ADA8BEF-325D-4488-A41F-EF773244E3D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82094080-B44E-4B16-8C2F-3C8C47534B0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86B49DC-3573-45B9-AFB6-9CE49FBD619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792A5785-12B1-4A01-AAD8-4E04DCD3D1E6}"/>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8B6AAB14-88FD-4285-AC5E-4BAFA2EB4ED1}"/>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EA939327-7CC2-459D-B4B0-32F448A148A6}"/>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4FCE4179-A709-4800-A203-49E352DA8E6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C8414751-7665-4C59-8D6C-54A7FB3CA5D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858AAF96-C205-4A5C-B1A3-66F2EADDBC6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E17351F0-E3FB-4D4A-8000-6408A5615C2C}"/>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D5233E0B-F322-4D5A-8B97-C860FB4B5A5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AD4304C9-2F77-451E-A081-0F51F401701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CBFBC2B1-E698-4824-A28B-AF658EA43A7F}"/>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5D787CFE-9674-4716-8B9A-34A868732038}"/>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AE295756-2612-41CA-926B-77A771ABAAFE}"/>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AC5F8F71-A80F-4636-8EAC-F5537216007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CA30DFD5-22F4-4014-BE69-3FD3D462660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4F48897B-13D0-497F-8EEF-28E3DEFEA49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52C36380-7A95-4D96-B8EA-F7F2BAFF7AC6}"/>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98B01A05-AB30-4323-A921-3BF97271AE24}"/>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04603B0D-FB8B-4D12-BC38-DC128892539C}"/>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77FBC787-12DF-4A32-A6DD-01053851DB31}"/>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9B156229-BA31-4FF5-B56F-9360389A6951}"/>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FAD1E433-331C-4010-AA99-FB4A94E73B90}"/>
            </a:ext>
          </a:extLst>
        </xdr:cNvPr>
        <xdr:cNvSpPr txBox="1"/>
      </xdr:nvSpPr>
      <xdr:spPr>
        <a:xfrm>
          <a:off x="22199600" y="10779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FC2EFD07-228E-4568-BB23-71B42CB3F583}"/>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5ED22FA5-F7BC-40D9-AB20-4E0654716C68}"/>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31DCE019-EC62-4164-B578-E238926032D4}"/>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CC100370-F88B-4D0D-8E57-0C9C6139EA20}"/>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66293707-7A3F-4DCB-9A4F-3F7F205040BA}"/>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59F2EEA5-B1C3-4C66-B9B9-7DACA4069ED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F1CD8E8A-33DA-402A-A7E3-CC991CD75BD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9FB0B3D9-DAB3-4E97-B1F7-96901C4CB88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7635ECA1-98E3-4B94-8843-D5CB8271484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EC395525-9275-4FC4-8DE6-E9628E64726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32476</xdr:rowOff>
    </xdr:from>
    <xdr:to>
      <xdr:col>116</xdr:col>
      <xdr:colOff>114300</xdr:colOff>
      <xdr:row>61</xdr:row>
      <xdr:rowOff>134076</xdr:rowOff>
    </xdr:to>
    <xdr:sp macro="" textlink="">
      <xdr:nvSpPr>
        <xdr:cNvPr id="706" name="楕円 705">
          <a:extLst>
            <a:ext uri="{FF2B5EF4-FFF2-40B4-BE49-F238E27FC236}">
              <a16:creationId xmlns:a16="http://schemas.microsoft.com/office/drawing/2014/main" id="{A126C255-E3C1-4631-AA05-C9CF25011908}"/>
            </a:ext>
          </a:extLst>
        </xdr:cNvPr>
        <xdr:cNvSpPr/>
      </xdr:nvSpPr>
      <xdr:spPr>
        <a:xfrm>
          <a:off x="221107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55353</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6E0AB127-BEDC-4000-BE6E-DFEC847D9243}"/>
            </a:ext>
          </a:extLst>
        </xdr:cNvPr>
        <xdr:cNvSpPr txBox="1"/>
      </xdr:nvSpPr>
      <xdr:spPr>
        <a:xfrm>
          <a:off x="22199600" y="10342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45538</xdr:rowOff>
    </xdr:from>
    <xdr:to>
      <xdr:col>112</xdr:col>
      <xdr:colOff>38100</xdr:colOff>
      <xdr:row>61</xdr:row>
      <xdr:rowOff>147138</xdr:rowOff>
    </xdr:to>
    <xdr:sp macro="" textlink="">
      <xdr:nvSpPr>
        <xdr:cNvPr id="708" name="楕円 707">
          <a:extLst>
            <a:ext uri="{FF2B5EF4-FFF2-40B4-BE49-F238E27FC236}">
              <a16:creationId xmlns:a16="http://schemas.microsoft.com/office/drawing/2014/main" id="{C03B607D-C04F-4B18-BE16-2B0CBEAA5085}"/>
            </a:ext>
          </a:extLst>
        </xdr:cNvPr>
        <xdr:cNvSpPr/>
      </xdr:nvSpPr>
      <xdr:spPr>
        <a:xfrm>
          <a:off x="21272500" y="1050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83276</xdr:rowOff>
    </xdr:from>
    <xdr:to>
      <xdr:col>116</xdr:col>
      <xdr:colOff>63500</xdr:colOff>
      <xdr:row>61</xdr:row>
      <xdr:rowOff>96338</xdr:rowOff>
    </xdr:to>
    <xdr:cxnSp macro="">
      <xdr:nvCxnSpPr>
        <xdr:cNvPr id="709" name="直線コネクタ 708">
          <a:extLst>
            <a:ext uri="{FF2B5EF4-FFF2-40B4-BE49-F238E27FC236}">
              <a16:creationId xmlns:a16="http://schemas.microsoft.com/office/drawing/2014/main" id="{72BD8475-05FD-4CF8-9FC3-898C4753A5B2}"/>
            </a:ext>
          </a:extLst>
        </xdr:cNvPr>
        <xdr:cNvCxnSpPr/>
      </xdr:nvCxnSpPr>
      <xdr:spPr>
        <a:xfrm flipV="1">
          <a:off x="21323300" y="10541726"/>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58601</xdr:rowOff>
    </xdr:from>
    <xdr:to>
      <xdr:col>107</xdr:col>
      <xdr:colOff>101600</xdr:colOff>
      <xdr:row>61</xdr:row>
      <xdr:rowOff>160201</xdr:rowOff>
    </xdr:to>
    <xdr:sp macro="" textlink="">
      <xdr:nvSpPr>
        <xdr:cNvPr id="710" name="楕円 709">
          <a:extLst>
            <a:ext uri="{FF2B5EF4-FFF2-40B4-BE49-F238E27FC236}">
              <a16:creationId xmlns:a16="http://schemas.microsoft.com/office/drawing/2014/main" id="{6ED9D3C2-B3C7-4F24-9689-453429FD1BCC}"/>
            </a:ext>
          </a:extLst>
        </xdr:cNvPr>
        <xdr:cNvSpPr/>
      </xdr:nvSpPr>
      <xdr:spPr>
        <a:xfrm>
          <a:off x="20383500" y="1051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96338</xdr:rowOff>
    </xdr:from>
    <xdr:to>
      <xdr:col>111</xdr:col>
      <xdr:colOff>177800</xdr:colOff>
      <xdr:row>61</xdr:row>
      <xdr:rowOff>109401</xdr:rowOff>
    </xdr:to>
    <xdr:cxnSp macro="">
      <xdr:nvCxnSpPr>
        <xdr:cNvPr id="711" name="直線コネクタ 710">
          <a:extLst>
            <a:ext uri="{FF2B5EF4-FFF2-40B4-BE49-F238E27FC236}">
              <a16:creationId xmlns:a16="http://schemas.microsoft.com/office/drawing/2014/main" id="{AA7C36DC-175B-481F-AB92-1743FF046DA9}"/>
            </a:ext>
          </a:extLst>
        </xdr:cNvPr>
        <xdr:cNvCxnSpPr/>
      </xdr:nvCxnSpPr>
      <xdr:spPr>
        <a:xfrm flipV="1">
          <a:off x="20434300" y="1055478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68399</xdr:rowOff>
    </xdr:from>
    <xdr:to>
      <xdr:col>102</xdr:col>
      <xdr:colOff>165100</xdr:colOff>
      <xdr:row>61</xdr:row>
      <xdr:rowOff>169999</xdr:rowOff>
    </xdr:to>
    <xdr:sp macro="" textlink="">
      <xdr:nvSpPr>
        <xdr:cNvPr id="712" name="楕円 711">
          <a:extLst>
            <a:ext uri="{FF2B5EF4-FFF2-40B4-BE49-F238E27FC236}">
              <a16:creationId xmlns:a16="http://schemas.microsoft.com/office/drawing/2014/main" id="{AE96E46C-9324-45D9-B8C4-63FD0BDA70AC}"/>
            </a:ext>
          </a:extLst>
        </xdr:cNvPr>
        <xdr:cNvSpPr/>
      </xdr:nvSpPr>
      <xdr:spPr>
        <a:xfrm>
          <a:off x="19494500" y="1052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109401</xdr:rowOff>
    </xdr:from>
    <xdr:to>
      <xdr:col>107</xdr:col>
      <xdr:colOff>50800</xdr:colOff>
      <xdr:row>61</xdr:row>
      <xdr:rowOff>119199</xdr:rowOff>
    </xdr:to>
    <xdr:cxnSp macro="">
      <xdr:nvCxnSpPr>
        <xdr:cNvPr id="713" name="直線コネクタ 712">
          <a:extLst>
            <a:ext uri="{FF2B5EF4-FFF2-40B4-BE49-F238E27FC236}">
              <a16:creationId xmlns:a16="http://schemas.microsoft.com/office/drawing/2014/main" id="{5EBA4D92-DAF1-4F3E-BD5C-ED7B7E28C903}"/>
            </a:ext>
          </a:extLst>
        </xdr:cNvPr>
        <xdr:cNvCxnSpPr/>
      </xdr:nvCxnSpPr>
      <xdr:spPr>
        <a:xfrm flipV="1">
          <a:off x="19545300" y="10567851"/>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110853</xdr:rowOff>
    </xdr:from>
    <xdr:to>
      <xdr:col>98</xdr:col>
      <xdr:colOff>38100</xdr:colOff>
      <xdr:row>62</xdr:row>
      <xdr:rowOff>41003</xdr:rowOff>
    </xdr:to>
    <xdr:sp macro="" textlink="">
      <xdr:nvSpPr>
        <xdr:cNvPr id="714" name="楕円 713">
          <a:extLst>
            <a:ext uri="{FF2B5EF4-FFF2-40B4-BE49-F238E27FC236}">
              <a16:creationId xmlns:a16="http://schemas.microsoft.com/office/drawing/2014/main" id="{EDAE01DE-F212-4AFC-8488-7D5C33206E31}"/>
            </a:ext>
          </a:extLst>
        </xdr:cNvPr>
        <xdr:cNvSpPr/>
      </xdr:nvSpPr>
      <xdr:spPr>
        <a:xfrm>
          <a:off x="186055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119199</xdr:rowOff>
    </xdr:from>
    <xdr:to>
      <xdr:col>102</xdr:col>
      <xdr:colOff>114300</xdr:colOff>
      <xdr:row>61</xdr:row>
      <xdr:rowOff>161653</xdr:rowOff>
    </xdr:to>
    <xdr:cxnSp macro="">
      <xdr:nvCxnSpPr>
        <xdr:cNvPr id="715" name="直線コネクタ 714">
          <a:extLst>
            <a:ext uri="{FF2B5EF4-FFF2-40B4-BE49-F238E27FC236}">
              <a16:creationId xmlns:a16="http://schemas.microsoft.com/office/drawing/2014/main" id="{A9BCC58D-0DD2-4BEB-805E-A40B8CACE7C2}"/>
            </a:ext>
          </a:extLst>
        </xdr:cNvPr>
        <xdr:cNvCxnSpPr/>
      </xdr:nvCxnSpPr>
      <xdr:spPr>
        <a:xfrm flipV="1">
          <a:off x="18656300" y="10577649"/>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716" name="n_1aveValue【保健センター・保健所】&#10;一人当たり面積">
          <a:extLst>
            <a:ext uri="{FF2B5EF4-FFF2-40B4-BE49-F238E27FC236}">
              <a16:creationId xmlns:a16="http://schemas.microsoft.com/office/drawing/2014/main" id="{AC6D8ADB-C21B-403A-9AFF-D1B23CDF2111}"/>
            </a:ext>
          </a:extLst>
        </xdr:cNvPr>
        <xdr:cNvSpPr txBox="1"/>
      </xdr:nvSpPr>
      <xdr:spPr>
        <a:xfrm>
          <a:off x="210757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717" name="n_2aveValue【保健センター・保健所】&#10;一人当たり面積">
          <a:extLst>
            <a:ext uri="{FF2B5EF4-FFF2-40B4-BE49-F238E27FC236}">
              <a16:creationId xmlns:a16="http://schemas.microsoft.com/office/drawing/2014/main" id="{FE023320-6ED7-4947-A0DC-E41E50A5F3DD}"/>
            </a:ext>
          </a:extLst>
        </xdr:cNvPr>
        <xdr:cNvSpPr txBox="1"/>
      </xdr:nvSpPr>
      <xdr:spPr>
        <a:xfrm>
          <a:off x="20199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718" name="n_3aveValue【保健センター・保健所】&#10;一人当たり面積">
          <a:extLst>
            <a:ext uri="{FF2B5EF4-FFF2-40B4-BE49-F238E27FC236}">
              <a16:creationId xmlns:a16="http://schemas.microsoft.com/office/drawing/2014/main" id="{42FB86DB-9288-4773-89E1-1D1F62A10F49}"/>
            </a:ext>
          </a:extLst>
        </xdr:cNvPr>
        <xdr:cNvSpPr txBox="1"/>
      </xdr:nvSpPr>
      <xdr:spPr>
        <a:xfrm>
          <a:off x="193104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719" name="n_4aveValue【保健センター・保健所】&#10;一人当たり面積">
          <a:extLst>
            <a:ext uri="{FF2B5EF4-FFF2-40B4-BE49-F238E27FC236}">
              <a16:creationId xmlns:a16="http://schemas.microsoft.com/office/drawing/2014/main" id="{EE0F48AA-C285-48EF-A598-2BE7FF23137B}"/>
            </a:ext>
          </a:extLst>
        </xdr:cNvPr>
        <xdr:cNvSpPr txBox="1"/>
      </xdr:nvSpPr>
      <xdr:spPr>
        <a:xfrm>
          <a:off x="18421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163665</xdr:rowOff>
    </xdr:from>
    <xdr:ext cx="469744" cy="259045"/>
    <xdr:sp macro="" textlink="">
      <xdr:nvSpPr>
        <xdr:cNvPr id="720" name="n_1mainValue【保健センター・保健所】&#10;一人当たり面積">
          <a:extLst>
            <a:ext uri="{FF2B5EF4-FFF2-40B4-BE49-F238E27FC236}">
              <a16:creationId xmlns:a16="http://schemas.microsoft.com/office/drawing/2014/main" id="{804C1B1F-46CC-4603-8669-0BD12AA391BE}"/>
            </a:ext>
          </a:extLst>
        </xdr:cNvPr>
        <xdr:cNvSpPr txBox="1"/>
      </xdr:nvSpPr>
      <xdr:spPr>
        <a:xfrm>
          <a:off x="21075727" y="10279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5278</xdr:rowOff>
    </xdr:from>
    <xdr:ext cx="469744" cy="259045"/>
    <xdr:sp macro="" textlink="">
      <xdr:nvSpPr>
        <xdr:cNvPr id="721" name="n_2mainValue【保健センター・保健所】&#10;一人当たり面積">
          <a:extLst>
            <a:ext uri="{FF2B5EF4-FFF2-40B4-BE49-F238E27FC236}">
              <a16:creationId xmlns:a16="http://schemas.microsoft.com/office/drawing/2014/main" id="{EEA5E97E-7B78-4322-85AD-588A5ADC3163}"/>
            </a:ext>
          </a:extLst>
        </xdr:cNvPr>
        <xdr:cNvSpPr txBox="1"/>
      </xdr:nvSpPr>
      <xdr:spPr>
        <a:xfrm>
          <a:off x="20199427" y="1029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15076</xdr:rowOff>
    </xdr:from>
    <xdr:ext cx="469744" cy="259045"/>
    <xdr:sp macro="" textlink="">
      <xdr:nvSpPr>
        <xdr:cNvPr id="722" name="n_3mainValue【保健センター・保健所】&#10;一人当たり面積">
          <a:extLst>
            <a:ext uri="{FF2B5EF4-FFF2-40B4-BE49-F238E27FC236}">
              <a16:creationId xmlns:a16="http://schemas.microsoft.com/office/drawing/2014/main" id="{E819F8E0-2B85-440C-91B1-D1372B8B6325}"/>
            </a:ext>
          </a:extLst>
        </xdr:cNvPr>
        <xdr:cNvSpPr txBox="1"/>
      </xdr:nvSpPr>
      <xdr:spPr>
        <a:xfrm>
          <a:off x="19310427" y="1030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57530</xdr:rowOff>
    </xdr:from>
    <xdr:ext cx="469744" cy="259045"/>
    <xdr:sp macro="" textlink="">
      <xdr:nvSpPr>
        <xdr:cNvPr id="723" name="n_4mainValue【保健センター・保健所】&#10;一人当たり面積">
          <a:extLst>
            <a:ext uri="{FF2B5EF4-FFF2-40B4-BE49-F238E27FC236}">
              <a16:creationId xmlns:a16="http://schemas.microsoft.com/office/drawing/2014/main" id="{2AE02872-BFFD-4BA5-8B9C-0A726A650FE0}"/>
            </a:ext>
          </a:extLst>
        </xdr:cNvPr>
        <xdr:cNvSpPr txBox="1"/>
      </xdr:nvSpPr>
      <xdr:spPr>
        <a:xfrm>
          <a:off x="18421427" y="1034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2C52F29F-726E-49E9-AE6E-F56C7BBEEF3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BCE18217-0033-4611-8E6C-5CC43190CD3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32126746-818A-43BD-A655-8D00D6AF1CF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16C2B3C0-A03F-4627-A786-EF13DC527A8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D3B2AD3C-112E-4462-9C95-416B712B9DF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B9BA6D87-7CFB-496D-90D4-C442B316787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7ED520FA-7966-4048-8E33-CB8EBF38C22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0E8326B0-99CC-4CA6-AAD5-4989B9504B5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3BBBA1AF-2B44-4D36-B4B6-4D4E98AE2F1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D2F3622A-D422-491B-AFE9-5E2F9ED4703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649C5A60-1A74-4EC5-9AE0-F9C15A02DB3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BE82A5C0-6A6F-4030-AEC4-7EF70BBEE8B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D552C98B-FE98-4FC0-856A-5EF6208EF7B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5DD39192-E109-482F-8300-2261290560C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F73A5DEA-279E-4988-8031-C371D14C343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DC3EEC0A-5DF7-4382-8087-71362AECBCA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3E525D67-81BB-4D90-B52C-8932860519F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5F480A08-E937-4241-A912-1F3D09D8A59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CBF2F18A-A48C-49E5-947B-9B5BA89D1A1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04DFFF12-D519-4525-A7CE-84EE258FA8D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7D92B25F-A12F-49B1-9354-666F0B720119}"/>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281B1595-2CCC-487F-90E6-32D906229F5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C8822D22-DF4F-4143-ACD7-66A1E0D2F16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1882795F-8002-4C17-9C8B-6AEF1D1B782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B910B355-B2B2-4706-B1E8-FE3652236201}"/>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3F133873-9C59-438D-A677-4980BA01602B}"/>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17374525-5D32-437C-9D0B-720E554CCABC}"/>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BA46B29F-444F-43A0-AB73-9C395E44ABBA}"/>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A68EAF94-1747-41D6-89E3-317019EEBA87}"/>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856A7DD5-9446-4A0C-B35B-5F5AA80BCC06}"/>
            </a:ext>
          </a:extLst>
        </xdr:cNvPr>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64B9F4F2-2312-4CB0-A1EE-14FAD3ADEE20}"/>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ADEEFDCF-DEC2-429B-AF86-798B702128A5}"/>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49071340-D3A2-473E-AE19-8B1762F096F7}"/>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624B835B-7A0A-4132-926B-0B8F5C1AD707}"/>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FF963ADC-45FE-4C6A-857A-0BEDF0661B1E}"/>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8D66ADC4-D24E-4AD9-9BE4-D70E3A1C111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3C083D86-44A2-49A4-8FA7-DDD5E440315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FCF3CA9D-C71E-4101-BFA6-7A226C152B2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C7EF57A8-CE4B-4E4D-8A48-FC69008EA3D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A03EC04E-005E-415C-8ED3-728D146F6AC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158750</xdr:rowOff>
    </xdr:from>
    <xdr:to>
      <xdr:col>85</xdr:col>
      <xdr:colOff>177800</xdr:colOff>
      <xdr:row>85</xdr:row>
      <xdr:rowOff>88900</xdr:rowOff>
    </xdr:to>
    <xdr:sp macro="" textlink="">
      <xdr:nvSpPr>
        <xdr:cNvPr id="764" name="楕円 763">
          <a:extLst>
            <a:ext uri="{FF2B5EF4-FFF2-40B4-BE49-F238E27FC236}">
              <a16:creationId xmlns:a16="http://schemas.microsoft.com/office/drawing/2014/main" id="{0A899651-1E19-435C-B1CC-4F6C46126576}"/>
            </a:ext>
          </a:extLst>
        </xdr:cNvPr>
        <xdr:cNvSpPr/>
      </xdr:nvSpPr>
      <xdr:spPr>
        <a:xfrm>
          <a:off x="162687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137177</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34C6DBF9-EF36-4970-AF34-B0408DAAC693}"/>
            </a:ext>
          </a:extLst>
        </xdr:cNvPr>
        <xdr:cNvSpPr txBox="1"/>
      </xdr:nvSpPr>
      <xdr:spPr>
        <a:xfrm>
          <a:off x="16357600" y="1453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126364</xdr:rowOff>
    </xdr:from>
    <xdr:to>
      <xdr:col>81</xdr:col>
      <xdr:colOff>101600</xdr:colOff>
      <xdr:row>85</xdr:row>
      <xdr:rowOff>56514</xdr:rowOff>
    </xdr:to>
    <xdr:sp macro="" textlink="">
      <xdr:nvSpPr>
        <xdr:cNvPr id="766" name="楕円 765">
          <a:extLst>
            <a:ext uri="{FF2B5EF4-FFF2-40B4-BE49-F238E27FC236}">
              <a16:creationId xmlns:a16="http://schemas.microsoft.com/office/drawing/2014/main" id="{2A2DF84D-BC19-4D4B-B194-6FB92F8E35AA}"/>
            </a:ext>
          </a:extLst>
        </xdr:cNvPr>
        <xdr:cNvSpPr/>
      </xdr:nvSpPr>
      <xdr:spPr>
        <a:xfrm>
          <a:off x="15430500" y="1452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5714</xdr:rowOff>
    </xdr:from>
    <xdr:to>
      <xdr:col>85</xdr:col>
      <xdr:colOff>127000</xdr:colOff>
      <xdr:row>85</xdr:row>
      <xdr:rowOff>38100</xdr:rowOff>
    </xdr:to>
    <xdr:cxnSp macro="">
      <xdr:nvCxnSpPr>
        <xdr:cNvPr id="767" name="直線コネクタ 766">
          <a:extLst>
            <a:ext uri="{FF2B5EF4-FFF2-40B4-BE49-F238E27FC236}">
              <a16:creationId xmlns:a16="http://schemas.microsoft.com/office/drawing/2014/main" id="{F2E86633-57EA-4404-892A-5E69A7478E49}"/>
            </a:ext>
          </a:extLst>
        </xdr:cNvPr>
        <xdr:cNvCxnSpPr/>
      </xdr:nvCxnSpPr>
      <xdr:spPr>
        <a:xfrm>
          <a:off x="15481300" y="14578964"/>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768" name="n_1aveValue【消防施設】&#10;有形固定資産減価償却率">
          <a:extLst>
            <a:ext uri="{FF2B5EF4-FFF2-40B4-BE49-F238E27FC236}">
              <a16:creationId xmlns:a16="http://schemas.microsoft.com/office/drawing/2014/main" id="{72798CE4-856A-4367-867D-33FF79B5E9B2}"/>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769" name="n_2aveValue【消防施設】&#10;有形固定資産減価償却率">
          <a:extLst>
            <a:ext uri="{FF2B5EF4-FFF2-40B4-BE49-F238E27FC236}">
              <a16:creationId xmlns:a16="http://schemas.microsoft.com/office/drawing/2014/main" id="{16143850-DE6E-42A7-8D53-EB9C300BB3AD}"/>
            </a:ext>
          </a:extLst>
        </xdr:cNvPr>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770" name="n_3aveValue【消防施設】&#10;有形固定資産減価償却率">
          <a:extLst>
            <a:ext uri="{FF2B5EF4-FFF2-40B4-BE49-F238E27FC236}">
              <a16:creationId xmlns:a16="http://schemas.microsoft.com/office/drawing/2014/main" id="{04811BBB-EE9C-4C8A-8204-F7AB3FDE3EAA}"/>
            </a:ext>
          </a:extLst>
        </xdr:cNvPr>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771" name="n_4aveValue【消防施設】&#10;有形固定資産減価償却率">
          <a:extLst>
            <a:ext uri="{FF2B5EF4-FFF2-40B4-BE49-F238E27FC236}">
              <a16:creationId xmlns:a16="http://schemas.microsoft.com/office/drawing/2014/main" id="{24E5C1C2-7AB8-4C2D-86A7-4AF4FD2B30AE}"/>
            </a:ext>
          </a:extLst>
        </xdr:cNvPr>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47641</xdr:rowOff>
    </xdr:from>
    <xdr:ext cx="405111" cy="259045"/>
    <xdr:sp macro="" textlink="">
      <xdr:nvSpPr>
        <xdr:cNvPr id="772" name="n_1mainValue【消防施設】&#10;有形固定資産減価償却率">
          <a:extLst>
            <a:ext uri="{FF2B5EF4-FFF2-40B4-BE49-F238E27FC236}">
              <a16:creationId xmlns:a16="http://schemas.microsoft.com/office/drawing/2014/main" id="{24ABD052-9CA3-4C16-A67F-E071514A7133}"/>
            </a:ext>
          </a:extLst>
        </xdr:cNvPr>
        <xdr:cNvSpPr txBox="1"/>
      </xdr:nvSpPr>
      <xdr:spPr>
        <a:xfrm>
          <a:off x="15266044" y="1462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3" name="正方形/長方形 772">
          <a:extLst>
            <a:ext uri="{FF2B5EF4-FFF2-40B4-BE49-F238E27FC236}">
              <a16:creationId xmlns:a16="http://schemas.microsoft.com/office/drawing/2014/main" id="{C5708937-9547-4F49-A467-0F9FAE2E5AC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4" name="正方形/長方形 773">
          <a:extLst>
            <a:ext uri="{FF2B5EF4-FFF2-40B4-BE49-F238E27FC236}">
              <a16:creationId xmlns:a16="http://schemas.microsoft.com/office/drawing/2014/main" id="{365AF591-BA5C-456A-A401-0A0D21DE037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5" name="正方形/長方形 774">
          <a:extLst>
            <a:ext uri="{FF2B5EF4-FFF2-40B4-BE49-F238E27FC236}">
              <a16:creationId xmlns:a16="http://schemas.microsoft.com/office/drawing/2014/main" id="{E5518753-E07C-4DE8-896A-E6EA8254E2E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6" name="正方形/長方形 775">
          <a:extLst>
            <a:ext uri="{FF2B5EF4-FFF2-40B4-BE49-F238E27FC236}">
              <a16:creationId xmlns:a16="http://schemas.microsoft.com/office/drawing/2014/main" id="{53DA1DB5-F9CE-492C-AAB8-11941A5A8D8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7" name="正方形/長方形 776">
          <a:extLst>
            <a:ext uri="{FF2B5EF4-FFF2-40B4-BE49-F238E27FC236}">
              <a16:creationId xmlns:a16="http://schemas.microsoft.com/office/drawing/2014/main" id="{DE8AEACA-851F-4566-AFA9-212E95606FD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8" name="正方形/長方形 777">
          <a:extLst>
            <a:ext uri="{FF2B5EF4-FFF2-40B4-BE49-F238E27FC236}">
              <a16:creationId xmlns:a16="http://schemas.microsoft.com/office/drawing/2014/main" id="{6D3E0D5E-D53D-4FA7-BB39-6F76544B41F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9" name="正方形/長方形 778">
          <a:extLst>
            <a:ext uri="{FF2B5EF4-FFF2-40B4-BE49-F238E27FC236}">
              <a16:creationId xmlns:a16="http://schemas.microsoft.com/office/drawing/2014/main" id="{ADB03889-EC5A-49CC-9E65-ECF920C4E21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0" name="正方形/長方形 779">
          <a:extLst>
            <a:ext uri="{FF2B5EF4-FFF2-40B4-BE49-F238E27FC236}">
              <a16:creationId xmlns:a16="http://schemas.microsoft.com/office/drawing/2014/main" id="{030EE0E9-6C14-49B0-A536-E25326C9740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1" name="テキスト ボックス 780">
          <a:extLst>
            <a:ext uri="{FF2B5EF4-FFF2-40B4-BE49-F238E27FC236}">
              <a16:creationId xmlns:a16="http://schemas.microsoft.com/office/drawing/2014/main" id="{0E3864BC-AF37-44EF-8237-95A7517C905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2" name="直線コネクタ 781">
          <a:extLst>
            <a:ext uri="{FF2B5EF4-FFF2-40B4-BE49-F238E27FC236}">
              <a16:creationId xmlns:a16="http://schemas.microsoft.com/office/drawing/2014/main" id="{1C50E35B-7D37-498B-B30A-85F44A3C06B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3" name="直線コネクタ 782">
          <a:extLst>
            <a:ext uri="{FF2B5EF4-FFF2-40B4-BE49-F238E27FC236}">
              <a16:creationId xmlns:a16="http://schemas.microsoft.com/office/drawing/2014/main" id="{9F376CA6-F931-4052-95BD-88F3254D310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4" name="テキスト ボックス 783">
          <a:extLst>
            <a:ext uri="{FF2B5EF4-FFF2-40B4-BE49-F238E27FC236}">
              <a16:creationId xmlns:a16="http://schemas.microsoft.com/office/drawing/2014/main" id="{37912644-C2EE-4421-8B43-028132E0F99E}"/>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5" name="直線コネクタ 784">
          <a:extLst>
            <a:ext uri="{FF2B5EF4-FFF2-40B4-BE49-F238E27FC236}">
              <a16:creationId xmlns:a16="http://schemas.microsoft.com/office/drawing/2014/main" id="{F4754F17-5B2C-4E75-9E85-8277736316A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6" name="テキスト ボックス 785">
          <a:extLst>
            <a:ext uri="{FF2B5EF4-FFF2-40B4-BE49-F238E27FC236}">
              <a16:creationId xmlns:a16="http://schemas.microsoft.com/office/drawing/2014/main" id="{BB28BB0F-47AA-4C4C-B340-63FCF42526AA}"/>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7" name="直線コネクタ 786">
          <a:extLst>
            <a:ext uri="{FF2B5EF4-FFF2-40B4-BE49-F238E27FC236}">
              <a16:creationId xmlns:a16="http://schemas.microsoft.com/office/drawing/2014/main" id="{3AA47B6F-3C3F-4BCC-B7FE-A21C81CB3104}"/>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8" name="テキスト ボックス 787">
          <a:extLst>
            <a:ext uri="{FF2B5EF4-FFF2-40B4-BE49-F238E27FC236}">
              <a16:creationId xmlns:a16="http://schemas.microsoft.com/office/drawing/2014/main" id="{87BAB4BD-0510-4D98-ABF0-652E89609DD3}"/>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9" name="直線コネクタ 788">
          <a:extLst>
            <a:ext uri="{FF2B5EF4-FFF2-40B4-BE49-F238E27FC236}">
              <a16:creationId xmlns:a16="http://schemas.microsoft.com/office/drawing/2014/main" id="{343A0ABB-7C9D-4A95-AB3E-C8312E2BA07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0" name="テキスト ボックス 789">
          <a:extLst>
            <a:ext uri="{FF2B5EF4-FFF2-40B4-BE49-F238E27FC236}">
              <a16:creationId xmlns:a16="http://schemas.microsoft.com/office/drawing/2014/main" id="{BE5853A0-FE76-4AC0-B35D-03D24CE5C86B}"/>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1" name="直線コネクタ 790">
          <a:extLst>
            <a:ext uri="{FF2B5EF4-FFF2-40B4-BE49-F238E27FC236}">
              <a16:creationId xmlns:a16="http://schemas.microsoft.com/office/drawing/2014/main" id="{EC421AA1-4F05-4A24-A4E1-5DA525E0C796}"/>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2" name="テキスト ボックス 791">
          <a:extLst>
            <a:ext uri="{FF2B5EF4-FFF2-40B4-BE49-F238E27FC236}">
              <a16:creationId xmlns:a16="http://schemas.microsoft.com/office/drawing/2014/main" id="{79E59CD5-51BC-43B1-8252-B078467B9E1F}"/>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3" name="直線コネクタ 792">
          <a:extLst>
            <a:ext uri="{FF2B5EF4-FFF2-40B4-BE49-F238E27FC236}">
              <a16:creationId xmlns:a16="http://schemas.microsoft.com/office/drawing/2014/main" id="{FA367907-9D9E-4438-B8A4-FF801A363A9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4" name="テキスト ボックス 793">
          <a:extLst>
            <a:ext uri="{FF2B5EF4-FFF2-40B4-BE49-F238E27FC236}">
              <a16:creationId xmlns:a16="http://schemas.microsoft.com/office/drawing/2014/main" id="{687F23A6-C84D-41B9-AD65-A7DA1B4DFCC6}"/>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5" name="直線コネクタ 794">
          <a:extLst>
            <a:ext uri="{FF2B5EF4-FFF2-40B4-BE49-F238E27FC236}">
              <a16:creationId xmlns:a16="http://schemas.microsoft.com/office/drawing/2014/main" id="{D621FCCC-B779-4E56-9337-81BA1539135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6" name="テキスト ボックス 795">
          <a:extLst>
            <a:ext uri="{FF2B5EF4-FFF2-40B4-BE49-F238E27FC236}">
              <a16:creationId xmlns:a16="http://schemas.microsoft.com/office/drawing/2014/main" id="{8C26A46A-C0E1-40E7-AC19-40CA15D2F9D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7" name="【消防施設】&#10;一人当たり面積グラフ枠">
          <a:extLst>
            <a:ext uri="{FF2B5EF4-FFF2-40B4-BE49-F238E27FC236}">
              <a16:creationId xmlns:a16="http://schemas.microsoft.com/office/drawing/2014/main" id="{8766FFE0-3CF8-4839-B1D1-77D0F296762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98" name="直線コネクタ 797">
          <a:extLst>
            <a:ext uri="{FF2B5EF4-FFF2-40B4-BE49-F238E27FC236}">
              <a16:creationId xmlns:a16="http://schemas.microsoft.com/office/drawing/2014/main" id="{F9CD7C9F-05F6-4C38-BF82-47E76C4369B8}"/>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99" name="【消防施設】&#10;一人当たり面積最小値テキスト">
          <a:extLst>
            <a:ext uri="{FF2B5EF4-FFF2-40B4-BE49-F238E27FC236}">
              <a16:creationId xmlns:a16="http://schemas.microsoft.com/office/drawing/2014/main" id="{5AC05B36-5093-4815-B483-156E5CE233B8}"/>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0" name="直線コネクタ 799">
          <a:extLst>
            <a:ext uri="{FF2B5EF4-FFF2-40B4-BE49-F238E27FC236}">
              <a16:creationId xmlns:a16="http://schemas.microsoft.com/office/drawing/2014/main" id="{32D180AC-E929-4DD3-94E4-B38814E4F935}"/>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01" name="【消防施設】&#10;一人当たり面積最大値テキスト">
          <a:extLst>
            <a:ext uri="{FF2B5EF4-FFF2-40B4-BE49-F238E27FC236}">
              <a16:creationId xmlns:a16="http://schemas.microsoft.com/office/drawing/2014/main" id="{17290CD4-7209-490F-87DD-38E8A276EF36}"/>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02" name="直線コネクタ 801">
          <a:extLst>
            <a:ext uri="{FF2B5EF4-FFF2-40B4-BE49-F238E27FC236}">
              <a16:creationId xmlns:a16="http://schemas.microsoft.com/office/drawing/2014/main" id="{89110B65-4EAD-44F2-82F3-AB704FB42636}"/>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803" name="【消防施設】&#10;一人当たり面積平均値テキスト">
          <a:extLst>
            <a:ext uri="{FF2B5EF4-FFF2-40B4-BE49-F238E27FC236}">
              <a16:creationId xmlns:a16="http://schemas.microsoft.com/office/drawing/2014/main" id="{C1B7AE5C-716E-4450-B71E-57785B8203AA}"/>
            </a:ext>
          </a:extLst>
        </xdr:cNvPr>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04" name="フローチャート: 判断 803">
          <a:extLst>
            <a:ext uri="{FF2B5EF4-FFF2-40B4-BE49-F238E27FC236}">
              <a16:creationId xmlns:a16="http://schemas.microsoft.com/office/drawing/2014/main" id="{9B6CE06B-53B8-4A1C-A031-1542F1ECCA73}"/>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05" name="フローチャート: 判断 804">
          <a:extLst>
            <a:ext uri="{FF2B5EF4-FFF2-40B4-BE49-F238E27FC236}">
              <a16:creationId xmlns:a16="http://schemas.microsoft.com/office/drawing/2014/main" id="{AE7FD6FE-24BF-48E9-B21D-7101D5CE46E7}"/>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06" name="フローチャート: 判断 805">
          <a:extLst>
            <a:ext uri="{FF2B5EF4-FFF2-40B4-BE49-F238E27FC236}">
              <a16:creationId xmlns:a16="http://schemas.microsoft.com/office/drawing/2014/main" id="{B641BE74-47EC-451E-8224-3C2E3C645EBC}"/>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07" name="フローチャート: 判断 806">
          <a:extLst>
            <a:ext uri="{FF2B5EF4-FFF2-40B4-BE49-F238E27FC236}">
              <a16:creationId xmlns:a16="http://schemas.microsoft.com/office/drawing/2014/main" id="{011FB536-2D5A-41E8-8CEF-E2C2EC2D6D12}"/>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08" name="フローチャート: 判断 807">
          <a:extLst>
            <a:ext uri="{FF2B5EF4-FFF2-40B4-BE49-F238E27FC236}">
              <a16:creationId xmlns:a16="http://schemas.microsoft.com/office/drawing/2014/main" id="{7B93B17C-FC06-4A98-A528-2EDA96C44B7B}"/>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2789CF42-C066-46DB-A74D-71C3CF2C68E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E2ED70AF-581B-4807-B900-BC9CB670D92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E35713F5-C002-42CF-BB03-317FD86D173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F3E8B369-CCB2-41CF-8589-F61FA716044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9D1E0C0D-D4D4-402A-9DAC-544064239B1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34652</xdr:rowOff>
    </xdr:from>
    <xdr:to>
      <xdr:col>116</xdr:col>
      <xdr:colOff>114300</xdr:colOff>
      <xdr:row>85</xdr:row>
      <xdr:rowOff>136252</xdr:rowOff>
    </xdr:to>
    <xdr:sp macro="" textlink="">
      <xdr:nvSpPr>
        <xdr:cNvPr id="814" name="楕円 813">
          <a:extLst>
            <a:ext uri="{FF2B5EF4-FFF2-40B4-BE49-F238E27FC236}">
              <a16:creationId xmlns:a16="http://schemas.microsoft.com/office/drawing/2014/main" id="{3B65A477-9229-4A06-9CC6-D5F1134CBB48}"/>
            </a:ext>
          </a:extLst>
        </xdr:cNvPr>
        <xdr:cNvSpPr/>
      </xdr:nvSpPr>
      <xdr:spPr>
        <a:xfrm>
          <a:off x="22110700" y="1460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13079</xdr:rowOff>
    </xdr:from>
    <xdr:ext cx="469744" cy="259045"/>
    <xdr:sp macro="" textlink="">
      <xdr:nvSpPr>
        <xdr:cNvPr id="815" name="【消防施設】&#10;一人当たり面積該当値テキスト">
          <a:extLst>
            <a:ext uri="{FF2B5EF4-FFF2-40B4-BE49-F238E27FC236}">
              <a16:creationId xmlns:a16="http://schemas.microsoft.com/office/drawing/2014/main" id="{17BC0EF6-B6F0-4555-BF74-4F2ABB128466}"/>
            </a:ext>
          </a:extLst>
        </xdr:cNvPr>
        <xdr:cNvSpPr txBox="1"/>
      </xdr:nvSpPr>
      <xdr:spPr>
        <a:xfrm>
          <a:off x="22199600" y="1458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41184</xdr:rowOff>
    </xdr:from>
    <xdr:to>
      <xdr:col>112</xdr:col>
      <xdr:colOff>38100</xdr:colOff>
      <xdr:row>85</xdr:row>
      <xdr:rowOff>142784</xdr:rowOff>
    </xdr:to>
    <xdr:sp macro="" textlink="">
      <xdr:nvSpPr>
        <xdr:cNvPr id="816" name="楕円 815">
          <a:extLst>
            <a:ext uri="{FF2B5EF4-FFF2-40B4-BE49-F238E27FC236}">
              <a16:creationId xmlns:a16="http://schemas.microsoft.com/office/drawing/2014/main" id="{6E946BCF-3993-421E-87A1-C22E7C64C307}"/>
            </a:ext>
          </a:extLst>
        </xdr:cNvPr>
        <xdr:cNvSpPr/>
      </xdr:nvSpPr>
      <xdr:spPr>
        <a:xfrm>
          <a:off x="21272500" y="1461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85452</xdr:rowOff>
    </xdr:from>
    <xdr:to>
      <xdr:col>116</xdr:col>
      <xdr:colOff>63500</xdr:colOff>
      <xdr:row>85</xdr:row>
      <xdr:rowOff>91984</xdr:rowOff>
    </xdr:to>
    <xdr:cxnSp macro="">
      <xdr:nvCxnSpPr>
        <xdr:cNvPr id="817" name="直線コネクタ 816">
          <a:extLst>
            <a:ext uri="{FF2B5EF4-FFF2-40B4-BE49-F238E27FC236}">
              <a16:creationId xmlns:a16="http://schemas.microsoft.com/office/drawing/2014/main" id="{7226C4F1-CCEE-4E1A-ADA0-471A98A720D0}"/>
            </a:ext>
          </a:extLst>
        </xdr:cNvPr>
        <xdr:cNvCxnSpPr/>
      </xdr:nvCxnSpPr>
      <xdr:spPr>
        <a:xfrm flipV="1">
          <a:off x="21323300" y="14658702"/>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818" name="n_1aveValue【消防施設】&#10;一人当たり面積">
          <a:extLst>
            <a:ext uri="{FF2B5EF4-FFF2-40B4-BE49-F238E27FC236}">
              <a16:creationId xmlns:a16="http://schemas.microsoft.com/office/drawing/2014/main" id="{0ABD4EE6-77ED-4AEF-B790-E667D23AE0E9}"/>
            </a:ext>
          </a:extLst>
        </xdr:cNvPr>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819" name="n_2aveValue【消防施設】&#10;一人当たり面積">
          <a:extLst>
            <a:ext uri="{FF2B5EF4-FFF2-40B4-BE49-F238E27FC236}">
              <a16:creationId xmlns:a16="http://schemas.microsoft.com/office/drawing/2014/main" id="{344C966C-7631-435B-A0B2-E25A20D4B433}"/>
            </a:ext>
          </a:extLst>
        </xdr:cNvPr>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20" name="n_3aveValue【消防施設】&#10;一人当たり面積">
          <a:extLst>
            <a:ext uri="{FF2B5EF4-FFF2-40B4-BE49-F238E27FC236}">
              <a16:creationId xmlns:a16="http://schemas.microsoft.com/office/drawing/2014/main" id="{745AAD05-8C3D-4B72-9414-5373EFD8302A}"/>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821" name="n_4aveValue【消防施設】&#10;一人当たり面積">
          <a:extLst>
            <a:ext uri="{FF2B5EF4-FFF2-40B4-BE49-F238E27FC236}">
              <a16:creationId xmlns:a16="http://schemas.microsoft.com/office/drawing/2014/main" id="{6E0B0352-6768-491E-A273-498E1104BB70}"/>
            </a:ext>
          </a:extLst>
        </xdr:cNvPr>
        <xdr:cNvSpPr txBox="1"/>
      </xdr:nvSpPr>
      <xdr:spPr>
        <a:xfrm>
          <a:off x="18421427" y="144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133911</xdr:rowOff>
    </xdr:from>
    <xdr:ext cx="469744" cy="259045"/>
    <xdr:sp macro="" textlink="">
      <xdr:nvSpPr>
        <xdr:cNvPr id="822" name="n_1mainValue【消防施設】&#10;一人当たり面積">
          <a:extLst>
            <a:ext uri="{FF2B5EF4-FFF2-40B4-BE49-F238E27FC236}">
              <a16:creationId xmlns:a16="http://schemas.microsoft.com/office/drawing/2014/main" id="{7418FD02-4177-4874-8C38-61A5545B80D9}"/>
            </a:ext>
          </a:extLst>
        </xdr:cNvPr>
        <xdr:cNvSpPr txBox="1"/>
      </xdr:nvSpPr>
      <xdr:spPr>
        <a:xfrm>
          <a:off x="21075727" y="1470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31B6EF16-6FC4-4821-99DD-98560265B2E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C34D691A-8CEE-4720-B3B0-0590D0C5718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E9A81C92-9AD6-4436-AF67-B45AF19145E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D7F9ED30-9F57-40CF-A217-E95D75AFFF0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9A2C8AFF-1DA6-4271-90BA-5F654951E5D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4735C9BA-31A8-449D-BFAF-A905050834F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5C5DFE92-6DF4-4450-AB12-791F117D4C9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7A6D3000-2DE0-4946-AA84-FCFB51D0628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8191164F-0CC6-4B5F-91CE-6E6704C8BE6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1A116EB6-A094-43DE-B0E9-CE6B82EDDB6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D9B8C34E-BE3D-44DC-808C-718C0D8AF62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4" name="直線コネクタ 833">
          <a:extLst>
            <a:ext uri="{FF2B5EF4-FFF2-40B4-BE49-F238E27FC236}">
              <a16:creationId xmlns:a16="http://schemas.microsoft.com/office/drawing/2014/main" id="{E52BE30B-1E3F-48C6-B421-46035CA5BCD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5" name="テキスト ボックス 834">
          <a:extLst>
            <a:ext uri="{FF2B5EF4-FFF2-40B4-BE49-F238E27FC236}">
              <a16:creationId xmlns:a16="http://schemas.microsoft.com/office/drawing/2014/main" id="{96EC7B0A-0565-4D5F-9CE4-596E5D32B47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6" name="直線コネクタ 835">
          <a:extLst>
            <a:ext uri="{FF2B5EF4-FFF2-40B4-BE49-F238E27FC236}">
              <a16:creationId xmlns:a16="http://schemas.microsoft.com/office/drawing/2014/main" id="{141DA604-B5B8-4518-8F3F-75FD2AFE176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37" name="テキスト ボックス 836">
          <a:extLst>
            <a:ext uri="{FF2B5EF4-FFF2-40B4-BE49-F238E27FC236}">
              <a16:creationId xmlns:a16="http://schemas.microsoft.com/office/drawing/2014/main" id="{B9782481-2030-442A-8A61-0810385BF98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38" name="直線コネクタ 837">
          <a:extLst>
            <a:ext uri="{FF2B5EF4-FFF2-40B4-BE49-F238E27FC236}">
              <a16:creationId xmlns:a16="http://schemas.microsoft.com/office/drawing/2014/main" id="{784909B1-14FE-45A7-87F9-CAA3E74C5DB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39" name="テキスト ボックス 838">
          <a:extLst>
            <a:ext uri="{FF2B5EF4-FFF2-40B4-BE49-F238E27FC236}">
              <a16:creationId xmlns:a16="http://schemas.microsoft.com/office/drawing/2014/main" id="{77BEDBEF-FEBC-4404-9289-20955F79065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0" name="直線コネクタ 839">
          <a:extLst>
            <a:ext uri="{FF2B5EF4-FFF2-40B4-BE49-F238E27FC236}">
              <a16:creationId xmlns:a16="http://schemas.microsoft.com/office/drawing/2014/main" id="{0C3BA49B-2C50-4422-A3EB-1D53B489BB4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1" name="テキスト ボックス 840">
          <a:extLst>
            <a:ext uri="{FF2B5EF4-FFF2-40B4-BE49-F238E27FC236}">
              <a16:creationId xmlns:a16="http://schemas.microsoft.com/office/drawing/2014/main" id="{C553F403-57F9-4058-B59C-9FB2A233185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2" name="直線コネクタ 841">
          <a:extLst>
            <a:ext uri="{FF2B5EF4-FFF2-40B4-BE49-F238E27FC236}">
              <a16:creationId xmlns:a16="http://schemas.microsoft.com/office/drawing/2014/main" id="{33106779-C2CA-40F8-A935-494A41774A9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3" name="テキスト ボックス 842">
          <a:extLst>
            <a:ext uri="{FF2B5EF4-FFF2-40B4-BE49-F238E27FC236}">
              <a16:creationId xmlns:a16="http://schemas.microsoft.com/office/drawing/2014/main" id="{97BAFEAB-8AC4-4343-8DA3-A38B58019C7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4" name="直線コネクタ 843">
          <a:extLst>
            <a:ext uri="{FF2B5EF4-FFF2-40B4-BE49-F238E27FC236}">
              <a16:creationId xmlns:a16="http://schemas.microsoft.com/office/drawing/2014/main" id="{0CC0B714-41B0-4B78-A5EE-C4D1BAF11E6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5" name="テキスト ボックス 844">
          <a:extLst>
            <a:ext uri="{FF2B5EF4-FFF2-40B4-BE49-F238E27FC236}">
              <a16:creationId xmlns:a16="http://schemas.microsoft.com/office/drawing/2014/main" id="{91DB1DE9-86CD-45B6-8B9D-70A01521640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6" name="直線コネクタ 845">
          <a:extLst>
            <a:ext uri="{FF2B5EF4-FFF2-40B4-BE49-F238E27FC236}">
              <a16:creationId xmlns:a16="http://schemas.microsoft.com/office/drawing/2014/main" id="{2D8A77D6-A075-42B5-AE10-2E1080411ED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庁舎】&#10;有形固定資産減価償却率グラフ枠">
          <a:extLst>
            <a:ext uri="{FF2B5EF4-FFF2-40B4-BE49-F238E27FC236}">
              <a16:creationId xmlns:a16="http://schemas.microsoft.com/office/drawing/2014/main" id="{CE05640A-BBAD-4CA2-8425-29B3D4A1D77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48" name="直線コネクタ 847">
          <a:extLst>
            <a:ext uri="{FF2B5EF4-FFF2-40B4-BE49-F238E27FC236}">
              <a16:creationId xmlns:a16="http://schemas.microsoft.com/office/drawing/2014/main" id="{1C6FB171-B3D3-4AC8-8A97-DD491061BB1D}"/>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49" name="【庁舎】&#10;有形固定資産減価償却率最小値テキスト">
          <a:extLst>
            <a:ext uri="{FF2B5EF4-FFF2-40B4-BE49-F238E27FC236}">
              <a16:creationId xmlns:a16="http://schemas.microsoft.com/office/drawing/2014/main" id="{EA69CBCC-3D3C-4EC1-8503-C6C3A324689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50" name="直線コネクタ 849">
          <a:extLst>
            <a:ext uri="{FF2B5EF4-FFF2-40B4-BE49-F238E27FC236}">
              <a16:creationId xmlns:a16="http://schemas.microsoft.com/office/drawing/2014/main" id="{14484724-0860-47B2-A023-FF39320A9A83}"/>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51" name="【庁舎】&#10;有形固定資産減価償却率最大値テキスト">
          <a:extLst>
            <a:ext uri="{FF2B5EF4-FFF2-40B4-BE49-F238E27FC236}">
              <a16:creationId xmlns:a16="http://schemas.microsoft.com/office/drawing/2014/main" id="{686A368F-E821-473B-963E-545D515E26B2}"/>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52" name="直線コネクタ 851">
          <a:extLst>
            <a:ext uri="{FF2B5EF4-FFF2-40B4-BE49-F238E27FC236}">
              <a16:creationId xmlns:a16="http://schemas.microsoft.com/office/drawing/2014/main" id="{38F4B23C-BF55-4BF7-B3E9-F46C6A572570}"/>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53" name="【庁舎】&#10;有形固定資産減価償却率平均値テキスト">
          <a:extLst>
            <a:ext uri="{FF2B5EF4-FFF2-40B4-BE49-F238E27FC236}">
              <a16:creationId xmlns:a16="http://schemas.microsoft.com/office/drawing/2014/main" id="{B94E72DF-40E6-4200-A16F-24303AEF82F9}"/>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54" name="フローチャート: 判断 853">
          <a:extLst>
            <a:ext uri="{FF2B5EF4-FFF2-40B4-BE49-F238E27FC236}">
              <a16:creationId xmlns:a16="http://schemas.microsoft.com/office/drawing/2014/main" id="{3571F80F-3BF5-487D-9F14-2B81BF0E93A4}"/>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55" name="フローチャート: 判断 854">
          <a:extLst>
            <a:ext uri="{FF2B5EF4-FFF2-40B4-BE49-F238E27FC236}">
              <a16:creationId xmlns:a16="http://schemas.microsoft.com/office/drawing/2014/main" id="{4FC260C4-A708-4C25-92C6-5B834F9748E1}"/>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56" name="フローチャート: 判断 855">
          <a:extLst>
            <a:ext uri="{FF2B5EF4-FFF2-40B4-BE49-F238E27FC236}">
              <a16:creationId xmlns:a16="http://schemas.microsoft.com/office/drawing/2014/main" id="{B213C4C2-45D4-47FE-8232-BE8A9E046D9C}"/>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57" name="フローチャート: 判断 856">
          <a:extLst>
            <a:ext uri="{FF2B5EF4-FFF2-40B4-BE49-F238E27FC236}">
              <a16:creationId xmlns:a16="http://schemas.microsoft.com/office/drawing/2014/main" id="{268D35DD-FCE6-4304-90CD-08164EC811D3}"/>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58" name="フローチャート: 判断 857">
          <a:extLst>
            <a:ext uri="{FF2B5EF4-FFF2-40B4-BE49-F238E27FC236}">
              <a16:creationId xmlns:a16="http://schemas.microsoft.com/office/drawing/2014/main" id="{A30C465C-23A8-4676-BAF9-B59198FFBFFA}"/>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6A3449A5-A6DB-43A0-BABD-61CDEAD32C4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14532261-E7CA-43F7-867A-E3C3C90F9C0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A8E3B9C6-85CF-4C78-8E00-392D10C4E46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2268B141-E760-422B-AE95-60507DC1C01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8EF7BCF9-860E-4209-9884-87C5E551D1D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77651</xdr:rowOff>
    </xdr:from>
    <xdr:to>
      <xdr:col>85</xdr:col>
      <xdr:colOff>177800</xdr:colOff>
      <xdr:row>105</xdr:row>
      <xdr:rowOff>7801</xdr:rowOff>
    </xdr:to>
    <xdr:sp macro="" textlink="">
      <xdr:nvSpPr>
        <xdr:cNvPr id="864" name="楕円 863">
          <a:extLst>
            <a:ext uri="{FF2B5EF4-FFF2-40B4-BE49-F238E27FC236}">
              <a16:creationId xmlns:a16="http://schemas.microsoft.com/office/drawing/2014/main" id="{23A4AE26-B6A1-46EC-831A-EFA0DADE8DFF}"/>
            </a:ext>
          </a:extLst>
        </xdr:cNvPr>
        <xdr:cNvSpPr/>
      </xdr:nvSpPr>
      <xdr:spPr>
        <a:xfrm>
          <a:off x="16268700" y="1790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56078</xdr:rowOff>
    </xdr:from>
    <xdr:ext cx="405111" cy="259045"/>
    <xdr:sp macro="" textlink="">
      <xdr:nvSpPr>
        <xdr:cNvPr id="865" name="【庁舎】&#10;有形固定資産減価償却率該当値テキスト">
          <a:extLst>
            <a:ext uri="{FF2B5EF4-FFF2-40B4-BE49-F238E27FC236}">
              <a16:creationId xmlns:a16="http://schemas.microsoft.com/office/drawing/2014/main" id="{83520907-D4B0-4E87-81DF-1B476C0CC5C1}"/>
            </a:ext>
          </a:extLst>
        </xdr:cNvPr>
        <xdr:cNvSpPr txBox="1"/>
      </xdr:nvSpPr>
      <xdr:spPr>
        <a:xfrm>
          <a:off x="16357600" y="1788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15602</xdr:rowOff>
    </xdr:from>
    <xdr:to>
      <xdr:col>81</xdr:col>
      <xdr:colOff>101600</xdr:colOff>
      <xdr:row>104</xdr:row>
      <xdr:rowOff>117202</xdr:rowOff>
    </xdr:to>
    <xdr:sp macro="" textlink="">
      <xdr:nvSpPr>
        <xdr:cNvPr id="866" name="楕円 865">
          <a:extLst>
            <a:ext uri="{FF2B5EF4-FFF2-40B4-BE49-F238E27FC236}">
              <a16:creationId xmlns:a16="http://schemas.microsoft.com/office/drawing/2014/main" id="{807DB18C-2E49-4DEB-8FDC-C61ADF364CEB}"/>
            </a:ext>
          </a:extLst>
        </xdr:cNvPr>
        <xdr:cNvSpPr/>
      </xdr:nvSpPr>
      <xdr:spPr>
        <a:xfrm>
          <a:off x="15430500" y="1784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66402</xdr:rowOff>
    </xdr:from>
    <xdr:to>
      <xdr:col>85</xdr:col>
      <xdr:colOff>127000</xdr:colOff>
      <xdr:row>104</xdr:row>
      <xdr:rowOff>128451</xdr:rowOff>
    </xdr:to>
    <xdr:cxnSp macro="">
      <xdr:nvCxnSpPr>
        <xdr:cNvPr id="867" name="直線コネクタ 866">
          <a:extLst>
            <a:ext uri="{FF2B5EF4-FFF2-40B4-BE49-F238E27FC236}">
              <a16:creationId xmlns:a16="http://schemas.microsoft.com/office/drawing/2014/main" id="{DC4864CA-82A3-4D32-8E99-855BD4F92221}"/>
            </a:ext>
          </a:extLst>
        </xdr:cNvPr>
        <xdr:cNvCxnSpPr/>
      </xdr:nvCxnSpPr>
      <xdr:spPr>
        <a:xfrm>
          <a:off x="15481300" y="17897202"/>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159294</xdr:rowOff>
    </xdr:from>
    <xdr:to>
      <xdr:col>76</xdr:col>
      <xdr:colOff>165100</xdr:colOff>
      <xdr:row>104</xdr:row>
      <xdr:rowOff>89444</xdr:rowOff>
    </xdr:to>
    <xdr:sp macro="" textlink="">
      <xdr:nvSpPr>
        <xdr:cNvPr id="868" name="楕円 867">
          <a:extLst>
            <a:ext uri="{FF2B5EF4-FFF2-40B4-BE49-F238E27FC236}">
              <a16:creationId xmlns:a16="http://schemas.microsoft.com/office/drawing/2014/main" id="{EFFC6EBC-B396-4B28-BFA3-43E9836966A2}"/>
            </a:ext>
          </a:extLst>
        </xdr:cNvPr>
        <xdr:cNvSpPr/>
      </xdr:nvSpPr>
      <xdr:spPr>
        <a:xfrm>
          <a:off x="14541500" y="1781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38644</xdr:rowOff>
    </xdr:from>
    <xdr:to>
      <xdr:col>81</xdr:col>
      <xdr:colOff>50800</xdr:colOff>
      <xdr:row>104</xdr:row>
      <xdr:rowOff>66402</xdr:rowOff>
    </xdr:to>
    <xdr:cxnSp macro="">
      <xdr:nvCxnSpPr>
        <xdr:cNvPr id="869" name="直線コネクタ 868">
          <a:extLst>
            <a:ext uri="{FF2B5EF4-FFF2-40B4-BE49-F238E27FC236}">
              <a16:creationId xmlns:a16="http://schemas.microsoft.com/office/drawing/2014/main" id="{C1BA1306-35DC-4A1E-B484-76EE79022F29}"/>
            </a:ext>
          </a:extLst>
        </xdr:cNvPr>
        <xdr:cNvCxnSpPr/>
      </xdr:nvCxnSpPr>
      <xdr:spPr>
        <a:xfrm>
          <a:off x="14592300" y="17869444"/>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126637</xdr:rowOff>
    </xdr:from>
    <xdr:to>
      <xdr:col>72</xdr:col>
      <xdr:colOff>38100</xdr:colOff>
      <xdr:row>104</xdr:row>
      <xdr:rowOff>56787</xdr:rowOff>
    </xdr:to>
    <xdr:sp macro="" textlink="">
      <xdr:nvSpPr>
        <xdr:cNvPr id="870" name="楕円 869">
          <a:extLst>
            <a:ext uri="{FF2B5EF4-FFF2-40B4-BE49-F238E27FC236}">
              <a16:creationId xmlns:a16="http://schemas.microsoft.com/office/drawing/2014/main" id="{5B5C846F-00C5-4AAC-B362-0F742470A78D}"/>
            </a:ext>
          </a:extLst>
        </xdr:cNvPr>
        <xdr:cNvSpPr/>
      </xdr:nvSpPr>
      <xdr:spPr>
        <a:xfrm>
          <a:off x="13652500" y="1778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5987</xdr:rowOff>
    </xdr:from>
    <xdr:to>
      <xdr:col>76</xdr:col>
      <xdr:colOff>114300</xdr:colOff>
      <xdr:row>104</xdr:row>
      <xdr:rowOff>38644</xdr:rowOff>
    </xdr:to>
    <xdr:cxnSp macro="">
      <xdr:nvCxnSpPr>
        <xdr:cNvPr id="871" name="直線コネクタ 870">
          <a:extLst>
            <a:ext uri="{FF2B5EF4-FFF2-40B4-BE49-F238E27FC236}">
              <a16:creationId xmlns:a16="http://schemas.microsoft.com/office/drawing/2014/main" id="{6895F5EB-63FB-4D94-98B3-3B186C076110}"/>
            </a:ext>
          </a:extLst>
        </xdr:cNvPr>
        <xdr:cNvCxnSpPr/>
      </xdr:nvCxnSpPr>
      <xdr:spPr>
        <a:xfrm>
          <a:off x="13703300" y="1783678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93980</xdr:rowOff>
    </xdr:from>
    <xdr:to>
      <xdr:col>67</xdr:col>
      <xdr:colOff>101600</xdr:colOff>
      <xdr:row>104</xdr:row>
      <xdr:rowOff>24130</xdr:rowOff>
    </xdr:to>
    <xdr:sp macro="" textlink="">
      <xdr:nvSpPr>
        <xdr:cNvPr id="872" name="楕円 871">
          <a:extLst>
            <a:ext uri="{FF2B5EF4-FFF2-40B4-BE49-F238E27FC236}">
              <a16:creationId xmlns:a16="http://schemas.microsoft.com/office/drawing/2014/main" id="{AAA5E404-3E3C-4C66-BBF6-66E046472E2C}"/>
            </a:ext>
          </a:extLst>
        </xdr:cNvPr>
        <xdr:cNvSpPr/>
      </xdr:nvSpPr>
      <xdr:spPr>
        <a:xfrm>
          <a:off x="12763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144780</xdr:rowOff>
    </xdr:from>
    <xdr:to>
      <xdr:col>71</xdr:col>
      <xdr:colOff>177800</xdr:colOff>
      <xdr:row>104</xdr:row>
      <xdr:rowOff>5987</xdr:rowOff>
    </xdr:to>
    <xdr:cxnSp macro="">
      <xdr:nvCxnSpPr>
        <xdr:cNvPr id="873" name="直線コネクタ 872">
          <a:extLst>
            <a:ext uri="{FF2B5EF4-FFF2-40B4-BE49-F238E27FC236}">
              <a16:creationId xmlns:a16="http://schemas.microsoft.com/office/drawing/2014/main" id="{16B7FCD4-66DC-4BED-BC70-55DA74FF19E8}"/>
            </a:ext>
          </a:extLst>
        </xdr:cNvPr>
        <xdr:cNvCxnSpPr/>
      </xdr:nvCxnSpPr>
      <xdr:spPr>
        <a:xfrm>
          <a:off x="12814300" y="1780413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74" name="n_1aveValue【庁舎】&#10;有形固定資産減価償却率">
          <a:extLst>
            <a:ext uri="{FF2B5EF4-FFF2-40B4-BE49-F238E27FC236}">
              <a16:creationId xmlns:a16="http://schemas.microsoft.com/office/drawing/2014/main" id="{CC076E75-7B36-4BB8-9671-010EDF0F82AF}"/>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875" name="n_2aveValue【庁舎】&#10;有形固定資産減価償却率">
          <a:extLst>
            <a:ext uri="{FF2B5EF4-FFF2-40B4-BE49-F238E27FC236}">
              <a16:creationId xmlns:a16="http://schemas.microsoft.com/office/drawing/2014/main" id="{64B71853-2A6D-47B2-877A-D660334EB77C}"/>
            </a:ext>
          </a:extLst>
        </xdr:cNvPr>
        <xdr:cNvSpPr txBox="1"/>
      </xdr:nvSpPr>
      <xdr:spPr>
        <a:xfrm>
          <a:off x="14389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876" name="n_3aveValue【庁舎】&#10;有形固定資産減価償却率">
          <a:extLst>
            <a:ext uri="{FF2B5EF4-FFF2-40B4-BE49-F238E27FC236}">
              <a16:creationId xmlns:a16="http://schemas.microsoft.com/office/drawing/2014/main" id="{CA1447E2-4BFD-48B6-8940-13B8281FFA28}"/>
            </a:ext>
          </a:extLst>
        </xdr:cNvPr>
        <xdr:cNvSpPr txBox="1"/>
      </xdr:nvSpPr>
      <xdr:spPr>
        <a:xfrm>
          <a:off x="13500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77" name="n_4aveValue【庁舎】&#10;有形固定資産減価償却率">
          <a:extLst>
            <a:ext uri="{FF2B5EF4-FFF2-40B4-BE49-F238E27FC236}">
              <a16:creationId xmlns:a16="http://schemas.microsoft.com/office/drawing/2014/main" id="{5215CBFF-135C-4419-9E58-078C4C444573}"/>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108329</xdr:rowOff>
    </xdr:from>
    <xdr:ext cx="405111" cy="259045"/>
    <xdr:sp macro="" textlink="">
      <xdr:nvSpPr>
        <xdr:cNvPr id="878" name="n_1mainValue【庁舎】&#10;有形固定資産減価償却率">
          <a:extLst>
            <a:ext uri="{FF2B5EF4-FFF2-40B4-BE49-F238E27FC236}">
              <a16:creationId xmlns:a16="http://schemas.microsoft.com/office/drawing/2014/main" id="{FD08CAB3-2134-4BE6-B8FE-E5DFCC7DAB24}"/>
            </a:ext>
          </a:extLst>
        </xdr:cNvPr>
        <xdr:cNvSpPr txBox="1"/>
      </xdr:nvSpPr>
      <xdr:spPr>
        <a:xfrm>
          <a:off x="15266044" y="17939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105971</xdr:rowOff>
    </xdr:from>
    <xdr:ext cx="405111" cy="259045"/>
    <xdr:sp macro="" textlink="">
      <xdr:nvSpPr>
        <xdr:cNvPr id="879" name="n_2mainValue【庁舎】&#10;有形固定資産減価償却率">
          <a:extLst>
            <a:ext uri="{FF2B5EF4-FFF2-40B4-BE49-F238E27FC236}">
              <a16:creationId xmlns:a16="http://schemas.microsoft.com/office/drawing/2014/main" id="{CEE9BBF5-2D74-40C1-ADC1-74CD35C52CEE}"/>
            </a:ext>
          </a:extLst>
        </xdr:cNvPr>
        <xdr:cNvSpPr txBox="1"/>
      </xdr:nvSpPr>
      <xdr:spPr>
        <a:xfrm>
          <a:off x="14389744" y="1759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73314</xdr:rowOff>
    </xdr:from>
    <xdr:ext cx="405111" cy="259045"/>
    <xdr:sp macro="" textlink="">
      <xdr:nvSpPr>
        <xdr:cNvPr id="880" name="n_3mainValue【庁舎】&#10;有形固定資産減価償却率">
          <a:extLst>
            <a:ext uri="{FF2B5EF4-FFF2-40B4-BE49-F238E27FC236}">
              <a16:creationId xmlns:a16="http://schemas.microsoft.com/office/drawing/2014/main" id="{A4597425-7B2B-48CA-97F0-D24E0E60FA2C}"/>
            </a:ext>
          </a:extLst>
        </xdr:cNvPr>
        <xdr:cNvSpPr txBox="1"/>
      </xdr:nvSpPr>
      <xdr:spPr>
        <a:xfrm>
          <a:off x="13500744" y="1756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40657</xdr:rowOff>
    </xdr:from>
    <xdr:ext cx="405111" cy="259045"/>
    <xdr:sp macro="" textlink="">
      <xdr:nvSpPr>
        <xdr:cNvPr id="881" name="n_4mainValue【庁舎】&#10;有形固定資産減価償却率">
          <a:extLst>
            <a:ext uri="{FF2B5EF4-FFF2-40B4-BE49-F238E27FC236}">
              <a16:creationId xmlns:a16="http://schemas.microsoft.com/office/drawing/2014/main" id="{75FC7187-C361-4E8B-9E8D-3EE5EE4938BE}"/>
            </a:ext>
          </a:extLst>
        </xdr:cNvPr>
        <xdr:cNvSpPr txBox="1"/>
      </xdr:nvSpPr>
      <xdr:spPr>
        <a:xfrm>
          <a:off x="12611744" y="1752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2" name="正方形/長方形 881">
          <a:extLst>
            <a:ext uri="{FF2B5EF4-FFF2-40B4-BE49-F238E27FC236}">
              <a16:creationId xmlns:a16="http://schemas.microsoft.com/office/drawing/2014/main" id="{E5D99791-EECA-48A6-81AF-574C262FBBA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3" name="正方形/長方形 882">
          <a:extLst>
            <a:ext uri="{FF2B5EF4-FFF2-40B4-BE49-F238E27FC236}">
              <a16:creationId xmlns:a16="http://schemas.microsoft.com/office/drawing/2014/main" id="{D02FF1F7-1CC1-4EAC-AB11-260B725D23A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4" name="正方形/長方形 883">
          <a:extLst>
            <a:ext uri="{FF2B5EF4-FFF2-40B4-BE49-F238E27FC236}">
              <a16:creationId xmlns:a16="http://schemas.microsoft.com/office/drawing/2014/main" id="{205F19F2-5FAB-4D61-9E78-2DBAF1657AF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5" name="正方形/長方形 884">
          <a:extLst>
            <a:ext uri="{FF2B5EF4-FFF2-40B4-BE49-F238E27FC236}">
              <a16:creationId xmlns:a16="http://schemas.microsoft.com/office/drawing/2014/main" id="{2F10A373-016D-4536-BAD1-ABB9EC8D893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6" name="正方形/長方形 885">
          <a:extLst>
            <a:ext uri="{FF2B5EF4-FFF2-40B4-BE49-F238E27FC236}">
              <a16:creationId xmlns:a16="http://schemas.microsoft.com/office/drawing/2014/main" id="{F2B2E86C-47E2-4FDE-AC10-B9AB262DD4C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7" name="正方形/長方形 886">
          <a:extLst>
            <a:ext uri="{FF2B5EF4-FFF2-40B4-BE49-F238E27FC236}">
              <a16:creationId xmlns:a16="http://schemas.microsoft.com/office/drawing/2014/main" id="{429186FE-628B-4358-92B0-5C6CD82A2D1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8" name="正方形/長方形 887">
          <a:extLst>
            <a:ext uri="{FF2B5EF4-FFF2-40B4-BE49-F238E27FC236}">
              <a16:creationId xmlns:a16="http://schemas.microsoft.com/office/drawing/2014/main" id="{368AEC2B-8940-4C61-886D-4CE950C7335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9" name="正方形/長方形 888">
          <a:extLst>
            <a:ext uri="{FF2B5EF4-FFF2-40B4-BE49-F238E27FC236}">
              <a16:creationId xmlns:a16="http://schemas.microsoft.com/office/drawing/2014/main" id="{85DFF6D7-E1CF-49A5-A421-D461ECF3A9F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0" name="テキスト ボックス 889">
          <a:extLst>
            <a:ext uri="{FF2B5EF4-FFF2-40B4-BE49-F238E27FC236}">
              <a16:creationId xmlns:a16="http://schemas.microsoft.com/office/drawing/2014/main" id="{4007E749-8918-42E9-A68F-1189629535A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1" name="直線コネクタ 890">
          <a:extLst>
            <a:ext uri="{FF2B5EF4-FFF2-40B4-BE49-F238E27FC236}">
              <a16:creationId xmlns:a16="http://schemas.microsoft.com/office/drawing/2014/main" id="{58886518-A811-4C75-98CE-A7F4854888D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2" name="直線コネクタ 891">
          <a:extLst>
            <a:ext uri="{FF2B5EF4-FFF2-40B4-BE49-F238E27FC236}">
              <a16:creationId xmlns:a16="http://schemas.microsoft.com/office/drawing/2014/main" id="{DA4CEA9D-4DA0-4E25-90F1-D958D42A74A1}"/>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3" name="テキスト ボックス 892">
          <a:extLst>
            <a:ext uri="{FF2B5EF4-FFF2-40B4-BE49-F238E27FC236}">
              <a16:creationId xmlns:a16="http://schemas.microsoft.com/office/drawing/2014/main" id="{50EA2A99-ADFB-45B7-8D09-861F8AD0390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4" name="直線コネクタ 893">
          <a:extLst>
            <a:ext uri="{FF2B5EF4-FFF2-40B4-BE49-F238E27FC236}">
              <a16:creationId xmlns:a16="http://schemas.microsoft.com/office/drawing/2014/main" id="{D8DBC06E-384F-413D-B44B-491D2B92AD5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5" name="テキスト ボックス 894">
          <a:extLst>
            <a:ext uri="{FF2B5EF4-FFF2-40B4-BE49-F238E27FC236}">
              <a16:creationId xmlns:a16="http://schemas.microsoft.com/office/drawing/2014/main" id="{A086D5F9-B724-4DE7-B8FE-3A4E0668E6B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6" name="直線コネクタ 895">
          <a:extLst>
            <a:ext uri="{FF2B5EF4-FFF2-40B4-BE49-F238E27FC236}">
              <a16:creationId xmlns:a16="http://schemas.microsoft.com/office/drawing/2014/main" id="{C5EFD08A-1E06-409F-ABC4-44BBDB6B761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7" name="テキスト ボックス 896">
          <a:extLst>
            <a:ext uri="{FF2B5EF4-FFF2-40B4-BE49-F238E27FC236}">
              <a16:creationId xmlns:a16="http://schemas.microsoft.com/office/drawing/2014/main" id="{906993A4-3056-4F32-84F7-BE1508352DC7}"/>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8" name="直線コネクタ 897">
          <a:extLst>
            <a:ext uri="{FF2B5EF4-FFF2-40B4-BE49-F238E27FC236}">
              <a16:creationId xmlns:a16="http://schemas.microsoft.com/office/drawing/2014/main" id="{4D91584C-A74C-4CBC-AC6E-CE97AC041D8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9" name="テキスト ボックス 898">
          <a:extLst>
            <a:ext uri="{FF2B5EF4-FFF2-40B4-BE49-F238E27FC236}">
              <a16:creationId xmlns:a16="http://schemas.microsoft.com/office/drawing/2014/main" id="{1DF2CC37-E8B2-4101-97E3-5BF511C2ACC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0" name="直線コネクタ 899">
          <a:extLst>
            <a:ext uri="{FF2B5EF4-FFF2-40B4-BE49-F238E27FC236}">
              <a16:creationId xmlns:a16="http://schemas.microsoft.com/office/drawing/2014/main" id="{4DA613DD-63C5-46A1-BBBA-CDCACF30302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1" name="テキスト ボックス 900">
          <a:extLst>
            <a:ext uri="{FF2B5EF4-FFF2-40B4-BE49-F238E27FC236}">
              <a16:creationId xmlns:a16="http://schemas.microsoft.com/office/drawing/2014/main" id="{1A89A0F4-B930-48A8-8D87-577D1DA66AEB}"/>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2" name="直線コネクタ 901">
          <a:extLst>
            <a:ext uri="{FF2B5EF4-FFF2-40B4-BE49-F238E27FC236}">
              <a16:creationId xmlns:a16="http://schemas.microsoft.com/office/drawing/2014/main" id="{7A120CC9-8572-4DA7-BBC2-DE00068DC3A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3" name="テキスト ボックス 902">
          <a:extLst>
            <a:ext uri="{FF2B5EF4-FFF2-40B4-BE49-F238E27FC236}">
              <a16:creationId xmlns:a16="http://schemas.microsoft.com/office/drawing/2014/main" id="{94E352A8-34E9-48E4-B07B-FC77346CC9B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4" name="【庁舎】&#10;一人当たり面積グラフ枠">
          <a:extLst>
            <a:ext uri="{FF2B5EF4-FFF2-40B4-BE49-F238E27FC236}">
              <a16:creationId xmlns:a16="http://schemas.microsoft.com/office/drawing/2014/main" id="{38AD5BBE-521C-4E74-BF00-972A4DFB22F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05" name="直線コネクタ 904">
          <a:extLst>
            <a:ext uri="{FF2B5EF4-FFF2-40B4-BE49-F238E27FC236}">
              <a16:creationId xmlns:a16="http://schemas.microsoft.com/office/drawing/2014/main" id="{7A4F0429-B042-4FE6-AEA5-87B5631F9544}"/>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06" name="【庁舎】&#10;一人当たり面積最小値テキスト">
          <a:extLst>
            <a:ext uri="{FF2B5EF4-FFF2-40B4-BE49-F238E27FC236}">
              <a16:creationId xmlns:a16="http://schemas.microsoft.com/office/drawing/2014/main" id="{85528AAF-4994-46FE-AB9D-AF05C4252FB7}"/>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07" name="直線コネクタ 906">
          <a:extLst>
            <a:ext uri="{FF2B5EF4-FFF2-40B4-BE49-F238E27FC236}">
              <a16:creationId xmlns:a16="http://schemas.microsoft.com/office/drawing/2014/main" id="{9818B6A5-F8B3-4038-BF59-DB406BB88FCC}"/>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08" name="【庁舎】&#10;一人当たり面積最大値テキスト">
          <a:extLst>
            <a:ext uri="{FF2B5EF4-FFF2-40B4-BE49-F238E27FC236}">
              <a16:creationId xmlns:a16="http://schemas.microsoft.com/office/drawing/2014/main" id="{87A41B0A-00D4-460F-85E1-A33C9B89B628}"/>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09" name="直線コネクタ 908">
          <a:extLst>
            <a:ext uri="{FF2B5EF4-FFF2-40B4-BE49-F238E27FC236}">
              <a16:creationId xmlns:a16="http://schemas.microsoft.com/office/drawing/2014/main" id="{E32056C8-63AB-4574-9586-E4886C1BE956}"/>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10" name="【庁舎】&#10;一人当たり面積平均値テキスト">
          <a:extLst>
            <a:ext uri="{FF2B5EF4-FFF2-40B4-BE49-F238E27FC236}">
              <a16:creationId xmlns:a16="http://schemas.microsoft.com/office/drawing/2014/main" id="{812F8B1A-A154-4F37-87D9-5CFA6E2960E0}"/>
            </a:ext>
          </a:extLst>
        </xdr:cNvPr>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11" name="フローチャート: 判断 910">
          <a:extLst>
            <a:ext uri="{FF2B5EF4-FFF2-40B4-BE49-F238E27FC236}">
              <a16:creationId xmlns:a16="http://schemas.microsoft.com/office/drawing/2014/main" id="{A0BF46DA-EF07-4E19-8B3D-35D34D13587F}"/>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12" name="フローチャート: 判断 911">
          <a:extLst>
            <a:ext uri="{FF2B5EF4-FFF2-40B4-BE49-F238E27FC236}">
              <a16:creationId xmlns:a16="http://schemas.microsoft.com/office/drawing/2014/main" id="{284F8437-271E-4A26-93BA-A7CC204FF3CB}"/>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13" name="フローチャート: 判断 912">
          <a:extLst>
            <a:ext uri="{FF2B5EF4-FFF2-40B4-BE49-F238E27FC236}">
              <a16:creationId xmlns:a16="http://schemas.microsoft.com/office/drawing/2014/main" id="{D9D18902-8C4A-465C-A11D-72B946115AEB}"/>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14" name="フローチャート: 判断 913">
          <a:extLst>
            <a:ext uri="{FF2B5EF4-FFF2-40B4-BE49-F238E27FC236}">
              <a16:creationId xmlns:a16="http://schemas.microsoft.com/office/drawing/2014/main" id="{2CB305F9-D1D4-4E63-9C00-C2C0B1BB6406}"/>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15" name="フローチャート: 判断 914">
          <a:extLst>
            <a:ext uri="{FF2B5EF4-FFF2-40B4-BE49-F238E27FC236}">
              <a16:creationId xmlns:a16="http://schemas.microsoft.com/office/drawing/2014/main" id="{C614FE0E-B7E8-4008-B3B8-E04A01724074}"/>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612A80D7-62DA-49B1-BFE3-F5EE37C6089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3DB6AE29-4121-453B-8A39-9F97533A11D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DBAFCA93-D4FA-4941-AF68-7E558A0AABC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60E0614C-DF99-4F7F-8223-C32498CD403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C87A118C-085A-4FDD-966A-6161CE0DBEA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39370</xdr:rowOff>
    </xdr:from>
    <xdr:to>
      <xdr:col>116</xdr:col>
      <xdr:colOff>114300</xdr:colOff>
      <xdr:row>103</xdr:row>
      <xdr:rowOff>140970</xdr:rowOff>
    </xdr:to>
    <xdr:sp macro="" textlink="">
      <xdr:nvSpPr>
        <xdr:cNvPr id="921" name="楕円 920">
          <a:extLst>
            <a:ext uri="{FF2B5EF4-FFF2-40B4-BE49-F238E27FC236}">
              <a16:creationId xmlns:a16="http://schemas.microsoft.com/office/drawing/2014/main" id="{3F34C1B9-1DCC-49D9-BA23-697F7583BCF0}"/>
            </a:ext>
          </a:extLst>
        </xdr:cNvPr>
        <xdr:cNvSpPr/>
      </xdr:nvSpPr>
      <xdr:spPr>
        <a:xfrm>
          <a:off x="22110700" y="1769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62247</xdr:rowOff>
    </xdr:from>
    <xdr:ext cx="469744" cy="259045"/>
    <xdr:sp macro="" textlink="">
      <xdr:nvSpPr>
        <xdr:cNvPr id="922" name="【庁舎】&#10;一人当たり面積該当値テキスト">
          <a:extLst>
            <a:ext uri="{FF2B5EF4-FFF2-40B4-BE49-F238E27FC236}">
              <a16:creationId xmlns:a16="http://schemas.microsoft.com/office/drawing/2014/main" id="{36D41A0D-8682-4B16-AEF1-253354121210}"/>
            </a:ext>
          </a:extLst>
        </xdr:cNvPr>
        <xdr:cNvSpPr txBox="1"/>
      </xdr:nvSpPr>
      <xdr:spPr>
        <a:xfrm>
          <a:off x="22199600" y="17550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63500</xdr:rowOff>
    </xdr:from>
    <xdr:to>
      <xdr:col>112</xdr:col>
      <xdr:colOff>38100</xdr:colOff>
      <xdr:row>103</xdr:row>
      <xdr:rowOff>165100</xdr:rowOff>
    </xdr:to>
    <xdr:sp macro="" textlink="">
      <xdr:nvSpPr>
        <xdr:cNvPr id="923" name="楕円 922">
          <a:extLst>
            <a:ext uri="{FF2B5EF4-FFF2-40B4-BE49-F238E27FC236}">
              <a16:creationId xmlns:a16="http://schemas.microsoft.com/office/drawing/2014/main" id="{15085A53-6121-46BB-BA2C-5D75DB45ACD3}"/>
            </a:ext>
          </a:extLst>
        </xdr:cNvPr>
        <xdr:cNvSpPr/>
      </xdr:nvSpPr>
      <xdr:spPr>
        <a:xfrm>
          <a:off x="21272500" y="1772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90170</xdr:rowOff>
    </xdr:from>
    <xdr:to>
      <xdr:col>116</xdr:col>
      <xdr:colOff>63500</xdr:colOff>
      <xdr:row>103</xdr:row>
      <xdr:rowOff>114300</xdr:rowOff>
    </xdr:to>
    <xdr:cxnSp macro="">
      <xdr:nvCxnSpPr>
        <xdr:cNvPr id="924" name="直線コネクタ 923">
          <a:extLst>
            <a:ext uri="{FF2B5EF4-FFF2-40B4-BE49-F238E27FC236}">
              <a16:creationId xmlns:a16="http://schemas.microsoft.com/office/drawing/2014/main" id="{E65F4C06-9855-4ACE-96E3-E5FDF12FDA69}"/>
            </a:ext>
          </a:extLst>
        </xdr:cNvPr>
        <xdr:cNvCxnSpPr/>
      </xdr:nvCxnSpPr>
      <xdr:spPr>
        <a:xfrm flipV="1">
          <a:off x="21323300" y="1774952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78739</xdr:rowOff>
    </xdr:from>
    <xdr:to>
      <xdr:col>107</xdr:col>
      <xdr:colOff>101600</xdr:colOff>
      <xdr:row>104</xdr:row>
      <xdr:rowOff>8889</xdr:rowOff>
    </xdr:to>
    <xdr:sp macro="" textlink="">
      <xdr:nvSpPr>
        <xdr:cNvPr id="925" name="楕円 924">
          <a:extLst>
            <a:ext uri="{FF2B5EF4-FFF2-40B4-BE49-F238E27FC236}">
              <a16:creationId xmlns:a16="http://schemas.microsoft.com/office/drawing/2014/main" id="{276C5564-5C85-4138-A085-3E343B58A24E}"/>
            </a:ext>
          </a:extLst>
        </xdr:cNvPr>
        <xdr:cNvSpPr/>
      </xdr:nvSpPr>
      <xdr:spPr>
        <a:xfrm>
          <a:off x="20383500" y="1773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114300</xdr:rowOff>
    </xdr:from>
    <xdr:to>
      <xdr:col>111</xdr:col>
      <xdr:colOff>177800</xdr:colOff>
      <xdr:row>103</xdr:row>
      <xdr:rowOff>129539</xdr:rowOff>
    </xdr:to>
    <xdr:cxnSp macro="">
      <xdr:nvCxnSpPr>
        <xdr:cNvPr id="926" name="直線コネクタ 925">
          <a:extLst>
            <a:ext uri="{FF2B5EF4-FFF2-40B4-BE49-F238E27FC236}">
              <a16:creationId xmlns:a16="http://schemas.microsoft.com/office/drawing/2014/main" id="{BD2C0750-7A65-4932-B538-570BF48EC8CD}"/>
            </a:ext>
          </a:extLst>
        </xdr:cNvPr>
        <xdr:cNvCxnSpPr/>
      </xdr:nvCxnSpPr>
      <xdr:spPr>
        <a:xfrm flipV="1">
          <a:off x="20434300" y="177736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99061</xdr:rowOff>
    </xdr:from>
    <xdr:to>
      <xdr:col>102</xdr:col>
      <xdr:colOff>165100</xdr:colOff>
      <xdr:row>104</xdr:row>
      <xdr:rowOff>29211</xdr:rowOff>
    </xdr:to>
    <xdr:sp macro="" textlink="">
      <xdr:nvSpPr>
        <xdr:cNvPr id="927" name="楕円 926">
          <a:extLst>
            <a:ext uri="{FF2B5EF4-FFF2-40B4-BE49-F238E27FC236}">
              <a16:creationId xmlns:a16="http://schemas.microsoft.com/office/drawing/2014/main" id="{B9F07FDF-48E6-4195-8735-D12D8CF0A014}"/>
            </a:ext>
          </a:extLst>
        </xdr:cNvPr>
        <xdr:cNvSpPr/>
      </xdr:nvSpPr>
      <xdr:spPr>
        <a:xfrm>
          <a:off x="19494500" y="1775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129539</xdr:rowOff>
    </xdr:from>
    <xdr:to>
      <xdr:col>107</xdr:col>
      <xdr:colOff>50800</xdr:colOff>
      <xdr:row>103</xdr:row>
      <xdr:rowOff>149861</xdr:rowOff>
    </xdr:to>
    <xdr:cxnSp macro="">
      <xdr:nvCxnSpPr>
        <xdr:cNvPr id="928" name="直線コネクタ 927">
          <a:extLst>
            <a:ext uri="{FF2B5EF4-FFF2-40B4-BE49-F238E27FC236}">
              <a16:creationId xmlns:a16="http://schemas.microsoft.com/office/drawing/2014/main" id="{11832696-26E4-4B33-88A1-825C9C107EF4}"/>
            </a:ext>
          </a:extLst>
        </xdr:cNvPr>
        <xdr:cNvCxnSpPr/>
      </xdr:nvCxnSpPr>
      <xdr:spPr>
        <a:xfrm flipV="1">
          <a:off x="19545300" y="17788889"/>
          <a:ext cx="889000" cy="2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106680</xdr:rowOff>
    </xdr:from>
    <xdr:to>
      <xdr:col>98</xdr:col>
      <xdr:colOff>38100</xdr:colOff>
      <xdr:row>104</xdr:row>
      <xdr:rowOff>36830</xdr:rowOff>
    </xdr:to>
    <xdr:sp macro="" textlink="">
      <xdr:nvSpPr>
        <xdr:cNvPr id="929" name="楕円 928">
          <a:extLst>
            <a:ext uri="{FF2B5EF4-FFF2-40B4-BE49-F238E27FC236}">
              <a16:creationId xmlns:a16="http://schemas.microsoft.com/office/drawing/2014/main" id="{6EB879F3-FE14-4139-9296-411A071F4636}"/>
            </a:ext>
          </a:extLst>
        </xdr:cNvPr>
        <xdr:cNvSpPr/>
      </xdr:nvSpPr>
      <xdr:spPr>
        <a:xfrm>
          <a:off x="18605500" y="1776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149861</xdr:rowOff>
    </xdr:from>
    <xdr:to>
      <xdr:col>102</xdr:col>
      <xdr:colOff>114300</xdr:colOff>
      <xdr:row>103</xdr:row>
      <xdr:rowOff>157480</xdr:rowOff>
    </xdr:to>
    <xdr:cxnSp macro="">
      <xdr:nvCxnSpPr>
        <xdr:cNvPr id="930" name="直線コネクタ 929">
          <a:extLst>
            <a:ext uri="{FF2B5EF4-FFF2-40B4-BE49-F238E27FC236}">
              <a16:creationId xmlns:a16="http://schemas.microsoft.com/office/drawing/2014/main" id="{48F1EB26-3D14-4B87-9100-39FEA1958D3F}"/>
            </a:ext>
          </a:extLst>
        </xdr:cNvPr>
        <xdr:cNvCxnSpPr/>
      </xdr:nvCxnSpPr>
      <xdr:spPr>
        <a:xfrm flipV="1">
          <a:off x="18656300" y="178092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31" name="n_1aveValue【庁舎】&#10;一人当たり面積">
          <a:extLst>
            <a:ext uri="{FF2B5EF4-FFF2-40B4-BE49-F238E27FC236}">
              <a16:creationId xmlns:a16="http://schemas.microsoft.com/office/drawing/2014/main" id="{86966C84-88C1-46E4-A855-791FA238E051}"/>
            </a:ext>
          </a:extLst>
        </xdr:cNvPr>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32" name="n_2aveValue【庁舎】&#10;一人当たり面積">
          <a:extLst>
            <a:ext uri="{FF2B5EF4-FFF2-40B4-BE49-F238E27FC236}">
              <a16:creationId xmlns:a16="http://schemas.microsoft.com/office/drawing/2014/main" id="{80FD4983-F83B-4C83-A3B3-F033C2891599}"/>
            </a:ext>
          </a:extLst>
        </xdr:cNvPr>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33" name="n_3aveValue【庁舎】&#10;一人当たり面積">
          <a:extLst>
            <a:ext uri="{FF2B5EF4-FFF2-40B4-BE49-F238E27FC236}">
              <a16:creationId xmlns:a16="http://schemas.microsoft.com/office/drawing/2014/main" id="{3AFBC640-8AAF-499A-B4FC-87613CD01B47}"/>
            </a:ext>
          </a:extLst>
        </xdr:cNvPr>
        <xdr:cNvSpPr txBox="1"/>
      </xdr:nvSpPr>
      <xdr:spPr>
        <a:xfrm>
          <a:off x="19310427" y="182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934" name="n_4aveValue【庁舎】&#10;一人当たり面積">
          <a:extLst>
            <a:ext uri="{FF2B5EF4-FFF2-40B4-BE49-F238E27FC236}">
              <a16:creationId xmlns:a16="http://schemas.microsoft.com/office/drawing/2014/main" id="{2FE41E74-ACC9-4DBD-A01D-082B84471C16}"/>
            </a:ext>
          </a:extLst>
        </xdr:cNvPr>
        <xdr:cNvSpPr txBox="1"/>
      </xdr:nvSpPr>
      <xdr:spPr>
        <a:xfrm>
          <a:off x="184214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10177</xdr:rowOff>
    </xdr:from>
    <xdr:ext cx="469744" cy="259045"/>
    <xdr:sp macro="" textlink="">
      <xdr:nvSpPr>
        <xdr:cNvPr id="935" name="n_1mainValue【庁舎】&#10;一人当たり面積">
          <a:extLst>
            <a:ext uri="{FF2B5EF4-FFF2-40B4-BE49-F238E27FC236}">
              <a16:creationId xmlns:a16="http://schemas.microsoft.com/office/drawing/2014/main" id="{6D36FD75-6BB7-47D0-8F04-142F07DAC133}"/>
            </a:ext>
          </a:extLst>
        </xdr:cNvPr>
        <xdr:cNvSpPr txBox="1"/>
      </xdr:nvSpPr>
      <xdr:spPr>
        <a:xfrm>
          <a:off x="21075727" y="1749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25416</xdr:rowOff>
    </xdr:from>
    <xdr:ext cx="469744" cy="259045"/>
    <xdr:sp macro="" textlink="">
      <xdr:nvSpPr>
        <xdr:cNvPr id="936" name="n_2mainValue【庁舎】&#10;一人当たり面積">
          <a:extLst>
            <a:ext uri="{FF2B5EF4-FFF2-40B4-BE49-F238E27FC236}">
              <a16:creationId xmlns:a16="http://schemas.microsoft.com/office/drawing/2014/main" id="{1319F260-C4BE-4CBB-8B59-8A3A03077944}"/>
            </a:ext>
          </a:extLst>
        </xdr:cNvPr>
        <xdr:cNvSpPr txBox="1"/>
      </xdr:nvSpPr>
      <xdr:spPr>
        <a:xfrm>
          <a:off x="20199427" y="1751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45738</xdr:rowOff>
    </xdr:from>
    <xdr:ext cx="469744" cy="259045"/>
    <xdr:sp macro="" textlink="">
      <xdr:nvSpPr>
        <xdr:cNvPr id="937" name="n_3mainValue【庁舎】&#10;一人当たり面積">
          <a:extLst>
            <a:ext uri="{FF2B5EF4-FFF2-40B4-BE49-F238E27FC236}">
              <a16:creationId xmlns:a16="http://schemas.microsoft.com/office/drawing/2014/main" id="{F1DD2EDD-4197-412B-858C-E6F072BBD0F8}"/>
            </a:ext>
          </a:extLst>
        </xdr:cNvPr>
        <xdr:cNvSpPr txBox="1"/>
      </xdr:nvSpPr>
      <xdr:spPr>
        <a:xfrm>
          <a:off x="19310427" y="17533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53357</xdr:rowOff>
    </xdr:from>
    <xdr:ext cx="469744" cy="259045"/>
    <xdr:sp macro="" textlink="">
      <xdr:nvSpPr>
        <xdr:cNvPr id="938" name="n_4mainValue【庁舎】&#10;一人当たり面積">
          <a:extLst>
            <a:ext uri="{FF2B5EF4-FFF2-40B4-BE49-F238E27FC236}">
              <a16:creationId xmlns:a16="http://schemas.microsoft.com/office/drawing/2014/main" id="{D4D36B82-0BA0-4DDD-A6FE-CBEFA0F7B780}"/>
            </a:ext>
          </a:extLst>
        </xdr:cNvPr>
        <xdr:cNvSpPr txBox="1"/>
      </xdr:nvSpPr>
      <xdr:spPr>
        <a:xfrm>
          <a:off x="18421427" y="17541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9" name="正方形/長方形 938">
          <a:extLst>
            <a:ext uri="{FF2B5EF4-FFF2-40B4-BE49-F238E27FC236}">
              <a16:creationId xmlns:a16="http://schemas.microsoft.com/office/drawing/2014/main" id="{8ADE3F65-6D34-4820-A0F6-E3F3AF51258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0" name="正方形/長方形 939">
          <a:extLst>
            <a:ext uri="{FF2B5EF4-FFF2-40B4-BE49-F238E27FC236}">
              <a16:creationId xmlns:a16="http://schemas.microsoft.com/office/drawing/2014/main" id="{97747A64-122B-480F-9172-40F222B3AC9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1" name="テキスト ボックス 940">
          <a:extLst>
            <a:ext uri="{FF2B5EF4-FFF2-40B4-BE49-F238E27FC236}">
              <a16:creationId xmlns:a16="http://schemas.microsoft.com/office/drawing/2014/main" id="{8830AEA7-47D6-42E1-A166-0B5E4135665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本市は、平成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に１市６町が合併し、西日本最大の面積を誇る市となった。合併後の市域は広大で各地域に集落が点在していることから、合併前の行政サービスの維持を目的として、合併前の旧市町の庁舎を支所として活用し、支所機能を確保している。</a:t>
          </a:r>
          <a:endParaRPr lang="ja-JP" altLang="ja-JP" sz="1400">
            <a:effectLst/>
          </a:endParaRPr>
        </a:p>
        <a:p>
          <a:r>
            <a:rPr kumimoji="1" lang="ja-JP" altLang="ja-JP" sz="1100">
              <a:solidFill>
                <a:schemeClr val="dk1"/>
              </a:solidFill>
              <a:effectLst/>
              <a:latin typeface="+mn-lt"/>
              <a:ea typeface="+mn-ea"/>
              <a:cs typeface="+mn-cs"/>
            </a:rPr>
            <a:t>そのため、人口規模に比べ、庁舎面積が大きく、一人当たりの庁舎面積で比較した場合、類似団体の平均値を大きく上回っている。</a:t>
          </a:r>
          <a:endParaRPr lang="ja-JP" altLang="ja-JP" sz="1400">
            <a:effectLst/>
          </a:endParaRPr>
        </a:p>
        <a:p>
          <a:r>
            <a:rPr lang="ja-JP" altLang="ja-JP" sz="1100">
              <a:solidFill>
                <a:schemeClr val="dk1"/>
              </a:solidFill>
              <a:effectLst/>
              <a:latin typeface="+mn-lt"/>
              <a:ea typeface="+mn-ea"/>
              <a:cs typeface="+mn-cs"/>
            </a:rPr>
            <a:t>市民会館については令和３、４年度に実施した大規模改修が完了したことに伴い償却率が大きく低下している。</a:t>
          </a:r>
          <a:endParaRPr lang="ja-JP" altLang="ja-JP" sz="1400">
            <a:effectLst/>
          </a:endParaRPr>
        </a:p>
        <a:p>
          <a:r>
            <a:rPr kumimoji="1" lang="ja-JP" altLang="ja-JP" sz="1100">
              <a:solidFill>
                <a:schemeClr val="dk1"/>
              </a:solidFill>
              <a:effectLst/>
              <a:latin typeface="+mn-lt"/>
              <a:ea typeface="+mn-ea"/>
              <a:cs typeface="+mn-cs"/>
            </a:rPr>
            <a:t>その他の数値は、類似団体の平均値とおおむね同程度となっている。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33812249</v>
      </c>
      <c r="BO4" s="485"/>
      <c r="BP4" s="485"/>
      <c r="BQ4" s="485"/>
      <c r="BR4" s="485"/>
      <c r="BS4" s="485"/>
      <c r="BT4" s="485"/>
      <c r="BU4" s="486"/>
      <c r="BV4" s="484">
        <v>33311824</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2.4</v>
      </c>
      <c r="CU4" s="625"/>
      <c r="CV4" s="625"/>
      <c r="CW4" s="625"/>
      <c r="CX4" s="625"/>
      <c r="CY4" s="625"/>
      <c r="CZ4" s="625"/>
      <c r="DA4" s="626"/>
      <c r="DB4" s="624">
        <v>2.7</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33224125</v>
      </c>
      <c r="BO5" s="456"/>
      <c r="BP5" s="456"/>
      <c r="BQ5" s="456"/>
      <c r="BR5" s="456"/>
      <c r="BS5" s="456"/>
      <c r="BT5" s="456"/>
      <c r="BU5" s="457"/>
      <c r="BV5" s="455">
        <v>32706680</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97.7</v>
      </c>
      <c r="CU5" s="453"/>
      <c r="CV5" s="453"/>
      <c r="CW5" s="453"/>
      <c r="CX5" s="453"/>
      <c r="CY5" s="453"/>
      <c r="CZ5" s="453"/>
      <c r="DA5" s="454"/>
      <c r="DB5" s="452">
        <v>97.9</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588124</v>
      </c>
      <c r="BO6" s="456"/>
      <c r="BP6" s="456"/>
      <c r="BQ6" s="456"/>
      <c r="BR6" s="456"/>
      <c r="BS6" s="456"/>
      <c r="BT6" s="456"/>
      <c r="BU6" s="457"/>
      <c r="BV6" s="455">
        <v>605144</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97.9</v>
      </c>
      <c r="CU6" s="599"/>
      <c r="CV6" s="599"/>
      <c r="CW6" s="599"/>
      <c r="CX6" s="599"/>
      <c r="CY6" s="599"/>
      <c r="CZ6" s="599"/>
      <c r="DA6" s="600"/>
      <c r="DB6" s="598">
        <v>98.4</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147612</v>
      </c>
      <c r="BO7" s="456"/>
      <c r="BP7" s="456"/>
      <c r="BQ7" s="456"/>
      <c r="BR7" s="456"/>
      <c r="BS7" s="456"/>
      <c r="BT7" s="456"/>
      <c r="BU7" s="457"/>
      <c r="BV7" s="455">
        <v>122812</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18168846</v>
      </c>
      <c r="CU7" s="456"/>
      <c r="CV7" s="456"/>
      <c r="CW7" s="456"/>
      <c r="CX7" s="456"/>
      <c r="CY7" s="456"/>
      <c r="CZ7" s="456"/>
      <c r="DA7" s="457"/>
      <c r="DB7" s="455">
        <v>17898288</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440512</v>
      </c>
      <c r="BO8" s="456"/>
      <c r="BP8" s="456"/>
      <c r="BQ8" s="456"/>
      <c r="BR8" s="456"/>
      <c r="BS8" s="456"/>
      <c r="BT8" s="456"/>
      <c r="BU8" s="457"/>
      <c r="BV8" s="455">
        <v>482332</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0.26</v>
      </c>
      <c r="CU8" s="559"/>
      <c r="CV8" s="559"/>
      <c r="CW8" s="559"/>
      <c r="CX8" s="559"/>
      <c r="CY8" s="559"/>
      <c r="CZ8" s="559"/>
      <c r="DA8" s="560"/>
      <c r="DB8" s="558">
        <v>0.26</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33633</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-41820</v>
      </c>
      <c r="BO9" s="456"/>
      <c r="BP9" s="456"/>
      <c r="BQ9" s="456"/>
      <c r="BR9" s="456"/>
      <c r="BS9" s="456"/>
      <c r="BT9" s="456"/>
      <c r="BU9" s="457"/>
      <c r="BV9" s="455">
        <v>-351798</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20.399999999999999</v>
      </c>
      <c r="CU9" s="453"/>
      <c r="CV9" s="453"/>
      <c r="CW9" s="453"/>
      <c r="CX9" s="453"/>
      <c r="CY9" s="453"/>
      <c r="CZ9" s="453"/>
      <c r="DA9" s="454"/>
      <c r="DB9" s="452">
        <v>20.399999999999999</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37000</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493</v>
      </c>
      <c r="BO10" s="456"/>
      <c r="BP10" s="456"/>
      <c r="BQ10" s="456"/>
      <c r="BR10" s="456"/>
      <c r="BS10" s="456"/>
      <c r="BT10" s="456"/>
      <c r="BU10" s="457"/>
      <c r="BV10" s="455">
        <v>93</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114</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4631</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31198</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114</v>
      </c>
      <c r="AV12" s="514"/>
      <c r="AW12" s="514"/>
      <c r="AX12" s="514"/>
      <c r="AY12" s="469" t="s">
        <v>128</v>
      </c>
      <c r="AZ12" s="470"/>
      <c r="BA12" s="470"/>
      <c r="BB12" s="470"/>
      <c r="BC12" s="470"/>
      <c r="BD12" s="470"/>
      <c r="BE12" s="470"/>
      <c r="BF12" s="470"/>
      <c r="BG12" s="470"/>
      <c r="BH12" s="470"/>
      <c r="BI12" s="470"/>
      <c r="BJ12" s="470"/>
      <c r="BK12" s="470"/>
      <c r="BL12" s="470"/>
      <c r="BM12" s="471"/>
      <c r="BN12" s="455">
        <v>400000</v>
      </c>
      <c r="BO12" s="456"/>
      <c r="BP12" s="456"/>
      <c r="BQ12" s="456"/>
      <c r="BR12" s="456"/>
      <c r="BS12" s="456"/>
      <c r="BT12" s="456"/>
      <c r="BU12" s="457"/>
      <c r="BV12" s="455">
        <v>200000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30628</v>
      </c>
      <c r="S13" s="543"/>
      <c r="T13" s="543"/>
      <c r="U13" s="543"/>
      <c r="V13" s="544"/>
      <c r="W13" s="545" t="s">
        <v>131</v>
      </c>
      <c r="X13" s="441"/>
      <c r="Y13" s="441"/>
      <c r="Z13" s="441"/>
      <c r="AA13" s="441"/>
      <c r="AB13" s="442"/>
      <c r="AC13" s="408">
        <v>3180</v>
      </c>
      <c r="AD13" s="409"/>
      <c r="AE13" s="409"/>
      <c r="AF13" s="409"/>
      <c r="AG13" s="410"/>
      <c r="AH13" s="408">
        <v>3709</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-441327</v>
      </c>
      <c r="BO13" s="456"/>
      <c r="BP13" s="456"/>
      <c r="BQ13" s="456"/>
      <c r="BR13" s="456"/>
      <c r="BS13" s="456"/>
      <c r="BT13" s="456"/>
      <c r="BU13" s="457"/>
      <c r="BV13" s="455">
        <v>-547074</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11.5</v>
      </c>
      <c r="CU13" s="453"/>
      <c r="CV13" s="453"/>
      <c r="CW13" s="453"/>
      <c r="CX13" s="453"/>
      <c r="CY13" s="453"/>
      <c r="CZ13" s="453"/>
      <c r="DA13" s="454"/>
      <c r="DB13" s="452">
        <v>11.4</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32005</v>
      </c>
      <c r="S14" s="543"/>
      <c r="T14" s="543"/>
      <c r="U14" s="543"/>
      <c r="V14" s="544"/>
      <c r="W14" s="546"/>
      <c r="X14" s="444"/>
      <c r="Y14" s="444"/>
      <c r="Z14" s="444"/>
      <c r="AA14" s="444"/>
      <c r="AB14" s="445"/>
      <c r="AC14" s="535">
        <v>19.3</v>
      </c>
      <c r="AD14" s="536"/>
      <c r="AE14" s="536"/>
      <c r="AF14" s="536"/>
      <c r="AG14" s="537"/>
      <c r="AH14" s="535">
        <v>20.8</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66.7</v>
      </c>
      <c r="CU14" s="553"/>
      <c r="CV14" s="553"/>
      <c r="CW14" s="553"/>
      <c r="CX14" s="553"/>
      <c r="CY14" s="553"/>
      <c r="CZ14" s="553"/>
      <c r="DA14" s="554"/>
      <c r="DB14" s="552">
        <v>72.7</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31475</v>
      </c>
      <c r="S15" s="543"/>
      <c r="T15" s="543"/>
      <c r="U15" s="543"/>
      <c r="V15" s="544"/>
      <c r="W15" s="545" t="s">
        <v>137</v>
      </c>
      <c r="X15" s="441"/>
      <c r="Y15" s="441"/>
      <c r="Z15" s="441"/>
      <c r="AA15" s="441"/>
      <c r="AB15" s="442"/>
      <c r="AC15" s="408">
        <v>3271</v>
      </c>
      <c r="AD15" s="409"/>
      <c r="AE15" s="409"/>
      <c r="AF15" s="409"/>
      <c r="AG15" s="410"/>
      <c r="AH15" s="408">
        <v>3660</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4485952</v>
      </c>
      <c r="BO15" s="485"/>
      <c r="BP15" s="485"/>
      <c r="BQ15" s="485"/>
      <c r="BR15" s="485"/>
      <c r="BS15" s="485"/>
      <c r="BT15" s="485"/>
      <c r="BU15" s="486"/>
      <c r="BV15" s="484">
        <v>4409348</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19.8</v>
      </c>
      <c r="AD16" s="536"/>
      <c r="AE16" s="536"/>
      <c r="AF16" s="536"/>
      <c r="AG16" s="537"/>
      <c r="AH16" s="535">
        <v>20.5</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17110590</v>
      </c>
      <c r="BO16" s="456"/>
      <c r="BP16" s="456"/>
      <c r="BQ16" s="456"/>
      <c r="BR16" s="456"/>
      <c r="BS16" s="456"/>
      <c r="BT16" s="456"/>
      <c r="BU16" s="457"/>
      <c r="BV16" s="455">
        <v>16800102</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10058</v>
      </c>
      <c r="AD17" s="409"/>
      <c r="AE17" s="409"/>
      <c r="AF17" s="409"/>
      <c r="AG17" s="410"/>
      <c r="AH17" s="408">
        <v>10501</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5507042</v>
      </c>
      <c r="BO17" s="456"/>
      <c r="BP17" s="456"/>
      <c r="BQ17" s="456"/>
      <c r="BR17" s="456"/>
      <c r="BS17" s="456"/>
      <c r="BT17" s="456"/>
      <c r="BU17" s="457"/>
      <c r="BV17" s="455">
        <v>5428425</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1246.49</v>
      </c>
      <c r="M18" s="508"/>
      <c r="N18" s="508"/>
      <c r="O18" s="508"/>
      <c r="P18" s="508"/>
      <c r="Q18" s="508"/>
      <c r="R18" s="509"/>
      <c r="S18" s="509"/>
      <c r="T18" s="509"/>
      <c r="U18" s="509"/>
      <c r="V18" s="510"/>
      <c r="W18" s="526"/>
      <c r="X18" s="527"/>
      <c r="Y18" s="527"/>
      <c r="Z18" s="527"/>
      <c r="AA18" s="527"/>
      <c r="AB18" s="551"/>
      <c r="AC18" s="425">
        <v>60.9</v>
      </c>
      <c r="AD18" s="426"/>
      <c r="AE18" s="426"/>
      <c r="AF18" s="426"/>
      <c r="AG18" s="511"/>
      <c r="AH18" s="425">
        <v>58.8</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17958926</v>
      </c>
      <c r="BO18" s="456"/>
      <c r="BP18" s="456"/>
      <c r="BQ18" s="456"/>
      <c r="BR18" s="456"/>
      <c r="BS18" s="456"/>
      <c r="BT18" s="456"/>
      <c r="BU18" s="457"/>
      <c r="BV18" s="455">
        <v>17691117</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27</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21956385</v>
      </c>
      <c r="BO19" s="456"/>
      <c r="BP19" s="456"/>
      <c r="BQ19" s="456"/>
      <c r="BR19" s="456"/>
      <c r="BS19" s="456"/>
      <c r="BT19" s="456"/>
      <c r="BU19" s="457"/>
      <c r="BV19" s="455">
        <v>21699987</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13794</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34844844</v>
      </c>
      <c r="BO22" s="485"/>
      <c r="BP22" s="485"/>
      <c r="BQ22" s="485"/>
      <c r="BR22" s="485"/>
      <c r="BS22" s="485"/>
      <c r="BT22" s="485"/>
      <c r="BU22" s="486"/>
      <c r="BV22" s="484">
        <v>35370554</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26323032</v>
      </c>
      <c r="BO23" s="456"/>
      <c r="BP23" s="456"/>
      <c r="BQ23" s="456"/>
      <c r="BR23" s="456"/>
      <c r="BS23" s="456"/>
      <c r="BT23" s="456"/>
      <c r="BU23" s="457"/>
      <c r="BV23" s="455">
        <v>26906192</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8600</v>
      </c>
      <c r="R24" s="409"/>
      <c r="S24" s="409"/>
      <c r="T24" s="409"/>
      <c r="U24" s="409"/>
      <c r="V24" s="410"/>
      <c r="W24" s="498"/>
      <c r="X24" s="435"/>
      <c r="Y24" s="436"/>
      <c r="Z24" s="411" t="s">
        <v>162</v>
      </c>
      <c r="AA24" s="412"/>
      <c r="AB24" s="412"/>
      <c r="AC24" s="412"/>
      <c r="AD24" s="412"/>
      <c r="AE24" s="412"/>
      <c r="AF24" s="412"/>
      <c r="AG24" s="413"/>
      <c r="AH24" s="408">
        <v>422</v>
      </c>
      <c r="AI24" s="409"/>
      <c r="AJ24" s="409"/>
      <c r="AK24" s="409"/>
      <c r="AL24" s="410"/>
      <c r="AM24" s="408">
        <v>1347446</v>
      </c>
      <c r="AN24" s="409"/>
      <c r="AO24" s="409"/>
      <c r="AP24" s="409"/>
      <c r="AQ24" s="409"/>
      <c r="AR24" s="410"/>
      <c r="AS24" s="408">
        <v>3193</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27243566</v>
      </c>
      <c r="BO24" s="456"/>
      <c r="BP24" s="456"/>
      <c r="BQ24" s="456"/>
      <c r="BR24" s="456"/>
      <c r="BS24" s="456"/>
      <c r="BT24" s="456"/>
      <c r="BU24" s="457"/>
      <c r="BV24" s="455">
        <v>26937712</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2</v>
      </c>
      <c r="M25" s="409"/>
      <c r="N25" s="409"/>
      <c r="O25" s="409"/>
      <c r="P25" s="410"/>
      <c r="Q25" s="408">
        <v>7000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1973704</v>
      </c>
      <c r="BO25" s="485"/>
      <c r="BP25" s="485"/>
      <c r="BQ25" s="485"/>
      <c r="BR25" s="485"/>
      <c r="BS25" s="485"/>
      <c r="BT25" s="485"/>
      <c r="BU25" s="486"/>
      <c r="BV25" s="484">
        <v>979237</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6200</v>
      </c>
      <c r="R26" s="409"/>
      <c r="S26" s="409"/>
      <c r="T26" s="409"/>
      <c r="U26" s="409"/>
      <c r="V26" s="410"/>
      <c r="W26" s="498"/>
      <c r="X26" s="435"/>
      <c r="Y26" s="436"/>
      <c r="Z26" s="411" t="s">
        <v>168</v>
      </c>
      <c r="AA26" s="466"/>
      <c r="AB26" s="466"/>
      <c r="AC26" s="466"/>
      <c r="AD26" s="466"/>
      <c r="AE26" s="466"/>
      <c r="AF26" s="466"/>
      <c r="AG26" s="467"/>
      <c r="AH26" s="408">
        <v>6</v>
      </c>
      <c r="AI26" s="409"/>
      <c r="AJ26" s="409"/>
      <c r="AK26" s="409"/>
      <c r="AL26" s="410"/>
      <c r="AM26" s="408">
        <v>19080</v>
      </c>
      <c r="AN26" s="409"/>
      <c r="AO26" s="409"/>
      <c r="AP26" s="409"/>
      <c r="AQ26" s="409"/>
      <c r="AR26" s="410"/>
      <c r="AS26" s="408">
        <v>3180</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4100</v>
      </c>
      <c r="R27" s="409"/>
      <c r="S27" s="409"/>
      <c r="T27" s="409"/>
      <c r="U27" s="409"/>
      <c r="V27" s="410"/>
      <c r="W27" s="498"/>
      <c r="X27" s="435"/>
      <c r="Y27" s="436"/>
      <c r="Z27" s="411" t="s">
        <v>171</v>
      </c>
      <c r="AA27" s="412"/>
      <c r="AB27" s="412"/>
      <c r="AC27" s="412"/>
      <c r="AD27" s="412"/>
      <c r="AE27" s="412"/>
      <c r="AF27" s="412"/>
      <c r="AG27" s="413"/>
      <c r="AH27" s="408">
        <v>9</v>
      </c>
      <c r="AI27" s="409"/>
      <c r="AJ27" s="409"/>
      <c r="AK27" s="409"/>
      <c r="AL27" s="410"/>
      <c r="AM27" s="408">
        <v>32733</v>
      </c>
      <c r="AN27" s="409"/>
      <c r="AO27" s="409"/>
      <c r="AP27" s="409"/>
      <c r="AQ27" s="409"/>
      <c r="AR27" s="410"/>
      <c r="AS27" s="408">
        <v>3637</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286681</v>
      </c>
      <c r="BO27" s="490"/>
      <c r="BP27" s="490"/>
      <c r="BQ27" s="490"/>
      <c r="BR27" s="490"/>
      <c r="BS27" s="490"/>
      <c r="BT27" s="490"/>
      <c r="BU27" s="491"/>
      <c r="BV27" s="489">
        <v>286681</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3550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4529183</v>
      </c>
      <c r="BO28" s="485"/>
      <c r="BP28" s="485"/>
      <c r="BQ28" s="485"/>
      <c r="BR28" s="485"/>
      <c r="BS28" s="485"/>
      <c r="BT28" s="485"/>
      <c r="BU28" s="486"/>
      <c r="BV28" s="484">
        <v>4678690</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18</v>
      </c>
      <c r="M29" s="409"/>
      <c r="N29" s="409"/>
      <c r="O29" s="409"/>
      <c r="P29" s="410"/>
      <c r="Q29" s="408">
        <v>3250</v>
      </c>
      <c r="R29" s="409"/>
      <c r="S29" s="409"/>
      <c r="T29" s="409"/>
      <c r="U29" s="409"/>
      <c r="V29" s="410"/>
      <c r="W29" s="499"/>
      <c r="X29" s="500"/>
      <c r="Y29" s="501"/>
      <c r="Z29" s="411" t="s">
        <v>177</v>
      </c>
      <c r="AA29" s="412"/>
      <c r="AB29" s="412"/>
      <c r="AC29" s="412"/>
      <c r="AD29" s="412"/>
      <c r="AE29" s="412"/>
      <c r="AF29" s="412"/>
      <c r="AG29" s="413"/>
      <c r="AH29" s="408">
        <v>431</v>
      </c>
      <c r="AI29" s="409"/>
      <c r="AJ29" s="409"/>
      <c r="AK29" s="409"/>
      <c r="AL29" s="410"/>
      <c r="AM29" s="408">
        <v>1380179</v>
      </c>
      <c r="AN29" s="409"/>
      <c r="AO29" s="409"/>
      <c r="AP29" s="409"/>
      <c r="AQ29" s="409"/>
      <c r="AR29" s="410"/>
      <c r="AS29" s="408">
        <v>3202</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127727</v>
      </c>
      <c r="BO29" s="456"/>
      <c r="BP29" s="456"/>
      <c r="BQ29" s="456"/>
      <c r="BR29" s="456"/>
      <c r="BS29" s="456"/>
      <c r="BT29" s="456"/>
      <c r="BU29" s="457"/>
      <c r="BV29" s="455">
        <v>72334</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97</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3229075</v>
      </c>
      <c r="BO30" s="490"/>
      <c r="BP30" s="490"/>
      <c r="BQ30" s="490"/>
      <c r="BR30" s="490"/>
      <c r="BS30" s="490"/>
      <c r="BT30" s="490"/>
      <c r="BU30" s="491"/>
      <c r="BV30" s="489">
        <v>2842464</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5</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10</v>
      </c>
      <c r="AN34" s="403"/>
      <c r="AO34" s="404" t="str">
        <f>IF('各会計、関係団体の財政状況及び健全化判断比率'!B33="","",'各会計、関係団体の財政状況及び健全化判断比率'!B33)</f>
        <v>国民健康保険病院事業会計</v>
      </c>
      <c r="AP34" s="404"/>
      <c r="AQ34" s="404"/>
      <c r="AR34" s="404"/>
      <c r="AS34" s="404"/>
      <c r="AT34" s="404"/>
      <c r="AU34" s="404"/>
      <c r="AV34" s="404"/>
      <c r="AW34" s="404"/>
      <c r="AX34" s="404"/>
      <c r="AY34" s="404"/>
      <c r="AZ34" s="404"/>
      <c r="BA34" s="404"/>
      <c r="BB34" s="404"/>
      <c r="BC34" s="404"/>
      <c r="BD34" s="169"/>
      <c r="BE34" s="403">
        <f>IF(BG34="","",MAX(C34:D43,U34:V43,AM34:AN43)+1)</f>
        <v>12</v>
      </c>
      <c r="BF34" s="403"/>
      <c r="BG34" s="404" t="str">
        <f>IF('各会計、関係団体の財政状況及び健全化判断比率'!B35="","",'各会計、関係団体の財政状況及び健全化判断比率'!B35)</f>
        <v>宅地造成事業特別会計</v>
      </c>
      <c r="BH34" s="404"/>
      <c r="BI34" s="404"/>
      <c r="BJ34" s="404"/>
      <c r="BK34" s="404"/>
      <c r="BL34" s="404"/>
      <c r="BM34" s="404"/>
      <c r="BN34" s="404"/>
      <c r="BO34" s="404"/>
      <c r="BP34" s="404"/>
      <c r="BQ34" s="404"/>
      <c r="BR34" s="404"/>
      <c r="BS34" s="404"/>
      <c r="BT34" s="404"/>
      <c r="BU34" s="404"/>
      <c r="BV34" s="169"/>
      <c r="BW34" s="403">
        <f>IF(BY34="","",MAX(C34:D43,U34:V43,AM34:AN43,BE34:BF43)+1)</f>
        <v>13</v>
      </c>
      <c r="BX34" s="403"/>
      <c r="BY34" s="404" t="str">
        <f>IF('各会計、関係団体の財政状況及び健全化判断比率'!B68="","",'各会計、関係団体の財政状況及び健全化判断比率'!B68)</f>
        <v>備北地区消防組合</v>
      </c>
      <c r="BZ34" s="404"/>
      <c r="CA34" s="404"/>
      <c r="CB34" s="404"/>
      <c r="CC34" s="404"/>
      <c r="CD34" s="404"/>
      <c r="CE34" s="404"/>
      <c r="CF34" s="404"/>
      <c r="CG34" s="404"/>
      <c r="CH34" s="404"/>
      <c r="CI34" s="404"/>
      <c r="CJ34" s="404"/>
      <c r="CK34" s="404"/>
      <c r="CL34" s="404"/>
      <c r="CM34" s="404"/>
      <c r="CN34" s="169"/>
      <c r="CO34" s="403">
        <f>IF(CQ34="","",MAX(C34:D43,U34:V43,AM34:AN43,BE34:BF43,BW34:BX43)+1)</f>
        <v>19</v>
      </c>
      <c r="CP34" s="403"/>
      <c r="CQ34" s="404" t="str">
        <f>IF('各会計、関係団体の財政状況及び健全化判断比率'!BS7="","",'各会計、関係団体の財政状況及び健全化判断比率'!BS7)</f>
        <v>庄原市土地開発公社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住宅資金特別会計</v>
      </c>
      <c r="F35" s="404"/>
      <c r="G35" s="404"/>
      <c r="H35" s="404"/>
      <c r="I35" s="404"/>
      <c r="J35" s="404"/>
      <c r="K35" s="404"/>
      <c r="L35" s="404"/>
      <c r="M35" s="404"/>
      <c r="N35" s="404"/>
      <c r="O35" s="404"/>
      <c r="P35" s="404"/>
      <c r="Q35" s="404"/>
      <c r="R35" s="404"/>
      <c r="S35" s="404"/>
      <c r="T35" s="169"/>
      <c r="U35" s="403">
        <f>IF(W35="","",U34+1)</f>
        <v>6</v>
      </c>
      <c r="V35" s="403"/>
      <c r="W35" s="404" t="str">
        <f>IF('各会計、関係団体の財政状況及び健全化判断比率'!B29="","",'各会計、関係団体の財政状況及び健全化判断比率'!B29)</f>
        <v>国民健康保険特別会計（直診勘定）</v>
      </c>
      <c r="X35" s="404"/>
      <c r="Y35" s="404"/>
      <c r="Z35" s="404"/>
      <c r="AA35" s="404"/>
      <c r="AB35" s="404"/>
      <c r="AC35" s="404"/>
      <c r="AD35" s="404"/>
      <c r="AE35" s="404"/>
      <c r="AF35" s="404"/>
      <c r="AG35" s="404"/>
      <c r="AH35" s="404"/>
      <c r="AI35" s="404"/>
      <c r="AJ35" s="404"/>
      <c r="AK35" s="404"/>
      <c r="AL35" s="169"/>
      <c r="AM35" s="403">
        <f t="shared" ref="AM35:AM43" si="0">IF(AO35="","",AM34+1)</f>
        <v>11</v>
      </c>
      <c r="AN35" s="403"/>
      <c r="AO35" s="404" t="str">
        <f>IF('各会計、関係団体の財政状況及び健全化判断比率'!B34="","",'各会計、関係団体の財政状況及び健全化判断比率'!B34)</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14</v>
      </c>
      <c r="BX35" s="403"/>
      <c r="BY35" s="404" t="str">
        <f>IF('各会計、関係団体の財政状況及び健全化判断比率'!B69="","",'各会計、関係団体の財政状況及び健全化判断比率'!B69)</f>
        <v>広島県市町総合事務組合</v>
      </c>
      <c r="BZ35" s="404"/>
      <c r="CA35" s="404"/>
      <c r="CB35" s="404"/>
      <c r="CC35" s="404"/>
      <c r="CD35" s="404"/>
      <c r="CE35" s="404"/>
      <c r="CF35" s="404"/>
      <c r="CG35" s="404"/>
      <c r="CH35" s="404"/>
      <c r="CI35" s="404"/>
      <c r="CJ35" s="404"/>
      <c r="CK35" s="404"/>
      <c r="CL35" s="404"/>
      <c r="CM35" s="404"/>
      <c r="CN35" s="169"/>
      <c r="CO35" s="403">
        <f t="shared" ref="CO35:CO43" si="3">IF(CQ35="","",CO34+1)</f>
        <v>20</v>
      </c>
      <c r="CP35" s="403"/>
      <c r="CQ35" s="404" t="str">
        <f>IF('各会計、関係団体の財政状況及び健全化判断比率'!BS8="","",'各会計、関係団体の財政状況及び健全化判断比率'!BS8)</f>
        <v>㈱グリーンウィンズさとやま</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f>IF(E36="","",C35+1)</f>
        <v>3</v>
      </c>
      <c r="D36" s="403"/>
      <c r="E36" s="404" t="str">
        <f>IF('各会計、関係団体の財政状況及び健全化判断比率'!B9="","",'各会計、関係団体の財政状況及び健全化判断比率'!B9)</f>
        <v>歯科診療所特別会計</v>
      </c>
      <c r="F36" s="404"/>
      <c r="G36" s="404"/>
      <c r="H36" s="404"/>
      <c r="I36" s="404"/>
      <c r="J36" s="404"/>
      <c r="K36" s="404"/>
      <c r="L36" s="404"/>
      <c r="M36" s="404"/>
      <c r="N36" s="404"/>
      <c r="O36" s="404"/>
      <c r="P36" s="404"/>
      <c r="Q36" s="404"/>
      <c r="R36" s="404"/>
      <c r="S36" s="404"/>
      <c r="T36" s="169"/>
      <c r="U36" s="403">
        <f t="shared" ref="U36:U43" si="4">IF(W36="","",U35+1)</f>
        <v>7</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15</v>
      </c>
      <c r="BX36" s="403"/>
      <c r="BY36" s="404" t="str">
        <f>IF('各会計、関係団体の財政状況及び健全化判断比率'!B70="","",'各会計、関係団体の財政状況及び健全化判断比率'!B70)</f>
        <v>後期高齢者医療広域連合（一般会計）</v>
      </c>
      <c r="BZ36" s="404"/>
      <c r="CA36" s="404"/>
      <c r="CB36" s="404"/>
      <c r="CC36" s="404"/>
      <c r="CD36" s="404"/>
      <c r="CE36" s="404"/>
      <c r="CF36" s="404"/>
      <c r="CG36" s="404"/>
      <c r="CH36" s="404"/>
      <c r="CI36" s="404"/>
      <c r="CJ36" s="404"/>
      <c r="CK36" s="404"/>
      <c r="CL36" s="404"/>
      <c r="CM36" s="404"/>
      <c r="CN36" s="169"/>
      <c r="CO36" s="403">
        <f t="shared" si="3"/>
        <v>21</v>
      </c>
      <c r="CP36" s="403"/>
      <c r="CQ36" s="404" t="str">
        <f>IF('各会計、関係団体の財政状況及び健全化判断比率'!BS9="","",'各会計、関係団体の財政状況及び健全化判断比率'!BS9)</f>
        <v>庄原市総合サービス㈱</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f>IF(E37="","",C36+1)</f>
        <v>4</v>
      </c>
      <c r="D37" s="403"/>
      <c r="E37" s="404" t="str">
        <f>IF('各会計、関係団体の財政状況及び健全化判断比率'!B10="","",'各会計、関係団体の財政状況及び健全化判断比率'!B10)</f>
        <v>休日診療センター特別会計</v>
      </c>
      <c r="F37" s="404"/>
      <c r="G37" s="404"/>
      <c r="H37" s="404"/>
      <c r="I37" s="404"/>
      <c r="J37" s="404"/>
      <c r="K37" s="404"/>
      <c r="L37" s="404"/>
      <c r="M37" s="404"/>
      <c r="N37" s="404"/>
      <c r="O37" s="404"/>
      <c r="P37" s="404"/>
      <c r="Q37" s="404"/>
      <c r="R37" s="404"/>
      <c r="S37" s="404"/>
      <c r="T37" s="169"/>
      <c r="U37" s="403">
        <f t="shared" si="4"/>
        <v>8</v>
      </c>
      <c r="V37" s="403"/>
      <c r="W37" s="404" t="str">
        <f>IF('各会計、関係団体の財政状況及び健全化判断比率'!B31="","",'各会計、関係団体の財政状況及び健全化判断比率'!B31)</f>
        <v>介護保険特別会計</v>
      </c>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16</v>
      </c>
      <c r="BX37" s="403"/>
      <c r="BY37" s="404" t="str">
        <f>IF('各会計、関係団体の財政状況及び健全化判断比率'!B71="","",'各会計、関係団体の財政状況及び健全化判断比率'!B71)</f>
        <v>後期高齢者医療広域連合（特別会計）</v>
      </c>
      <c r="BZ37" s="404"/>
      <c r="CA37" s="404"/>
      <c r="CB37" s="404"/>
      <c r="CC37" s="404"/>
      <c r="CD37" s="404"/>
      <c r="CE37" s="404"/>
      <c r="CF37" s="404"/>
      <c r="CG37" s="404"/>
      <c r="CH37" s="404"/>
      <c r="CI37" s="404"/>
      <c r="CJ37" s="404"/>
      <c r="CK37" s="404"/>
      <c r="CL37" s="404"/>
      <c r="CM37" s="404"/>
      <c r="CN37" s="169"/>
      <c r="CO37" s="403">
        <f t="shared" si="3"/>
        <v>22</v>
      </c>
      <c r="CP37" s="403"/>
      <c r="CQ37" s="404" t="str">
        <f>IF('各会計、関係団体の財政状況及び健全化判断比率'!BS10="","",'各会計、関係団体の財政状況及び健全化判断比率'!BS10)</f>
        <v>西城町産業振興開発㈱</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f t="shared" si="4"/>
        <v>9</v>
      </c>
      <c r="V38" s="403"/>
      <c r="W38" s="404" t="str">
        <f>IF('各会計、関係団体の財政状況及び健全化判断比率'!B32="","",'各会計、関係団体の財政状況及び健全化判断比率'!B32)</f>
        <v>介護保険サービス事業特別会計</v>
      </c>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17</v>
      </c>
      <c r="BX38" s="403"/>
      <c r="BY38" s="404" t="str">
        <f>IF('各会計、関係団体の財政状況及び健全化判断比率'!B72="","",'各会計、関係団体の財政状況及び健全化判断比率'!B72)</f>
        <v>広島県水道広域連合企業団（水道事業会計）</v>
      </c>
      <c r="BZ38" s="404"/>
      <c r="CA38" s="404"/>
      <c r="CB38" s="404"/>
      <c r="CC38" s="404"/>
      <c r="CD38" s="404"/>
      <c r="CE38" s="404"/>
      <c r="CF38" s="404"/>
      <c r="CG38" s="404"/>
      <c r="CH38" s="404"/>
      <c r="CI38" s="404"/>
      <c r="CJ38" s="404"/>
      <c r="CK38" s="404"/>
      <c r="CL38" s="404"/>
      <c r="CM38" s="404"/>
      <c r="CN38" s="169"/>
      <c r="CO38" s="403">
        <f t="shared" si="3"/>
        <v>23</v>
      </c>
      <c r="CP38" s="403"/>
      <c r="CQ38" s="404" t="str">
        <f>IF('各会計、関係団体の財政状況及び健全化判断比率'!BS11="","",'各会計、関係団体の財政状況及び健全化判断比率'!BS11)</f>
        <v>㈱ニュー東城</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18</v>
      </c>
      <c r="BX39" s="403"/>
      <c r="BY39" s="404" t="str">
        <f>IF('各会計、関係団体の財政状況及び健全化判断比率'!B73="","",'各会計、関係団体の財政状況及び健全化判断比率'!B73)</f>
        <v>広島県水道広域連合企業団（工業用水道事業会計）</v>
      </c>
      <c r="BZ39" s="404"/>
      <c r="CA39" s="404"/>
      <c r="CB39" s="404"/>
      <c r="CC39" s="404"/>
      <c r="CD39" s="404"/>
      <c r="CE39" s="404"/>
      <c r="CF39" s="404"/>
      <c r="CG39" s="404"/>
      <c r="CH39" s="404"/>
      <c r="CI39" s="404"/>
      <c r="CJ39" s="404"/>
      <c r="CK39" s="404"/>
      <c r="CL39" s="404"/>
      <c r="CM39" s="404"/>
      <c r="CN39" s="169"/>
      <c r="CO39" s="403">
        <f t="shared" si="3"/>
        <v>24</v>
      </c>
      <c r="CP39" s="403"/>
      <c r="CQ39" s="404" t="str">
        <f>IF('各会計、関係団体の財政状況及び健全化判断比率'!BS12="","",'各会計、関係団体の財政状況及び健全化判断比率'!BS12)</f>
        <v>㈱緑の村</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f t="shared" si="3"/>
        <v>25</v>
      </c>
      <c r="CP40" s="403"/>
      <c r="CQ40" s="404" t="str">
        <f>IF('各会計、関係団体の財政状況及び健全化判断比率'!BS13="","",'各会計、関係団体の財政状況及び健全化判断比率'!BS13)</f>
        <v>㈱里山総領</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f t="shared" si="3"/>
        <v>26</v>
      </c>
      <c r="CP41" s="403"/>
      <c r="CQ41" s="404" t="str">
        <f>IF('各会計、関係団体の財政状況及び健全化判断比率'!BS14="","",'各会計、関係団体の財政状況及び健全化判断比率'!BS14)</f>
        <v>㈱庄原市農林振興公社</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f t="shared" si="3"/>
        <v>27</v>
      </c>
      <c r="CP42" s="403"/>
      <c r="CQ42" s="404" t="str">
        <f>IF('各会計、関係団体の財政状況及び健全化判断比率'!BS15="","",'各会計、関係団体の財政状況及び健全化判断比率'!BS15)</f>
        <v>庄原さとやまペレット㈱</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LnZRM5smfqnYT0OyDalV/8I/dl+4nk0v4MIxOuzSHftsi6y1Fln8veLdNJvPINtpWiy42M0Pkl4YnXYV/jTE2A==" saltValue="vqMycHq1BpU/TTltxah6w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3707198</v>
      </c>
      <c r="S5" s="713"/>
      <c r="T5" s="713"/>
      <c r="U5" s="713"/>
      <c r="V5" s="713"/>
      <c r="W5" s="713"/>
      <c r="X5" s="713"/>
      <c r="Y5" s="738"/>
      <c r="Z5" s="751">
        <v>11</v>
      </c>
      <c r="AA5" s="751"/>
      <c r="AB5" s="751"/>
      <c r="AC5" s="751"/>
      <c r="AD5" s="752">
        <v>3707198</v>
      </c>
      <c r="AE5" s="752"/>
      <c r="AF5" s="752"/>
      <c r="AG5" s="752"/>
      <c r="AH5" s="752"/>
      <c r="AI5" s="752"/>
      <c r="AJ5" s="752"/>
      <c r="AK5" s="752"/>
      <c r="AL5" s="739">
        <v>20.2</v>
      </c>
      <c r="AM5" s="721"/>
      <c r="AN5" s="721"/>
      <c r="AO5" s="740"/>
      <c r="AP5" s="715" t="s">
        <v>216</v>
      </c>
      <c r="AQ5" s="716"/>
      <c r="AR5" s="716"/>
      <c r="AS5" s="716"/>
      <c r="AT5" s="716"/>
      <c r="AU5" s="716"/>
      <c r="AV5" s="716"/>
      <c r="AW5" s="716"/>
      <c r="AX5" s="716"/>
      <c r="AY5" s="716"/>
      <c r="AZ5" s="716"/>
      <c r="BA5" s="716"/>
      <c r="BB5" s="716"/>
      <c r="BC5" s="716"/>
      <c r="BD5" s="716"/>
      <c r="BE5" s="716"/>
      <c r="BF5" s="717"/>
      <c r="BG5" s="657">
        <v>3693922</v>
      </c>
      <c r="BH5" s="658"/>
      <c r="BI5" s="658"/>
      <c r="BJ5" s="658"/>
      <c r="BK5" s="658"/>
      <c r="BL5" s="658"/>
      <c r="BM5" s="658"/>
      <c r="BN5" s="659"/>
      <c r="BO5" s="695">
        <v>99.6</v>
      </c>
      <c r="BP5" s="695"/>
      <c r="BQ5" s="695"/>
      <c r="BR5" s="695"/>
      <c r="BS5" s="696">
        <v>38899</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618361</v>
      </c>
      <c r="S6" s="658"/>
      <c r="T6" s="658"/>
      <c r="U6" s="658"/>
      <c r="V6" s="658"/>
      <c r="W6" s="658"/>
      <c r="X6" s="658"/>
      <c r="Y6" s="659"/>
      <c r="Z6" s="695">
        <v>1.8</v>
      </c>
      <c r="AA6" s="695"/>
      <c r="AB6" s="695"/>
      <c r="AC6" s="695"/>
      <c r="AD6" s="696">
        <v>618361</v>
      </c>
      <c r="AE6" s="696"/>
      <c r="AF6" s="696"/>
      <c r="AG6" s="696"/>
      <c r="AH6" s="696"/>
      <c r="AI6" s="696"/>
      <c r="AJ6" s="696"/>
      <c r="AK6" s="696"/>
      <c r="AL6" s="660">
        <v>3.4</v>
      </c>
      <c r="AM6" s="661"/>
      <c r="AN6" s="661"/>
      <c r="AO6" s="697"/>
      <c r="AP6" s="654" t="s">
        <v>221</v>
      </c>
      <c r="AQ6" s="655"/>
      <c r="AR6" s="655"/>
      <c r="AS6" s="655"/>
      <c r="AT6" s="655"/>
      <c r="AU6" s="655"/>
      <c r="AV6" s="655"/>
      <c r="AW6" s="655"/>
      <c r="AX6" s="655"/>
      <c r="AY6" s="655"/>
      <c r="AZ6" s="655"/>
      <c r="BA6" s="655"/>
      <c r="BB6" s="655"/>
      <c r="BC6" s="655"/>
      <c r="BD6" s="655"/>
      <c r="BE6" s="655"/>
      <c r="BF6" s="656"/>
      <c r="BG6" s="657">
        <v>3693922</v>
      </c>
      <c r="BH6" s="658"/>
      <c r="BI6" s="658"/>
      <c r="BJ6" s="658"/>
      <c r="BK6" s="658"/>
      <c r="BL6" s="658"/>
      <c r="BM6" s="658"/>
      <c r="BN6" s="659"/>
      <c r="BO6" s="695">
        <v>99.6</v>
      </c>
      <c r="BP6" s="695"/>
      <c r="BQ6" s="695"/>
      <c r="BR6" s="695"/>
      <c r="BS6" s="696">
        <v>38899</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231249</v>
      </c>
      <c r="CS6" s="658"/>
      <c r="CT6" s="658"/>
      <c r="CU6" s="658"/>
      <c r="CV6" s="658"/>
      <c r="CW6" s="658"/>
      <c r="CX6" s="658"/>
      <c r="CY6" s="659"/>
      <c r="CZ6" s="739">
        <v>0.7</v>
      </c>
      <c r="DA6" s="721"/>
      <c r="DB6" s="721"/>
      <c r="DC6" s="741"/>
      <c r="DD6" s="663">
        <v>34359</v>
      </c>
      <c r="DE6" s="658"/>
      <c r="DF6" s="658"/>
      <c r="DG6" s="658"/>
      <c r="DH6" s="658"/>
      <c r="DI6" s="658"/>
      <c r="DJ6" s="658"/>
      <c r="DK6" s="658"/>
      <c r="DL6" s="658"/>
      <c r="DM6" s="658"/>
      <c r="DN6" s="658"/>
      <c r="DO6" s="658"/>
      <c r="DP6" s="659"/>
      <c r="DQ6" s="663">
        <v>198148</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1969</v>
      </c>
      <c r="S7" s="658"/>
      <c r="T7" s="658"/>
      <c r="U7" s="658"/>
      <c r="V7" s="658"/>
      <c r="W7" s="658"/>
      <c r="X7" s="658"/>
      <c r="Y7" s="659"/>
      <c r="Z7" s="695">
        <v>0</v>
      </c>
      <c r="AA7" s="695"/>
      <c r="AB7" s="695"/>
      <c r="AC7" s="695"/>
      <c r="AD7" s="696">
        <v>1969</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1353586</v>
      </c>
      <c r="BH7" s="658"/>
      <c r="BI7" s="658"/>
      <c r="BJ7" s="658"/>
      <c r="BK7" s="658"/>
      <c r="BL7" s="658"/>
      <c r="BM7" s="658"/>
      <c r="BN7" s="659"/>
      <c r="BO7" s="695">
        <v>36.5</v>
      </c>
      <c r="BP7" s="695"/>
      <c r="BQ7" s="695"/>
      <c r="BR7" s="695"/>
      <c r="BS7" s="696">
        <v>38899</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4414237</v>
      </c>
      <c r="CS7" s="658"/>
      <c r="CT7" s="658"/>
      <c r="CU7" s="658"/>
      <c r="CV7" s="658"/>
      <c r="CW7" s="658"/>
      <c r="CX7" s="658"/>
      <c r="CY7" s="659"/>
      <c r="CZ7" s="695">
        <v>13.3</v>
      </c>
      <c r="DA7" s="695"/>
      <c r="DB7" s="695"/>
      <c r="DC7" s="695"/>
      <c r="DD7" s="663">
        <v>103816</v>
      </c>
      <c r="DE7" s="658"/>
      <c r="DF7" s="658"/>
      <c r="DG7" s="658"/>
      <c r="DH7" s="658"/>
      <c r="DI7" s="658"/>
      <c r="DJ7" s="658"/>
      <c r="DK7" s="658"/>
      <c r="DL7" s="658"/>
      <c r="DM7" s="658"/>
      <c r="DN7" s="658"/>
      <c r="DO7" s="658"/>
      <c r="DP7" s="659"/>
      <c r="DQ7" s="663">
        <v>2967751</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28907</v>
      </c>
      <c r="S8" s="658"/>
      <c r="T8" s="658"/>
      <c r="U8" s="658"/>
      <c r="V8" s="658"/>
      <c r="W8" s="658"/>
      <c r="X8" s="658"/>
      <c r="Y8" s="659"/>
      <c r="Z8" s="695">
        <v>0.1</v>
      </c>
      <c r="AA8" s="695"/>
      <c r="AB8" s="695"/>
      <c r="AC8" s="695"/>
      <c r="AD8" s="696">
        <v>28907</v>
      </c>
      <c r="AE8" s="696"/>
      <c r="AF8" s="696"/>
      <c r="AG8" s="696"/>
      <c r="AH8" s="696"/>
      <c r="AI8" s="696"/>
      <c r="AJ8" s="696"/>
      <c r="AK8" s="696"/>
      <c r="AL8" s="660">
        <v>0.2</v>
      </c>
      <c r="AM8" s="661"/>
      <c r="AN8" s="661"/>
      <c r="AO8" s="697"/>
      <c r="AP8" s="654" t="s">
        <v>227</v>
      </c>
      <c r="AQ8" s="655"/>
      <c r="AR8" s="655"/>
      <c r="AS8" s="655"/>
      <c r="AT8" s="655"/>
      <c r="AU8" s="655"/>
      <c r="AV8" s="655"/>
      <c r="AW8" s="655"/>
      <c r="AX8" s="655"/>
      <c r="AY8" s="655"/>
      <c r="AZ8" s="655"/>
      <c r="BA8" s="655"/>
      <c r="BB8" s="655"/>
      <c r="BC8" s="655"/>
      <c r="BD8" s="655"/>
      <c r="BE8" s="655"/>
      <c r="BF8" s="656"/>
      <c r="BG8" s="657">
        <v>48729</v>
      </c>
      <c r="BH8" s="658"/>
      <c r="BI8" s="658"/>
      <c r="BJ8" s="658"/>
      <c r="BK8" s="658"/>
      <c r="BL8" s="658"/>
      <c r="BM8" s="658"/>
      <c r="BN8" s="659"/>
      <c r="BO8" s="695">
        <v>1.3</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8203284</v>
      </c>
      <c r="CS8" s="658"/>
      <c r="CT8" s="658"/>
      <c r="CU8" s="658"/>
      <c r="CV8" s="658"/>
      <c r="CW8" s="658"/>
      <c r="CX8" s="658"/>
      <c r="CY8" s="659"/>
      <c r="CZ8" s="695">
        <v>24.7</v>
      </c>
      <c r="DA8" s="695"/>
      <c r="DB8" s="695"/>
      <c r="DC8" s="695"/>
      <c r="DD8" s="663">
        <v>264290</v>
      </c>
      <c r="DE8" s="658"/>
      <c r="DF8" s="658"/>
      <c r="DG8" s="658"/>
      <c r="DH8" s="658"/>
      <c r="DI8" s="658"/>
      <c r="DJ8" s="658"/>
      <c r="DK8" s="658"/>
      <c r="DL8" s="658"/>
      <c r="DM8" s="658"/>
      <c r="DN8" s="658"/>
      <c r="DO8" s="658"/>
      <c r="DP8" s="659"/>
      <c r="DQ8" s="663">
        <v>5366752</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37365</v>
      </c>
      <c r="S9" s="658"/>
      <c r="T9" s="658"/>
      <c r="U9" s="658"/>
      <c r="V9" s="658"/>
      <c r="W9" s="658"/>
      <c r="X9" s="658"/>
      <c r="Y9" s="659"/>
      <c r="Z9" s="695">
        <v>0.1</v>
      </c>
      <c r="AA9" s="695"/>
      <c r="AB9" s="695"/>
      <c r="AC9" s="695"/>
      <c r="AD9" s="696">
        <v>37365</v>
      </c>
      <c r="AE9" s="696"/>
      <c r="AF9" s="696"/>
      <c r="AG9" s="696"/>
      <c r="AH9" s="696"/>
      <c r="AI9" s="696"/>
      <c r="AJ9" s="696"/>
      <c r="AK9" s="696"/>
      <c r="AL9" s="660">
        <v>0.2</v>
      </c>
      <c r="AM9" s="661"/>
      <c r="AN9" s="661"/>
      <c r="AO9" s="697"/>
      <c r="AP9" s="654" t="s">
        <v>230</v>
      </c>
      <c r="AQ9" s="655"/>
      <c r="AR9" s="655"/>
      <c r="AS9" s="655"/>
      <c r="AT9" s="655"/>
      <c r="AU9" s="655"/>
      <c r="AV9" s="655"/>
      <c r="AW9" s="655"/>
      <c r="AX9" s="655"/>
      <c r="AY9" s="655"/>
      <c r="AZ9" s="655"/>
      <c r="BA9" s="655"/>
      <c r="BB9" s="655"/>
      <c r="BC9" s="655"/>
      <c r="BD9" s="655"/>
      <c r="BE9" s="655"/>
      <c r="BF9" s="656"/>
      <c r="BG9" s="657">
        <v>1087302</v>
      </c>
      <c r="BH9" s="658"/>
      <c r="BI9" s="658"/>
      <c r="BJ9" s="658"/>
      <c r="BK9" s="658"/>
      <c r="BL9" s="658"/>
      <c r="BM9" s="658"/>
      <c r="BN9" s="659"/>
      <c r="BO9" s="695">
        <v>29.3</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3197414</v>
      </c>
      <c r="CS9" s="658"/>
      <c r="CT9" s="658"/>
      <c r="CU9" s="658"/>
      <c r="CV9" s="658"/>
      <c r="CW9" s="658"/>
      <c r="CX9" s="658"/>
      <c r="CY9" s="659"/>
      <c r="CZ9" s="695">
        <v>9.6</v>
      </c>
      <c r="DA9" s="695"/>
      <c r="DB9" s="695"/>
      <c r="DC9" s="695"/>
      <c r="DD9" s="663">
        <v>690361</v>
      </c>
      <c r="DE9" s="658"/>
      <c r="DF9" s="658"/>
      <c r="DG9" s="658"/>
      <c r="DH9" s="658"/>
      <c r="DI9" s="658"/>
      <c r="DJ9" s="658"/>
      <c r="DK9" s="658"/>
      <c r="DL9" s="658"/>
      <c r="DM9" s="658"/>
      <c r="DN9" s="658"/>
      <c r="DO9" s="658"/>
      <c r="DP9" s="659"/>
      <c r="DQ9" s="663">
        <v>2140746</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83353</v>
      </c>
      <c r="BH10" s="658"/>
      <c r="BI10" s="658"/>
      <c r="BJ10" s="658"/>
      <c r="BK10" s="658"/>
      <c r="BL10" s="658"/>
      <c r="BM10" s="658"/>
      <c r="BN10" s="659"/>
      <c r="BO10" s="695">
        <v>2.2000000000000002</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68090</v>
      </c>
      <c r="CS10" s="658"/>
      <c r="CT10" s="658"/>
      <c r="CU10" s="658"/>
      <c r="CV10" s="658"/>
      <c r="CW10" s="658"/>
      <c r="CX10" s="658"/>
      <c r="CY10" s="659"/>
      <c r="CZ10" s="695">
        <v>0.2</v>
      </c>
      <c r="DA10" s="695"/>
      <c r="DB10" s="695"/>
      <c r="DC10" s="695"/>
      <c r="DD10" s="663" t="s">
        <v>122</v>
      </c>
      <c r="DE10" s="658"/>
      <c r="DF10" s="658"/>
      <c r="DG10" s="658"/>
      <c r="DH10" s="658"/>
      <c r="DI10" s="658"/>
      <c r="DJ10" s="658"/>
      <c r="DK10" s="658"/>
      <c r="DL10" s="658"/>
      <c r="DM10" s="658"/>
      <c r="DN10" s="658"/>
      <c r="DO10" s="658"/>
      <c r="DP10" s="659"/>
      <c r="DQ10" s="663">
        <v>90</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885886</v>
      </c>
      <c r="S11" s="658"/>
      <c r="T11" s="658"/>
      <c r="U11" s="658"/>
      <c r="V11" s="658"/>
      <c r="W11" s="658"/>
      <c r="X11" s="658"/>
      <c r="Y11" s="659"/>
      <c r="Z11" s="660">
        <v>2.6</v>
      </c>
      <c r="AA11" s="661"/>
      <c r="AB11" s="661"/>
      <c r="AC11" s="662"/>
      <c r="AD11" s="663">
        <v>885886</v>
      </c>
      <c r="AE11" s="658"/>
      <c r="AF11" s="658"/>
      <c r="AG11" s="658"/>
      <c r="AH11" s="658"/>
      <c r="AI11" s="658"/>
      <c r="AJ11" s="658"/>
      <c r="AK11" s="659"/>
      <c r="AL11" s="660">
        <v>4.8</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134202</v>
      </c>
      <c r="BH11" s="658"/>
      <c r="BI11" s="658"/>
      <c r="BJ11" s="658"/>
      <c r="BK11" s="658"/>
      <c r="BL11" s="658"/>
      <c r="BM11" s="658"/>
      <c r="BN11" s="659"/>
      <c r="BO11" s="695">
        <v>3.6</v>
      </c>
      <c r="BP11" s="695"/>
      <c r="BQ11" s="695"/>
      <c r="BR11" s="695"/>
      <c r="BS11" s="696">
        <v>38899</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2442546</v>
      </c>
      <c r="CS11" s="658"/>
      <c r="CT11" s="658"/>
      <c r="CU11" s="658"/>
      <c r="CV11" s="658"/>
      <c r="CW11" s="658"/>
      <c r="CX11" s="658"/>
      <c r="CY11" s="659"/>
      <c r="CZ11" s="695">
        <v>7.4</v>
      </c>
      <c r="DA11" s="695"/>
      <c r="DB11" s="695"/>
      <c r="DC11" s="695"/>
      <c r="DD11" s="663">
        <v>446779</v>
      </c>
      <c r="DE11" s="658"/>
      <c r="DF11" s="658"/>
      <c r="DG11" s="658"/>
      <c r="DH11" s="658"/>
      <c r="DI11" s="658"/>
      <c r="DJ11" s="658"/>
      <c r="DK11" s="658"/>
      <c r="DL11" s="658"/>
      <c r="DM11" s="658"/>
      <c r="DN11" s="658"/>
      <c r="DO11" s="658"/>
      <c r="DP11" s="659"/>
      <c r="DQ11" s="663">
        <v>1245397</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v>6368</v>
      </c>
      <c r="S12" s="658"/>
      <c r="T12" s="658"/>
      <c r="U12" s="658"/>
      <c r="V12" s="658"/>
      <c r="W12" s="658"/>
      <c r="X12" s="658"/>
      <c r="Y12" s="659"/>
      <c r="Z12" s="695">
        <v>0</v>
      </c>
      <c r="AA12" s="695"/>
      <c r="AB12" s="695"/>
      <c r="AC12" s="695"/>
      <c r="AD12" s="696">
        <v>6368</v>
      </c>
      <c r="AE12" s="696"/>
      <c r="AF12" s="696"/>
      <c r="AG12" s="696"/>
      <c r="AH12" s="696"/>
      <c r="AI12" s="696"/>
      <c r="AJ12" s="696"/>
      <c r="AK12" s="696"/>
      <c r="AL12" s="660">
        <v>0</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1957408</v>
      </c>
      <c r="BH12" s="658"/>
      <c r="BI12" s="658"/>
      <c r="BJ12" s="658"/>
      <c r="BK12" s="658"/>
      <c r="BL12" s="658"/>
      <c r="BM12" s="658"/>
      <c r="BN12" s="659"/>
      <c r="BO12" s="695">
        <v>52.8</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640020</v>
      </c>
      <c r="CS12" s="658"/>
      <c r="CT12" s="658"/>
      <c r="CU12" s="658"/>
      <c r="CV12" s="658"/>
      <c r="CW12" s="658"/>
      <c r="CX12" s="658"/>
      <c r="CY12" s="659"/>
      <c r="CZ12" s="695">
        <v>1.9</v>
      </c>
      <c r="DA12" s="695"/>
      <c r="DB12" s="695"/>
      <c r="DC12" s="695"/>
      <c r="DD12" s="663">
        <v>115485</v>
      </c>
      <c r="DE12" s="658"/>
      <c r="DF12" s="658"/>
      <c r="DG12" s="658"/>
      <c r="DH12" s="658"/>
      <c r="DI12" s="658"/>
      <c r="DJ12" s="658"/>
      <c r="DK12" s="658"/>
      <c r="DL12" s="658"/>
      <c r="DM12" s="658"/>
      <c r="DN12" s="658"/>
      <c r="DO12" s="658"/>
      <c r="DP12" s="659"/>
      <c r="DQ12" s="663">
        <v>425718</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1938126</v>
      </c>
      <c r="BH13" s="658"/>
      <c r="BI13" s="658"/>
      <c r="BJ13" s="658"/>
      <c r="BK13" s="658"/>
      <c r="BL13" s="658"/>
      <c r="BM13" s="658"/>
      <c r="BN13" s="659"/>
      <c r="BO13" s="695">
        <v>52.3</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3740211</v>
      </c>
      <c r="CS13" s="658"/>
      <c r="CT13" s="658"/>
      <c r="CU13" s="658"/>
      <c r="CV13" s="658"/>
      <c r="CW13" s="658"/>
      <c r="CX13" s="658"/>
      <c r="CY13" s="659"/>
      <c r="CZ13" s="695">
        <v>11.3</v>
      </c>
      <c r="DA13" s="695"/>
      <c r="DB13" s="695"/>
      <c r="DC13" s="695"/>
      <c r="DD13" s="663">
        <v>2066300</v>
      </c>
      <c r="DE13" s="658"/>
      <c r="DF13" s="658"/>
      <c r="DG13" s="658"/>
      <c r="DH13" s="658"/>
      <c r="DI13" s="658"/>
      <c r="DJ13" s="658"/>
      <c r="DK13" s="658"/>
      <c r="DL13" s="658"/>
      <c r="DM13" s="658"/>
      <c r="DN13" s="658"/>
      <c r="DO13" s="658"/>
      <c r="DP13" s="659"/>
      <c r="DQ13" s="663">
        <v>1840077</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163413</v>
      </c>
      <c r="BH14" s="658"/>
      <c r="BI14" s="658"/>
      <c r="BJ14" s="658"/>
      <c r="BK14" s="658"/>
      <c r="BL14" s="658"/>
      <c r="BM14" s="658"/>
      <c r="BN14" s="659"/>
      <c r="BO14" s="695">
        <v>4.4000000000000004</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1229068</v>
      </c>
      <c r="CS14" s="658"/>
      <c r="CT14" s="658"/>
      <c r="CU14" s="658"/>
      <c r="CV14" s="658"/>
      <c r="CW14" s="658"/>
      <c r="CX14" s="658"/>
      <c r="CY14" s="659"/>
      <c r="CZ14" s="695">
        <v>3.7</v>
      </c>
      <c r="DA14" s="695"/>
      <c r="DB14" s="695"/>
      <c r="DC14" s="695"/>
      <c r="DD14" s="663">
        <v>81548</v>
      </c>
      <c r="DE14" s="658"/>
      <c r="DF14" s="658"/>
      <c r="DG14" s="658"/>
      <c r="DH14" s="658"/>
      <c r="DI14" s="658"/>
      <c r="DJ14" s="658"/>
      <c r="DK14" s="658"/>
      <c r="DL14" s="658"/>
      <c r="DM14" s="658"/>
      <c r="DN14" s="658"/>
      <c r="DO14" s="658"/>
      <c r="DP14" s="659"/>
      <c r="DQ14" s="663">
        <v>994110</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77294</v>
      </c>
      <c r="S15" s="658"/>
      <c r="T15" s="658"/>
      <c r="U15" s="658"/>
      <c r="V15" s="658"/>
      <c r="W15" s="658"/>
      <c r="X15" s="658"/>
      <c r="Y15" s="659"/>
      <c r="Z15" s="695">
        <v>0.2</v>
      </c>
      <c r="AA15" s="695"/>
      <c r="AB15" s="695"/>
      <c r="AC15" s="695"/>
      <c r="AD15" s="696">
        <v>77294</v>
      </c>
      <c r="AE15" s="696"/>
      <c r="AF15" s="696"/>
      <c r="AG15" s="696"/>
      <c r="AH15" s="696"/>
      <c r="AI15" s="696"/>
      <c r="AJ15" s="696"/>
      <c r="AK15" s="696"/>
      <c r="AL15" s="660">
        <v>0.4</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219115</v>
      </c>
      <c r="BH15" s="658"/>
      <c r="BI15" s="658"/>
      <c r="BJ15" s="658"/>
      <c r="BK15" s="658"/>
      <c r="BL15" s="658"/>
      <c r="BM15" s="658"/>
      <c r="BN15" s="659"/>
      <c r="BO15" s="695">
        <v>5.9</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2369495</v>
      </c>
      <c r="CS15" s="658"/>
      <c r="CT15" s="658"/>
      <c r="CU15" s="658"/>
      <c r="CV15" s="658"/>
      <c r="CW15" s="658"/>
      <c r="CX15" s="658"/>
      <c r="CY15" s="659"/>
      <c r="CZ15" s="695">
        <v>7.1</v>
      </c>
      <c r="DA15" s="695"/>
      <c r="DB15" s="695"/>
      <c r="DC15" s="695"/>
      <c r="DD15" s="663">
        <v>569374</v>
      </c>
      <c r="DE15" s="658"/>
      <c r="DF15" s="658"/>
      <c r="DG15" s="658"/>
      <c r="DH15" s="658"/>
      <c r="DI15" s="658"/>
      <c r="DJ15" s="658"/>
      <c r="DK15" s="658"/>
      <c r="DL15" s="658"/>
      <c r="DM15" s="658"/>
      <c r="DN15" s="658"/>
      <c r="DO15" s="658"/>
      <c r="DP15" s="659"/>
      <c r="DQ15" s="663">
        <v>1717910</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101980</v>
      </c>
      <c r="S16" s="658"/>
      <c r="T16" s="658"/>
      <c r="U16" s="658"/>
      <c r="V16" s="658"/>
      <c r="W16" s="658"/>
      <c r="X16" s="658"/>
      <c r="Y16" s="659"/>
      <c r="Z16" s="695">
        <v>0.3</v>
      </c>
      <c r="AA16" s="695"/>
      <c r="AB16" s="695"/>
      <c r="AC16" s="695"/>
      <c r="AD16" s="696">
        <v>101980</v>
      </c>
      <c r="AE16" s="696"/>
      <c r="AF16" s="696"/>
      <c r="AG16" s="696"/>
      <c r="AH16" s="696"/>
      <c r="AI16" s="696"/>
      <c r="AJ16" s="696"/>
      <c r="AK16" s="696"/>
      <c r="AL16" s="660">
        <v>0.6</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v>400</v>
      </c>
      <c r="BH16" s="658"/>
      <c r="BI16" s="658"/>
      <c r="BJ16" s="658"/>
      <c r="BK16" s="658"/>
      <c r="BL16" s="658"/>
      <c r="BM16" s="658"/>
      <c r="BN16" s="659"/>
      <c r="BO16" s="695">
        <v>0</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2180524</v>
      </c>
      <c r="CS16" s="658"/>
      <c r="CT16" s="658"/>
      <c r="CU16" s="658"/>
      <c r="CV16" s="658"/>
      <c r="CW16" s="658"/>
      <c r="CX16" s="658"/>
      <c r="CY16" s="659"/>
      <c r="CZ16" s="695">
        <v>6.6</v>
      </c>
      <c r="DA16" s="695"/>
      <c r="DB16" s="695"/>
      <c r="DC16" s="695"/>
      <c r="DD16" s="663" t="s">
        <v>122</v>
      </c>
      <c r="DE16" s="658"/>
      <c r="DF16" s="658"/>
      <c r="DG16" s="658"/>
      <c r="DH16" s="658"/>
      <c r="DI16" s="658"/>
      <c r="DJ16" s="658"/>
      <c r="DK16" s="658"/>
      <c r="DL16" s="658"/>
      <c r="DM16" s="658"/>
      <c r="DN16" s="658"/>
      <c r="DO16" s="658"/>
      <c r="DP16" s="659"/>
      <c r="DQ16" s="663">
        <v>43761</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149471</v>
      </c>
      <c r="S17" s="658"/>
      <c r="T17" s="658"/>
      <c r="U17" s="658"/>
      <c r="V17" s="658"/>
      <c r="W17" s="658"/>
      <c r="X17" s="658"/>
      <c r="Y17" s="659"/>
      <c r="Z17" s="695">
        <v>0.4</v>
      </c>
      <c r="AA17" s="695"/>
      <c r="AB17" s="695"/>
      <c r="AC17" s="695"/>
      <c r="AD17" s="696">
        <v>149471</v>
      </c>
      <c r="AE17" s="696"/>
      <c r="AF17" s="696"/>
      <c r="AG17" s="696"/>
      <c r="AH17" s="696"/>
      <c r="AI17" s="696"/>
      <c r="AJ17" s="696"/>
      <c r="AK17" s="696"/>
      <c r="AL17" s="660">
        <v>0.8</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4507987</v>
      </c>
      <c r="CS17" s="658"/>
      <c r="CT17" s="658"/>
      <c r="CU17" s="658"/>
      <c r="CV17" s="658"/>
      <c r="CW17" s="658"/>
      <c r="CX17" s="658"/>
      <c r="CY17" s="659"/>
      <c r="CZ17" s="695">
        <v>13.6</v>
      </c>
      <c r="DA17" s="695"/>
      <c r="DB17" s="695"/>
      <c r="DC17" s="695"/>
      <c r="DD17" s="663" t="s">
        <v>122</v>
      </c>
      <c r="DE17" s="658"/>
      <c r="DF17" s="658"/>
      <c r="DG17" s="658"/>
      <c r="DH17" s="658"/>
      <c r="DI17" s="658"/>
      <c r="DJ17" s="658"/>
      <c r="DK17" s="658"/>
      <c r="DL17" s="658"/>
      <c r="DM17" s="658"/>
      <c r="DN17" s="658"/>
      <c r="DO17" s="658"/>
      <c r="DP17" s="659"/>
      <c r="DQ17" s="663">
        <v>4483731</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16668</v>
      </c>
      <c r="S18" s="658"/>
      <c r="T18" s="658"/>
      <c r="U18" s="658"/>
      <c r="V18" s="658"/>
      <c r="W18" s="658"/>
      <c r="X18" s="658"/>
      <c r="Y18" s="659"/>
      <c r="Z18" s="695">
        <v>0</v>
      </c>
      <c r="AA18" s="695"/>
      <c r="AB18" s="695"/>
      <c r="AC18" s="695"/>
      <c r="AD18" s="696">
        <v>16668</v>
      </c>
      <c r="AE18" s="696"/>
      <c r="AF18" s="696"/>
      <c r="AG18" s="696"/>
      <c r="AH18" s="696"/>
      <c r="AI18" s="696"/>
      <c r="AJ18" s="696"/>
      <c r="AK18" s="696"/>
      <c r="AL18" s="660">
        <v>0.1</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124316</v>
      </c>
      <c r="S19" s="658"/>
      <c r="T19" s="658"/>
      <c r="U19" s="658"/>
      <c r="V19" s="658"/>
      <c r="W19" s="658"/>
      <c r="X19" s="658"/>
      <c r="Y19" s="659"/>
      <c r="Z19" s="695">
        <v>0.4</v>
      </c>
      <c r="AA19" s="695"/>
      <c r="AB19" s="695"/>
      <c r="AC19" s="695"/>
      <c r="AD19" s="696">
        <v>124316</v>
      </c>
      <c r="AE19" s="696"/>
      <c r="AF19" s="696"/>
      <c r="AG19" s="696"/>
      <c r="AH19" s="696"/>
      <c r="AI19" s="696"/>
      <c r="AJ19" s="696"/>
      <c r="AK19" s="696"/>
      <c r="AL19" s="660">
        <v>0.7</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13276</v>
      </c>
      <c r="BH19" s="658"/>
      <c r="BI19" s="658"/>
      <c r="BJ19" s="658"/>
      <c r="BK19" s="658"/>
      <c r="BL19" s="658"/>
      <c r="BM19" s="658"/>
      <c r="BN19" s="659"/>
      <c r="BO19" s="695">
        <v>0.4</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8487</v>
      </c>
      <c r="S20" s="658"/>
      <c r="T20" s="658"/>
      <c r="U20" s="658"/>
      <c r="V20" s="658"/>
      <c r="W20" s="658"/>
      <c r="X20" s="658"/>
      <c r="Y20" s="659"/>
      <c r="Z20" s="695">
        <v>0</v>
      </c>
      <c r="AA20" s="695"/>
      <c r="AB20" s="695"/>
      <c r="AC20" s="695"/>
      <c r="AD20" s="696">
        <v>8487</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13276</v>
      </c>
      <c r="BH20" s="658"/>
      <c r="BI20" s="658"/>
      <c r="BJ20" s="658"/>
      <c r="BK20" s="658"/>
      <c r="BL20" s="658"/>
      <c r="BM20" s="658"/>
      <c r="BN20" s="659"/>
      <c r="BO20" s="695">
        <v>0.4</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33224125</v>
      </c>
      <c r="CS20" s="658"/>
      <c r="CT20" s="658"/>
      <c r="CU20" s="658"/>
      <c r="CV20" s="658"/>
      <c r="CW20" s="658"/>
      <c r="CX20" s="658"/>
      <c r="CY20" s="659"/>
      <c r="CZ20" s="695">
        <v>100</v>
      </c>
      <c r="DA20" s="695"/>
      <c r="DB20" s="695"/>
      <c r="DC20" s="695"/>
      <c r="DD20" s="663">
        <v>4372312</v>
      </c>
      <c r="DE20" s="658"/>
      <c r="DF20" s="658"/>
      <c r="DG20" s="658"/>
      <c r="DH20" s="658"/>
      <c r="DI20" s="658"/>
      <c r="DJ20" s="658"/>
      <c r="DK20" s="658"/>
      <c r="DL20" s="658"/>
      <c r="DM20" s="658"/>
      <c r="DN20" s="658"/>
      <c r="DO20" s="658"/>
      <c r="DP20" s="659"/>
      <c r="DQ20" s="663">
        <v>21424191</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14815549</v>
      </c>
      <c r="S21" s="658"/>
      <c r="T21" s="658"/>
      <c r="U21" s="658"/>
      <c r="V21" s="658"/>
      <c r="W21" s="658"/>
      <c r="X21" s="658"/>
      <c r="Y21" s="659"/>
      <c r="Z21" s="695">
        <v>43.8</v>
      </c>
      <c r="AA21" s="695"/>
      <c r="AB21" s="695"/>
      <c r="AC21" s="695"/>
      <c r="AD21" s="696">
        <v>12624638</v>
      </c>
      <c r="AE21" s="696"/>
      <c r="AF21" s="696"/>
      <c r="AG21" s="696"/>
      <c r="AH21" s="696"/>
      <c r="AI21" s="696"/>
      <c r="AJ21" s="696"/>
      <c r="AK21" s="696"/>
      <c r="AL21" s="660">
        <v>68.8</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13276</v>
      </c>
      <c r="BH21" s="658"/>
      <c r="BI21" s="658"/>
      <c r="BJ21" s="658"/>
      <c r="BK21" s="658"/>
      <c r="BL21" s="658"/>
      <c r="BM21" s="658"/>
      <c r="BN21" s="659"/>
      <c r="BO21" s="695">
        <v>0.4</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12624638</v>
      </c>
      <c r="S22" s="658"/>
      <c r="T22" s="658"/>
      <c r="U22" s="658"/>
      <c r="V22" s="658"/>
      <c r="W22" s="658"/>
      <c r="X22" s="658"/>
      <c r="Y22" s="659"/>
      <c r="Z22" s="695">
        <v>37.299999999999997</v>
      </c>
      <c r="AA22" s="695"/>
      <c r="AB22" s="695"/>
      <c r="AC22" s="695"/>
      <c r="AD22" s="696">
        <v>12624638</v>
      </c>
      <c r="AE22" s="696"/>
      <c r="AF22" s="696"/>
      <c r="AG22" s="696"/>
      <c r="AH22" s="696"/>
      <c r="AI22" s="696"/>
      <c r="AJ22" s="696"/>
      <c r="AK22" s="696"/>
      <c r="AL22" s="660">
        <v>68.8</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2190911</v>
      </c>
      <c r="S23" s="658"/>
      <c r="T23" s="658"/>
      <c r="U23" s="658"/>
      <c r="V23" s="658"/>
      <c r="W23" s="658"/>
      <c r="X23" s="658"/>
      <c r="Y23" s="659"/>
      <c r="Z23" s="695">
        <v>6.5</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13007480</v>
      </c>
      <c r="CS24" s="713"/>
      <c r="CT24" s="713"/>
      <c r="CU24" s="713"/>
      <c r="CV24" s="713"/>
      <c r="CW24" s="713"/>
      <c r="CX24" s="713"/>
      <c r="CY24" s="738"/>
      <c r="CZ24" s="739">
        <v>39.200000000000003</v>
      </c>
      <c r="DA24" s="721"/>
      <c r="DB24" s="721"/>
      <c r="DC24" s="741"/>
      <c r="DD24" s="737">
        <v>10717358</v>
      </c>
      <c r="DE24" s="713"/>
      <c r="DF24" s="713"/>
      <c r="DG24" s="713"/>
      <c r="DH24" s="713"/>
      <c r="DI24" s="713"/>
      <c r="DJ24" s="713"/>
      <c r="DK24" s="738"/>
      <c r="DL24" s="737">
        <v>10138077</v>
      </c>
      <c r="DM24" s="713"/>
      <c r="DN24" s="713"/>
      <c r="DO24" s="713"/>
      <c r="DP24" s="713"/>
      <c r="DQ24" s="713"/>
      <c r="DR24" s="713"/>
      <c r="DS24" s="713"/>
      <c r="DT24" s="713"/>
      <c r="DU24" s="713"/>
      <c r="DV24" s="738"/>
      <c r="DW24" s="739">
        <v>55.2</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20430348</v>
      </c>
      <c r="S25" s="658"/>
      <c r="T25" s="658"/>
      <c r="U25" s="658"/>
      <c r="V25" s="658"/>
      <c r="W25" s="658"/>
      <c r="X25" s="658"/>
      <c r="Y25" s="659"/>
      <c r="Z25" s="695">
        <v>60.4</v>
      </c>
      <c r="AA25" s="695"/>
      <c r="AB25" s="695"/>
      <c r="AC25" s="695"/>
      <c r="AD25" s="696">
        <v>18239437</v>
      </c>
      <c r="AE25" s="696"/>
      <c r="AF25" s="696"/>
      <c r="AG25" s="696"/>
      <c r="AH25" s="696"/>
      <c r="AI25" s="696"/>
      <c r="AJ25" s="696"/>
      <c r="AK25" s="696"/>
      <c r="AL25" s="660">
        <v>99.5</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4178013</v>
      </c>
      <c r="CS25" s="670"/>
      <c r="CT25" s="670"/>
      <c r="CU25" s="670"/>
      <c r="CV25" s="670"/>
      <c r="CW25" s="670"/>
      <c r="CX25" s="670"/>
      <c r="CY25" s="671"/>
      <c r="CZ25" s="660">
        <v>12.6</v>
      </c>
      <c r="DA25" s="672"/>
      <c r="DB25" s="672"/>
      <c r="DC25" s="673"/>
      <c r="DD25" s="663">
        <v>3915108</v>
      </c>
      <c r="DE25" s="670"/>
      <c r="DF25" s="670"/>
      <c r="DG25" s="670"/>
      <c r="DH25" s="670"/>
      <c r="DI25" s="670"/>
      <c r="DJ25" s="670"/>
      <c r="DK25" s="671"/>
      <c r="DL25" s="663">
        <v>3822362</v>
      </c>
      <c r="DM25" s="670"/>
      <c r="DN25" s="670"/>
      <c r="DO25" s="670"/>
      <c r="DP25" s="670"/>
      <c r="DQ25" s="670"/>
      <c r="DR25" s="670"/>
      <c r="DS25" s="670"/>
      <c r="DT25" s="670"/>
      <c r="DU25" s="670"/>
      <c r="DV25" s="671"/>
      <c r="DW25" s="660">
        <v>20.8</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4108</v>
      </c>
      <c r="S26" s="658"/>
      <c r="T26" s="658"/>
      <c r="U26" s="658"/>
      <c r="V26" s="658"/>
      <c r="W26" s="658"/>
      <c r="X26" s="658"/>
      <c r="Y26" s="659"/>
      <c r="Z26" s="695">
        <v>0</v>
      </c>
      <c r="AA26" s="695"/>
      <c r="AB26" s="695"/>
      <c r="AC26" s="695"/>
      <c r="AD26" s="696">
        <v>4108</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2696189</v>
      </c>
      <c r="CS26" s="658"/>
      <c r="CT26" s="658"/>
      <c r="CU26" s="658"/>
      <c r="CV26" s="658"/>
      <c r="CW26" s="658"/>
      <c r="CX26" s="658"/>
      <c r="CY26" s="659"/>
      <c r="CZ26" s="660">
        <v>8.1</v>
      </c>
      <c r="DA26" s="672"/>
      <c r="DB26" s="672"/>
      <c r="DC26" s="673"/>
      <c r="DD26" s="663">
        <v>2507653</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199486</v>
      </c>
      <c r="S27" s="658"/>
      <c r="T27" s="658"/>
      <c r="U27" s="658"/>
      <c r="V27" s="658"/>
      <c r="W27" s="658"/>
      <c r="X27" s="658"/>
      <c r="Y27" s="659"/>
      <c r="Z27" s="695">
        <v>0.6</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3707198</v>
      </c>
      <c r="BH27" s="658"/>
      <c r="BI27" s="658"/>
      <c r="BJ27" s="658"/>
      <c r="BK27" s="658"/>
      <c r="BL27" s="658"/>
      <c r="BM27" s="658"/>
      <c r="BN27" s="659"/>
      <c r="BO27" s="695">
        <v>100</v>
      </c>
      <c r="BP27" s="695"/>
      <c r="BQ27" s="695"/>
      <c r="BR27" s="695"/>
      <c r="BS27" s="696">
        <v>38899</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4321480</v>
      </c>
      <c r="CS27" s="670"/>
      <c r="CT27" s="670"/>
      <c r="CU27" s="670"/>
      <c r="CV27" s="670"/>
      <c r="CW27" s="670"/>
      <c r="CX27" s="670"/>
      <c r="CY27" s="671"/>
      <c r="CZ27" s="660">
        <v>13</v>
      </c>
      <c r="DA27" s="672"/>
      <c r="DB27" s="672"/>
      <c r="DC27" s="673"/>
      <c r="DD27" s="663">
        <v>2318519</v>
      </c>
      <c r="DE27" s="670"/>
      <c r="DF27" s="670"/>
      <c r="DG27" s="670"/>
      <c r="DH27" s="670"/>
      <c r="DI27" s="670"/>
      <c r="DJ27" s="670"/>
      <c r="DK27" s="671"/>
      <c r="DL27" s="663">
        <v>1831984</v>
      </c>
      <c r="DM27" s="670"/>
      <c r="DN27" s="670"/>
      <c r="DO27" s="670"/>
      <c r="DP27" s="670"/>
      <c r="DQ27" s="670"/>
      <c r="DR27" s="670"/>
      <c r="DS27" s="670"/>
      <c r="DT27" s="670"/>
      <c r="DU27" s="670"/>
      <c r="DV27" s="671"/>
      <c r="DW27" s="660">
        <v>10</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279710</v>
      </c>
      <c r="S28" s="658"/>
      <c r="T28" s="658"/>
      <c r="U28" s="658"/>
      <c r="V28" s="658"/>
      <c r="W28" s="658"/>
      <c r="X28" s="658"/>
      <c r="Y28" s="659"/>
      <c r="Z28" s="695">
        <v>0.8</v>
      </c>
      <c r="AA28" s="695"/>
      <c r="AB28" s="695"/>
      <c r="AC28" s="695"/>
      <c r="AD28" s="696">
        <v>91626</v>
      </c>
      <c r="AE28" s="696"/>
      <c r="AF28" s="696"/>
      <c r="AG28" s="696"/>
      <c r="AH28" s="696"/>
      <c r="AI28" s="696"/>
      <c r="AJ28" s="696"/>
      <c r="AK28" s="696"/>
      <c r="AL28" s="660">
        <v>0.5</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4507987</v>
      </c>
      <c r="CS28" s="658"/>
      <c r="CT28" s="658"/>
      <c r="CU28" s="658"/>
      <c r="CV28" s="658"/>
      <c r="CW28" s="658"/>
      <c r="CX28" s="658"/>
      <c r="CY28" s="659"/>
      <c r="CZ28" s="660">
        <v>13.6</v>
      </c>
      <c r="DA28" s="672"/>
      <c r="DB28" s="672"/>
      <c r="DC28" s="673"/>
      <c r="DD28" s="663">
        <v>4483731</v>
      </c>
      <c r="DE28" s="658"/>
      <c r="DF28" s="658"/>
      <c r="DG28" s="658"/>
      <c r="DH28" s="658"/>
      <c r="DI28" s="658"/>
      <c r="DJ28" s="658"/>
      <c r="DK28" s="659"/>
      <c r="DL28" s="663">
        <v>4483731</v>
      </c>
      <c r="DM28" s="658"/>
      <c r="DN28" s="658"/>
      <c r="DO28" s="658"/>
      <c r="DP28" s="658"/>
      <c r="DQ28" s="658"/>
      <c r="DR28" s="658"/>
      <c r="DS28" s="658"/>
      <c r="DT28" s="658"/>
      <c r="DU28" s="658"/>
      <c r="DV28" s="659"/>
      <c r="DW28" s="660">
        <v>24.4</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94134</v>
      </c>
      <c r="S29" s="658"/>
      <c r="T29" s="658"/>
      <c r="U29" s="658"/>
      <c r="V29" s="658"/>
      <c r="W29" s="658"/>
      <c r="X29" s="658"/>
      <c r="Y29" s="659"/>
      <c r="Z29" s="695">
        <v>0.3</v>
      </c>
      <c r="AA29" s="695"/>
      <c r="AB29" s="695"/>
      <c r="AC29" s="695"/>
      <c r="AD29" s="696">
        <v>241</v>
      </c>
      <c r="AE29" s="696"/>
      <c r="AF29" s="696"/>
      <c r="AG29" s="696"/>
      <c r="AH29" s="696"/>
      <c r="AI29" s="696"/>
      <c r="AJ29" s="696"/>
      <c r="AK29" s="696"/>
      <c r="AL29" s="660">
        <v>0</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4507577</v>
      </c>
      <c r="CS29" s="670"/>
      <c r="CT29" s="670"/>
      <c r="CU29" s="670"/>
      <c r="CV29" s="670"/>
      <c r="CW29" s="670"/>
      <c r="CX29" s="670"/>
      <c r="CY29" s="671"/>
      <c r="CZ29" s="660">
        <v>13.6</v>
      </c>
      <c r="DA29" s="672"/>
      <c r="DB29" s="672"/>
      <c r="DC29" s="673"/>
      <c r="DD29" s="663">
        <v>4483321</v>
      </c>
      <c r="DE29" s="670"/>
      <c r="DF29" s="670"/>
      <c r="DG29" s="670"/>
      <c r="DH29" s="670"/>
      <c r="DI29" s="670"/>
      <c r="DJ29" s="670"/>
      <c r="DK29" s="671"/>
      <c r="DL29" s="663">
        <v>4483321</v>
      </c>
      <c r="DM29" s="670"/>
      <c r="DN29" s="670"/>
      <c r="DO29" s="670"/>
      <c r="DP29" s="670"/>
      <c r="DQ29" s="670"/>
      <c r="DR29" s="670"/>
      <c r="DS29" s="670"/>
      <c r="DT29" s="670"/>
      <c r="DU29" s="670"/>
      <c r="DV29" s="671"/>
      <c r="DW29" s="660">
        <v>24.4</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4212282</v>
      </c>
      <c r="S30" s="658"/>
      <c r="T30" s="658"/>
      <c r="U30" s="658"/>
      <c r="V30" s="658"/>
      <c r="W30" s="658"/>
      <c r="X30" s="658"/>
      <c r="Y30" s="659"/>
      <c r="Z30" s="695">
        <v>12.5</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4395176</v>
      </c>
      <c r="CS30" s="658"/>
      <c r="CT30" s="658"/>
      <c r="CU30" s="658"/>
      <c r="CV30" s="658"/>
      <c r="CW30" s="658"/>
      <c r="CX30" s="658"/>
      <c r="CY30" s="659"/>
      <c r="CZ30" s="660">
        <v>13.2</v>
      </c>
      <c r="DA30" s="672"/>
      <c r="DB30" s="672"/>
      <c r="DC30" s="673"/>
      <c r="DD30" s="663">
        <v>4371001</v>
      </c>
      <c r="DE30" s="658"/>
      <c r="DF30" s="658"/>
      <c r="DG30" s="658"/>
      <c r="DH30" s="658"/>
      <c r="DI30" s="658"/>
      <c r="DJ30" s="658"/>
      <c r="DK30" s="659"/>
      <c r="DL30" s="663">
        <v>4371001</v>
      </c>
      <c r="DM30" s="658"/>
      <c r="DN30" s="658"/>
      <c r="DO30" s="658"/>
      <c r="DP30" s="658"/>
      <c r="DQ30" s="658"/>
      <c r="DR30" s="658"/>
      <c r="DS30" s="658"/>
      <c r="DT30" s="658"/>
      <c r="DU30" s="658"/>
      <c r="DV30" s="659"/>
      <c r="DW30" s="660">
        <v>23.8</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98.4</v>
      </c>
      <c r="BH31" s="720"/>
      <c r="BI31" s="720"/>
      <c r="BJ31" s="720"/>
      <c r="BK31" s="720"/>
      <c r="BL31" s="720"/>
      <c r="BM31" s="721">
        <v>87.7</v>
      </c>
      <c r="BN31" s="720"/>
      <c r="BO31" s="720"/>
      <c r="BP31" s="720"/>
      <c r="BQ31" s="722"/>
      <c r="BR31" s="719">
        <v>98.5</v>
      </c>
      <c r="BS31" s="720"/>
      <c r="BT31" s="720"/>
      <c r="BU31" s="720"/>
      <c r="BV31" s="720"/>
      <c r="BW31" s="720"/>
      <c r="BX31" s="721">
        <v>89</v>
      </c>
      <c r="BY31" s="720"/>
      <c r="BZ31" s="720"/>
      <c r="CA31" s="720"/>
      <c r="CB31" s="722"/>
      <c r="CD31" s="678"/>
      <c r="CE31" s="679"/>
      <c r="CF31" s="654" t="s">
        <v>300</v>
      </c>
      <c r="CG31" s="655"/>
      <c r="CH31" s="655"/>
      <c r="CI31" s="655"/>
      <c r="CJ31" s="655"/>
      <c r="CK31" s="655"/>
      <c r="CL31" s="655"/>
      <c r="CM31" s="655"/>
      <c r="CN31" s="655"/>
      <c r="CO31" s="655"/>
      <c r="CP31" s="655"/>
      <c r="CQ31" s="656"/>
      <c r="CR31" s="657">
        <v>112401</v>
      </c>
      <c r="CS31" s="670"/>
      <c r="CT31" s="670"/>
      <c r="CU31" s="670"/>
      <c r="CV31" s="670"/>
      <c r="CW31" s="670"/>
      <c r="CX31" s="670"/>
      <c r="CY31" s="671"/>
      <c r="CZ31" s="660">
        <v>0.3</v>
      </c>
      <c r="DA31" s="672"/>
      <c r="DB31" s="672"/>
      <c r="DC31" s="673"/>
      <c r="DD31" s="663">
        <v>112320</v>
      </c>
      <c r="DE31" s="670"/>
      <c r="DF31" s="670"/>
      <c r="DG31" s="670"/>
      <c r="DH31" s="670"/>
      <c r="DI31" s="670"/>
      <c r="DJ31" s="670"/>
      <c r="DK31" s="671"/>
      <c r="DL31" s="663">
        <v>112320</v>
      </c>
      <c r="DM31" s="670"/>
      <c r="DN31" s="670"/>
      <c r="DO31" s="670"/>
      <c r="DP31" s="670"/>
      <c r="DQ31" s="670"/>
      <c r="DR31" s="670"/>
      <c r="DS31" s="670"/>
      <c r="DT31" s="670"/>
      <c r="DU31" s="670"/>
      <c r="DV31" s="671"/>
      <c r="DW31" s="660">
        <v>0.6</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2804351</v>
      </c>
      <c r="S32" s="658"/>
      <c r="T32" s="658"/>
      <c r="U32" s="658"/>
      <c r="V32" s="658"/>
      <c r="W32" s="658"/>
      <c r="X32" s="658"/>
      <c r="Y32" s="659"/>
      <c r="Z32" s="695">
        <v>8.3000000000000007</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302</v>
      </c>
      <c r="AX32" s="654" t="s">
        <v>303</v>
      </c>
      <c r="AY32" s="655"/>
      <c r="AZ32" s="655"/>
      <c r="BA32" s="655"/>
      <c r="BB32" s="655"/>
      <c r="BC32" s="655"/>
      <c r="BD32" s="655"/>
      <c r="BE32" s="655"/>
      <c r="BF32" s="656"/>
      <c r="BG32" s="723">
        <v>99.1</v>
      </c>
      <c r="BH32" s="670"/>
      <c r="BI32" s="670"/>
      <c r="BJ32" s="670"/>
      <c r="BK32" s="670"/>
      <c r="BL32" s="670"/>
      <c r="BM32" s="661">
        <v>94.8</v>
      </c>
      <c r="BN32" s="670"/>
      <c r="BO32" s="670"/>
      <c r="BP32" s="670"/>
      <c r="BQ32" s="693"/>
      <c r="BR32" s="723">
        <v>99.5</v>
      </c>
      <c r="BS32" s="670"/>
      <c r="BT32" s="670"/>
      <c r="BU32" s="670"/>
      <c r="BV32" s="670"/>
      <c r="BW32" s="670"/>
      <c r="BX32" s="661">
        <v>95.7</v>
      </c>
      <c r="BY32" s="670"/>
      <c r="BZ32" s="670"/>
      <c r="CA32" s="670"/>
      <c r="CB32" s="693"/>
      <c r="CD32" s="680"/>
      <c r="CE32" s="681"/>
      <c r="CF32" s="654" t="s">
        <v>304</v>
      </c>
      <c r="CG32" s="655"/>
      <c r="CH32" s="655"/>
      <c r="CI32" s="655"/>
      <c r="CJ32" s="655"/>
      <c r="CK32" s="655"/>
      <c r="CL32" s="655"/>
      <c r="CM32" s="655"/>
      <c r="CN32" s="655"/>
      <c r="CO32" s="655"/>
      <c r="CP32" s="655"/>
      <c r="CQ32" s="656"/>
      <c r="CR32" s="657">
        <v>410</v>
      </c>
      <c r="CS32" s="658"/>
      <c r="CT32" s="658"/>
      <c r="CU32" s="658"/>
      <c r="CV32" s="658"/>
      <c r="CW32" s="658"/>
      <c r="CX32" s="658"/>
      <c r="CY32" s="659"/>
      <c r="CZ32" s="660">
        <v>0</v>
      </c>
      <c r="DA32" s="672"/>
      <c r="DB32" s="672"/>
      <c r="DC32" s="673"/>
      <c r="DD32" s="663">
        <v>410</v>
      </c>
      <c r="DE32" s="658"/>
      <c r="DF32" s="658"/>
      <c r="DG32" s="658"/>
      <c r="DH32" s="658"/>
      <c r="DI32" s="658"/>
      <c r="DJ32" s="658"/>
      <c r="DK32" s="659"/>
      <c r="DL32" s="663">
        <v>410</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42590</v>
      </c>
      <c r="S33" s="658"/>
      <c r="T33" s="658"/>
      <c r="U33" s="658"/>
      <c r="V33" s="658"/>
      <c r="W33" s="658"/>
      <c r="X33" s="658"/>
      <c r="Y33" s="659"/>
      <c r="Z33" s="695">
        <v>0.1</v>
      </c>
      <c r="AA33" s="695"/>
      <c r="AB33" s="695"/>
      <c r="AC33" s="695"/>
      <c r="AD33" s="696">
        <v>581</v>
      </c>
      <c r="AE33" s="696"/>
      <c r="AF33" s="696"/>
      <c r="AG33" s="696"/>
      <c r="AH33" s="696"/>
      <c r="AI33" s="696"/>
      <c r="AJ33" s="696"/>
      <c r="AK33" s="696"/>
      <c r="AL33" s="660">
        <v>0</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97.6</v>
      </c>
      <c r="BH33" s="642"/>
      <c r="BI33" s="642"/>
      <c r="BJ33" s="642"/>
      <c r="BK33" s="642"/>
      <c r="BL33" s="642"/>
      <c r="BM33" s="688">
        <v>81.599999999999994</v>
      </c>
      <c r="BN33" s="642"/>
      <c r="BO33" s="642"/>
      <c r="BP33" s="642"/>
      <c r="BQ33" s="705"/>
      <c r="BR33" s="718">
        <v>97.6</v>
      </c>
      <c r="BS33" s="642"/>
      <c r="BT33" s="642"/>
      <c r="BU33" s="642"/>
      <c r="BV33" s="642"/>
      <c r="BW33" s="642"/>
      <c r="BX33" s="688">
        <v>83</v>
      </c>
      <c r="BY33" s="642"/>
      <c r="BZ33" s="642"/>
      <c r="CA33" s="642"/>
      <c r="CB33" s="705"/>
      <c r="CD33" s="654" t="s">
        <v>307</v>
      </c>
      <c r="CE33" s="655"/>
      <c r="CF33" s="655"/>
      <c r="CG33" s="655"/>
      <c r="CH33" s="655"/>
      <c r="CI33" s="655"/>
      <c r="CJ33" s="655"/>
      <c r="CK33" s="655"/>
      <c r="CL33" s="655"/>
      <c r="CM33" s="655"/>
      <c r="CN33" s="655"/>
      <c r="CO33" s="655"/>
      <c r="CP33" s="655"/>
      <c r="CQ33" s="656"/>
      <c r="CR33" s="657">
        <v>13663809</v>
      </c>
      <c r="CS33" s="670"/>
      <c r="CT33" s="670"/>
      <c r="CU33" s="670"/>
      <c r="CV33" s="670"/>
      <c r="CW33" s="670"/>
      <c r="CX33" s="670"/>
      <c r="CY33" s="671"/>
      <c r="CZ33" s="660">
        <v>41.1</v>
      </c>
      <c r="DA33" s="672"/>
      <c r="DB33" s="672"/>
      <c r="DC33" s="673"/>
      <c r="DD33" s="663">
        <v>9786715</v>
      </c>
      <c r="DE33" s="670"/>
      <c r="DF33" s="670"/>
      <c r="DG33" s="670"/>
      <c r="DH33" s="670"/>
      <c r="DI33" s="670"/>
      <c r="DJ33" s="670"/>
      <c r="DK33" s="671"/>
      <c r="DL33" s="663">
        <v>7820849</v>
      </c>
      <c r="DM33" s="670"/>
      <c r="DN33" s="670"/>
      <c r="DO33" s="670"/>
      <c r="DP33" s="670"/>
      <c r="DQ33" s="670"/>
      <c r="DR33" s="670"/>
      <c r="DS33" s="670"/>
      <c r="DT33" s="670"/>
      <c r="DU33" s="670"/>
      <c r="DV33" s="671"/>
      <c r="DW33" s="660">
        <v>42.6</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97522</v>
      </c>
      <c r="S34" s="658"/>
      <c r="T34" s="658"/>
      <c r="U34" s="658"/>
      <c r="V34" s="658"/>
      <c r="W34" s="658"/>
      <c r="X34" s="658"/>
      <c r="Y34" s="659"/>
      <c r="Z34" s="695">
        <v>0.3</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4339805</v>
      </c>
      <c r="CS34" s="658"/>
      <c r="CT34" s="658"/>
      <c r="CU34" s="658"/>
      <c r="CV34" s="658"/>
      <c r="CW34" s="658"/>
      <c r="CX34" s="658"/>
      <c r="CY34" s="659"/>
      <c r="CZ34" s="660">
        <v>13.1</v>
      </c>
      <c r="DA34" s="672"/>
      <c r="DB34" s="672"/>
      <c r="DC34" s="673"/>
      <c r="DD34" s="663">
        <v>3198833</v>
      </c>
      <c r="DE34" s="658"/>
      <c r="DF34" s="658"/>
      <c r="DG34" s="658"/>
      <c r="DH34" s="658"/>
      <c r="DI34" s="658"/>
      <c r="DJ34" s="658"/>
      <c r="DK34" s="659"/>
      <c r="DL34" s="663">
        <v>2884305</v>
      </c>
      <c r="DM34" s="658"/>
      <c r="DN34" s="658"/>
      <c r="DO34" s="658"/>
      <c r="DP34" s="658"/>
      <c r="DQ34" s="658"/>
      <c r="DR34" s="658"/>
      <c r="DS34" s="658"/>
      <c r="DT34" s="658"/>
      <c r="DU34" s="658"/>
      <c r="DV34" s="659"/>
      <c r="DW34" s="660">
        <v>15.7</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974506</v>
      </c>
      <c r="S35" s="658"/>
      <c r="T35" s="658"/>
      <c r="U35" s="658"/>
      <c r="V35" s="658"/>
      <c r="W35" s="658"/>
      <c r="X35" s="658"/>
      <c r="Y35" s="659"/>
      <c r="Z35" s="695">
        <v>2.9</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786194</v>
      </c>
      <c r="CS35" s="670"/>
      <c r="CT35" s="670"/>
      <c r="CU35" s="670"/>
      <c r="CV35" s="670"/>
      <c r="CW35" s="670"/>
      <c r="CX35" s="670"/>
      <c r="CY35" s="671"/>
      <c r="CZ35" s="660">
        <v>2.4</v>
      </c>
      <c r="DA35" s="672"/>
      <c r="DB35" s="672"/>
      <c r="DC35" s="673"/>
      <c r="DD35" s="663">
        <v>633906</v>
      </c>
      <c r="DE35" s="670"/>
      <c r="DF35" s="670"/>
      <c r="DG35" s="670"/>
      <c r="DH35" s="670"/>
      <c r="DI35" s="670"/>
      <c r="DJ35" s="670"/>
      <c r="DK35" s="671"/>
      <c r="DL35" s="663">
        <v>269828</v>
      </c>
      <c r="DM35" s="670"/>
      <c r="DN35" s="670"/>
      <c r="DO35" s="670"/>
      <c r="DP35" s="670"/>
      <c r="DQ35" s="670"/>
      <c r="DR35" s="670"/>
      <c r="DS35" s="670"/>
      <c r="DT35" s="670"/>
      <c r="DU35" s="670"/>
      <c r="DV35" s="671"/>
      <c r="DW35" s="660">
        <v>1.5</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355144</v>
      </c>
      <c r="S36" s="658"/>
      <c r="T36" s="658"/>
      <c r="U36" s="658"/>
      <c r="V36" s="658"/>
      <c r="W36" s="658"/>
      <c r="X36" s="658"/>
      <c r="Y36" s="659"/>
      <c r="Z36" s="695">
        <v>1.1000000000000001</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3599566</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16605</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5145785</v>
      </c>
      <c r="CS36" s="658"/>
      <c r="CT36" s="658"/>
      <c r="CU36" s="658"/>
      <c r="CV36" s="658"/>
      <c r="CW36" s="658"/>
      <c r="CX36" s="658"/>
      <c r="CY36" s="659"/>
      <c r="CZ36" s="660">
        <v>15.5</v>
      </c>
      <c r="DA36" s="672"/>
      <c r="DB36" s="672"/>
      <c r="DC36" s="673"/>
      <c r="DD36" s="663">
        <v>3826670</v>
      </c>
      <c r="DE36" s="658"/>
      <c r="DF36" s="658"/>
      <c r="DG36" s="658"/>
      <c r="DH36" s="658"/>
      <c r="DI36" s="658"/>
      <c r="DJ36" s="658"/>
      <c r="DK36" s="659"/>
      <c r="DL36" s="663">
        <v>2912481</v>
      </c>
      <c r="DM36" s="658"/>
      <c r="DN36" s="658"/>
      <c r="DO36" s="658"/>
      <c r="DP36" s="658"/>
      <c r="DQ36" s="658"/>
      <c r="DR36" s="658"/>
      <c r="DS36" s="658"/>
      <c r="DT36" s="658"/>
      <c r="DU36" s="658"/>
      <c r="DV36" s="659"/>
      <c r="DW36" s="660">
        <v>15.8</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448602</v>
      </c>
      <c r="S37" s="658"/>
      <c r="T37" s="658"/>
      <c r="U37" s="658"/>
      <c r="V37" s="658"/>
      <c r="W37" s="658"/>
      <c r="X37" s="658"/>
      <c r="Y37" s="659"/>
      <c r="Z37" s="695">
        <v>1.3</v>
      </c>
      <c r="AA37" s="695"/>
      <c r="AB37" s="695"/>
      <c r="AC37" s="695"/>
      <c r="AD37" s="696">
        <v>3976</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799841</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-28944</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953840</v>
      </c>
      <c r="CS37" s="670"/>
      <c r="CT37" s="670"/>
      <c r="CU37" s="670"/>
      <c r="CV37" s="670"/>
      <c r="CW37" s="670"/>
      <c r="CX37" s="670"/>
      <c r="CY37" s="671"/>
      <c r="CZ37" s="660">
        <v>2.9</v>
      </c>
      <c r="DA37" s="672"/>
      <c r="DB37" s="672"/>
      <c r="DC37" s="673"/>
      <c r="DD37" s="663">
        <v>846993</v>
      </c>
      <c r="DE37" s="670"/>
      <c r="DF37" s="670"/>
      <c r="DG37" s="670"/>
      <c r="DH37" s="670"/>
      <c r="DI37" s="670"/>
      <c r="DJ37" s="670"/>
      <c r="DK37" s="671"/>
      <c r="DL37" s="663">
        <v>820947</v>
      </c>
      <c r="DM37" s="670"/>
      <c r="DN37" s="670"/>
      <c r="DO37" s="670"/>
      <c r="DP37" s="670"/>
      <c r="DQ37" s="670"/>
      <c r="DR37" s="670"/>
      <c r="DS37" s="670"/>
      <c r="DT37" s="670"/>
      <c r="DU37" s="670"/>
      <c r="DV37" s="671"/>
      <c r="DW37" s="660">
        <v>4.5</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3869466</v>
      </c>
      <c r="S38" s="658"/>
      <c r="T38" s="658"/>
      <c r="U38" s="658"/>
      <c r="V38" s="658"/>
      <c r="W38" s="658"/>
      <c r="X38" s="658"/>
      <c r="Y38" s="659"/>
      <c r="Z38" s="695">
        <v>11.4</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401362</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3915</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2130710</v>
      </c>
      <c r="CS38" s="658"/>
      <c r="CT38" s="658"/>
      <c r="CU38" s="658"/>
      <c r="CV38" s="658"/>
      <c r="CW38" s="658"/>
      <c r="CX38" s="658"/>
      <c r="CY38" s="659"/>
      <c r="CZ38" s="660">
        <v>6.4</v>
      </c>
      <c r="DA38" s="672"/>
      <c r="DB38" s="672"/>
      <c r="DC38" s="673"/>
      <c r="DD38" s="663">
        <v>1818910</v>
      </c>
      <c r="DE38" s="658"/>
      <c r="DF38" s="658"/>
      <c r="DG38" s="658"/>
      <c r="DH38" s="658"/>
      <c r="DI38" s="658"/>
      <c r="DJ38" s="658"/>
      <c r="DK38" s="659"/>
      <c r="DL38" s="663">
        <v>1754235</v>
      </c>
      <c r="DM38" s="658"/>
      <c r="DN38" s="658"/>
      <c r="DO38" s="658"/>
      <c r="DP38" s="658"/>
      <c r="DQ38" s="658"/>
      <c r="DR38" s="658"/>
      <c r="DS38" s="658"/>
      <c r="DT38" s="658"/>
      <c r="DU38" s="658"/>
      <c r="DV38" s="659"/>
      <c r="DW38" s="660">
        <v>9.5</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267653</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5582</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1016203</v>
      </c>
      <c r="CS39" s="670"/>
      <c r="CT39" s="670"/>
      <c r="CU39" s="670"/>
      <c r="CV39" s="670"/>
      <c r="CW39" s="670"/>
      <c r="CX39" s="670"/>
      <c r="CY39" s="671"/>
      <c r="CZ39" s="660">
        <v>3.1</v>
      </c>
      <c r="DA39" s="672"/>
      <c r="DB39" s="672"/>
      <c r="DC39" s="673"/>
      <c r="DD39" s="663">
        <v>308396</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37166</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v>152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102</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245112</v>
      </c>
      <c r="CS40" s="658"/>
      <c r="CT40" s="658"/>
      <c r="CU40" s="658"/>
      <c r="CV40" s="658"/>
      <c r="CW40" s="658"/>
      <c r="CX40" s="658"/>
      <c r="CY40" s="659"/>
      <c r="CZ40" s="660">
        <v>0.7</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33812249</v>
      </c>
      <c r="S41" s="682"/>
      <c r="T41" s="682"/>
      <c r="U41" s="682"/>
      <c r="V41" s="682"/>
      <c r="W41" s="682"/>
      <c r="X41" s="682"/>
      <c r="Y41" s="685"/>
      <c r="Z41" s="686">
        <v>100</v>
      </c>
      <c r="AA41" s="686"/>
      <c r="AB41" s="686"/>
      <c r="AC41" s="686"/>
      <c r="AD41" s="687">
        <v>18339969</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320002</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1810556</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434</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6552836</v>
      </c>
      <c r="CS42" s="670"/>
      <c r="CT42" s="670"/>
      <c r="CU42" s="670"/>
      <c r="CV42" s="670"/>
      <c r="CW42" s="670"/>
      <c r="CX42" s="670"/>
      <c r="CY42" s="671"/>
      <c r="CZ42" s="660">
        <v>19.7</v>
      </c>
      <c r="DA42" s="672"/>
      <c r="DB42" s="672"/>
      <c r="DC42" s="673"/>
      <c r="DD42" s="663">
        <v>920118</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154055</v>
      </c>
      <c r="CS43" s="670"/>
      <c r="CT43" s="670"/>
      <c r="CU43" s="670"/>
      <c r="CV43" s="670"/>
      <c r="CW43" s="670"/>
      <c r="CX43" s="670"/>
      <c r="CY43" s="671"/>
      <c r="CZ43" s="660">
        <v>0.5</v>
      </c>
      <c r="DA43" s="672"/>
      <c r="DB43" s="672"/>
      <c r="DC43" s="673"/>
      <c r="DD43" s="663">
        <v>131396</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4372312</v>
      </c>
      <c r="CS44" s="658"/>
      <c r="CT44" s="658"/>
      <c r="CU44" s="658"/>
      <c r="CV44" s="658"/>
      <c r="CW44" s="658"/>
      <c r="CX44" s="658"/>
      <c r="CY44" s="659"/>
      <c r="CZ44" s="660">
        <v>13.2</v>
      </c>
      <c r="DA44" s="661"/>
      <c r="DB44" s="661"/>
      <c r="DC44" s="662"/>
      <c r="DD44" s="663">
        <v>876357</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2284550</v>
      </c>
      <c r="CS45" s="670"/>
      <c r="CT45" s="670"/>
      <c r="CU45" s="670"/>
      <c r="CV45" s="670"/>
      <c r="CW45" s="670"/>
      <c r="CX45" s="670"/>
      <c r="CY45" s="671"/>
      <c r="CZ45" s="660">
        <v>6.9</v>
      </c>
      <c r="DA45" s="672"/>
      <c r="DB45" s="672"/>
      <c r="DC45" s="673"/>
      <c r="DD45" s="663">
        <v>79705</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2013781</v>
      </c>
      <c r="CS46" s="658"/>
      <c r="CT46" s="658"/>
      <c r="CU46" s="658"/>
      <c r="CV46" s="658"/>
      <c r="CW46" s="658"/>
      <c r="CX46" s="658"/>
      <c r="CY46" s="659"/>
      <c r="CZ46" s="660">
        <v>6.1</v>
      </c>
      <c r="DA46" s="661"/>
      <c r="DB46" s="661"/>
      <c r="DC46" s="662"/>
      <c r="DD46" s="663">
        <v>792141</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v>2180524</v>
      </c>
      <c r="CS47" s="670"/>
      <c r="CT47" s="670"/>
      <c r="CU47" s="670"/>
      <c r="CV47" s="670"/>
      <c r="CW47" s="670"/>
      <c r="CX47" s="670"/>
      <c r="CY47" s="671"/>
      <c r="CZ47" s="660">
        <v>6.6</v>
      </c>
      <c r="DA47" s="672"/>
      <c r="DB47" s="672"/>
      <c r="DC47" s="673"/>
      <c r="DD47" s="663">
        <v>43761</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33224125</v>
      </c>
      <c r="CS49" s="642"/>
      <c r="CT49" s="642"/>
      <c r="CU49" s="642"/>
      <c r="CV49" s="642"/>
      <c r="CW49" s="642"/>
      <c r="CX49" s="642"/>
      <c r="CY49" s="643"/>
      <c r="CZ49" s="644">
        <v>100</v>
      </c>
      <c r="DA49" s="645"/>
      <c r="DB49" s="645"/>
      <c r="DC49" s="646"/>
      <c r="DD49" s="647">
        <v>21424191</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waQS0+WYc4zT8AABaNnMA2r4QgEYUs3fc4U5GPK0ic4nM2kYOs5WO9Ab6sOb8RlFbQXY0Rtk8ZvYG+FpXtKSIQ==" saltValue="7/hvxlfNTTNBYIH3gIBvn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33788</v>
      </c>
      <c r="R7" s="1139"/>
      <c r="S7" s="1139"/>
      <c r="T7" s="1139"/>
      <c r="U7" s="1139"/>
      <c r="V7" s="1139">
        <v>33200</v>
      </c>
      <c r="W7" s="1139"/>
      <c r="X7" s="1139"/>
      <c r="Y7" s="1139"/>
      <c r="Z7" s="1139"/>
      <c r="AA7" s="1139">
        <v>588</v>
      </c>
      <c r="AB7" s="1139"/>
      <c r="AC7" s="1139"/>
      <c r="AD7" s="1139"/>
      <c r="AE7" s="1140"/>
      <c r="AF7" s="1141">
        <v>440</v>
      </c>
      <c r="AG7" s="1142"/>
      <c r="AH7" s="1142"/>
      <c r="AI7" s="1142"/>
      <c r="AJ7" s="1143"/>
      <c r="AK7" s="1144">
        <v>977</v>
      </c>
      <c r="AL7" s="1145"/>
      <c r="AM7" s="1145"/>
      <c r="AN7" s="1145"/>
      <c r="AO7" s="1145"/>
      <c r="AP7" s="1145">
        <v>34845</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560</v>
      </c>
      <c r="BT7" s="1136"/>
      <c r="BU7" s="1136"/>
      <c r="BV7" s="1136"/>
      <c r="BW7" s="1136"/>
      <c r="BX7" s="1136"/>
      <c r="BY7" s="1136"/>
      <c r="BZ7" s="1136"/>
      <c r="CA7" s="1136"/>
      <c r="CB7" s="1136"/>
      <c r="CC7" s="1136"/>
      <c r="CD7" s="1136"/>
      <c r="CE7" s="1136"/>
      <c r="CF7" s="1136"/>
      <c r="CG7" s="1148"/>
      <c r="CH7" s="1132">
        <v>0</v>
      </c>
      <c r="CI7" s="1133"/>
      <c r="CJ7" s="1133"/>
      <c r="CK7" s="1133"/>
      <c r="CL7" s="1134"/>
      <c r="CM7" s="1132">
        <v>5</v>
      </c>
      <c r="CN7" s="1133"/>
      <c r="CO7" s="1133"/>
      <c r="CP7" s="1133"/>
      <c r="CQ7" s="1134"/>
      <c r="CR7" s="1132">
        <v>5</v>
      </c>
      <c r="CS7" s="1133"/>
      <c r="CT7" s="1133"/>
      <c r="CU7" s="1133"/>
      <c r="CV7" s="1134"/>
      <c r="CW7" s="1132">
        <v>0</v>
      </c>
      <c r="CX7" s="1133"/>
      <c r="CY7" s="1133"/>
      <c r="CZ7" s="1133"/>
      <c r="DA7" s="1134"/>
      <c r="DB7" s="1132" t="s">
        <v>575</v>
      </c>
      <c r="DC7" s="1133"/>
      <c r="DD7" s="1133"/>
      <c r="DE7" s="1133"/>
      <c r="DF7" s="1134"/>
      <c r="DG7" s="1132" t="s">
        <v>575</v>
      </c>
      <c r="DH7" s="1133"/>
      <c r="DI7" s="1133"/>
      <c r="DJ7" s="1133"/>
      <c r="DK7" s="1134"/>
      <c r="DL7" s="1132" t="s">
        <v>575</v>
      </c>
      <c r="DM7" s="1133"/>
      <c r="DN7" s="1133"/>
      <c r="DO7" s="1133"/>
      <c r="DP7" s="1134"/>
      <c r="DQ7" s="1132" t="s">
        <v>575</v>
      </c>
      <c r="DR7" s="1133"/>
      <c r="DS7" s="1133"/>
      <c r="DT7" s="1133"/>
      <c r="DU7" s="1134"/>
      <c r="DV7" s="1135"/>
      <c r="DW7" s="1136"/>
      <c r="DX7" s="1136"/>
      <c r="DY7" s="1136"/>
      <c r="DZ7" s="1137"/>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074">
        <v>3</v>
      </c>
      <c r="R8" s="1075"/>
      <c r="S8" s="1075"/>
      <c r="T8" s="1075"/>
      <c r="U8" s="1075"/>
      <c r="V8" s="1075">
        <v>3</v>
      </c>
      <c r="W8" s="1075"/>
      <c r="X8" s="1075"/>
      <c r="Y8" s="1075"/>
      <c r="Z8" s="1075"/>
      <c r="AA8" s="1075">
        <v>0</v>
      </c>
      <c r="AB8" s="1075"/>
      <c r="AC8" s="1075"/>
      <c r="AD8" s="1075"/>
      <c r="AE8" s="1076"/>
      <c r="AF8" s="1071">
        <v>0</v>
      </c>
      <c r="AG8" s="1072"/>
      <c r="AH8" s="1072"/>
      <c r="AI8" s="1072"/>
      <c r="AJ8" s="1073"/>
      <c r="AK8" s="1116" t="s">
        <v>575</v>
      </c>
      <c r="AL8" s="1117"/>
      <c r="AM8" s="1117"/>
      <c r="AN8" s="1117"/>
      <c r="AO8" s="1117"/>
      <c r="AP8" s="1117" t="s">
        <v>575</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561</v>
      </c>
      <c r="BT8" s="1029"/>
      <c r="BU8" s="1029"/>
      <c r="BV8" s="1029"/>
      <c r="BW8" s="1029"/>
      <c r="BX8" s="1029"/>
      <c r="BY8" s="1029"/>
      <c r="BZ8" s="1029"/>
      <c r="CA8" s="1029"/>
      <c r="CB8" s="1029"/>
      <c r="CC8" s="1029"/>
      <c r="CD8" s="1029"/>
      <c r="CE8" s="1029"/>
      <c r="CF8" s="1029"/>
      <c r="CG8" s="1050"/>
      <c r="CH8" s="1025">
        <v>-10</v>
      </c>
      <c r="CI8" s="1026"/>
      <c r="CJ8" s="1026"/>
      <c r="CK8" s="1026"/>
      <c r="CL8" s="1027"/>
      <c r="CM8" s="1025">
        <v>198</v>
      </c>
      <c r="CN8" s="1026"/>
      <c r="CO8" s="1026"/>
      <c r="CP8" s="1026"/>
      <c r="CQ8" s="1027"/>
      <c r="CR8" s="1025">
        <v>60</v>
      </c>
      <c r="CS8" s="1026"/>
      <c r="CT8" s="1026"/>
      <c r="CU8" s="1026"/>
      <c r="CV8" s="1027"/>
      <c r="CW8" s="1025" t="s">
        <v>575</v>
      </c>
      <c r="CX8" s="1026"/>
      <c r="CY8" s="1026"/>
      <c r="CZ8" s="1026"/>
      <c r="DA8" s="1027"/>
      <c r="DB8" s="1025" t="s">
        <v>575</v>
      </c>
      <c r="DC8" s="1026"/>
      <c r="DD8" s="1026"/>
      <c r="DE8" s="1026"/>
      <c r="DF8" s="1027"/>
      <c r="DG8" s="1025" t="s">
        <v>575</v>
      </c>
      <c r="DH8" s="1026"/>
      <c r="DI8" s="1026"/>
      <c r="DJ8" s="1026"/>
      <c r="DK8" s="1027"/>
      <c r="DL8" s="1025" t="s">
        <v>575</v>
      </c>
      <c r="DM8" s="1026"/>
      <c r="DN8" s="1026"/>
      <c r="DO8" s="1026"/>
      <c r="DP8" s="1027"/>
      <c r="DQ8" s="1025" t="s">
        <v>575</v>
      </c>
      <c r="DR8" s="1026"/>
      <c r="DS8" s="1026"/>
      <c r="DT8" s="1026"/>
      <c r="DU8" s="1027"/>
      <c r="DV8" s="1028"/>
      <c r="DW8" s="1029"/>
      <c r="DX8" s="1029"/>
      <c r="DY8" s="1029"/>
      <c r="DZ8" s="1030"/>
      <c r="EA8" s="222"/>
    </row>
    <row r="9" spans="1:131" s="223" customFormat="1" ht="26.25" customHeight="1" x14ac:dyDescent="0.15">
      <c r="A9" s="226">
        <v>3</v>
      </c>
      <c r="B9" s="1066" t="s">
        <v>376</v>
      </c>
      <c r="C9" s="1067"/>
      <c r="D9" s="1067"/>
      <c r="E9" s="1067"/>
      <c r="F9" s="1067"/>
      <c r="G9" s="1067"/>
      <c r="H9" s="1067"/>
      <c r="I9" s="1067"/>
      <c r="J9" s="1067"/>
      <c r="K9" s="1067"/>
      <c r="L9" s="1067"/>
      <c r="M9" s="1067"/>
      <c r="N9" s="1067"/>
      <c r="O9" s="1067"/>
      <c r="P9" s="1068"/>
      <c r="Q9" s="1074">
        <v>29</v>
      </c>
      <c r="R9" s="1075"/>
      <c r="S9" s="1075"/>
      <c r="T9" s="1075"/>
      <c r="U9" s="1075"/>
      <c r="V9" s="1075">
        <v>29</v>
      </c>
      <c r="W9" s="1075"/>
      <c r="X9" s="1075"/>
      <c r="Y9" s="1075"/>
      <c r="Z9" s="1075"/>
      <c r="AA9" s="1075" t="s">
        <v>575</v>
      </c>
      <c r="AB9" s="1075"/>
      <c r="AC9" s="1075"/>
      <c r="AD9" s="1075"/>
      <c r="AE9" s="1076"/>
      <c r="AF9" s="1071" t="s">
        <v>122</v>
      </c>
      <c r="AG9" s="1072"/>
      <c r="AH9" s="1072"/>
      <c r="AI9" s="1072"/>
      <c r="AJ9" s="1073"/>
      <c r="AK9" s="1116">
        <v>10</v>
      </c>
      <c r="AL9" s="1117"/>
      <c r="AM9" s="1117"/>
      <c r="AN9" s="1117"/>
      <c r="AO9" s="1117"/>
      <c r="AP9" s="1117" t="s">
        <v>575</v>
      </c>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t="s">
        <v>562</v>
      </c>
      <c r="BT9" s="1029"/>
      <c r="BU9" s="1029"/>
      <c r="BV9" s="1029"/>
      <c r="BW9" s="1029"/>
      <c r="BX9" s="1029"/>
      <c r="BY9" s="1029"/>
      <c r="BZ9" s="1029"/>
      <c r="CA9" s="1029"/>
      <c r="CB9" s="1029"/>
      <c r="CC9" s="1029"/>
      <c r="CD9" s="1029"/>
      <c r="CE9" s="1029"/>
      <c r="CF9" s="1029"/>
      <c r="CG9" s="1050"/>
      <c r="CH9" s="1025">
        <v>-8</v>
      </c>
      <c r="CI9" s="1026"/>
      <c r="CJ9" s="1026"/>
      <c r="CK9" s="1026"/>
      <c r="CL9" s="1027"/>
      <c r="CM9" s="1025">
        <v>112</v>
      </c>
      <c r="CN9" s="1026"/>
      <c r="CO9" s="1026"/>
      <c r="CP9" s="1026"/>
      <c r="CQ9" s="1027"/>
      <c r="CR9" s="1025">
        <v>10</v>
      </c>
      <c r="CS9" s="1026"/>
      <c r="CT9" s="1026"/>
      <c r="CU9" s="1026"/>
      <c r="CV9" s="1027"/>
      <c r="CW9" s="1025" t="s">
        <v>575</v>
      </c>
      <c r="CX9" s="1026"/>
      <c r="CY9" s="1026"/>
      <c r="CZ9" s="1026"/>
      <c r="DA9" s="1027"/>
      <c r="DB9" s="1025" t="s">
        <v>575</v>
      </c>
      <c r="DC9" s="1026"/>
      <c r="DD9" s="1026"/>
      <c r="DE9" s="1026"/>
      <c r="DF9" s="1027"/>
      <c r="DG9" s="1025" t="s">
        <v>575</v>
      </c>
      <c r="DH9" s="1026"/>
      <c r="DI9" s="1026"/>
      <c r="DJ9" s="1026"/>
      <c r="DK9" s="1027"/>
      <c r="DL9" s="1025" t="s">
        <v>575</v>
      </c>
      <c r="DM9" s="1026"/>
      <c r="DN9" s="1026"/>
      <c r="DO9" s="1026"/>
      <c r="DP9" s="1027"/>
      <c r="DQ9" s="1025" t="s">
        <v>575</v>
      </c>
      <c r="DR9" s="1026"/>
      <c r="DS9" s="1026"/>
      <c r="DT9" s="1026"/>
      <c r="DU9" s="1027"/>
      <c r="DV9" s="1028"/>
      <c r="DW9" s="1029"/>
      <c r="DX9" s="1029"/>
      <c r="DY9" s="1029"/>
      <c r="DZ9" s="1030"/>
      <c r="EA9" s="222"/>
    </row>
    <row r="10" spans="1:131" s="223" customFormat="1" ht="26.25" customHeight="1" x14ac:dyDescent="0.15">
      <c r="A10" s="226">
        <v>4</v>
      </c>
      <c r="B10" s="1066" t="s">
        <v>377</v>
      </c>
      <c r="C10" s="1067"/>
      <c r="D10" s="1067"/>
      <c r="E10" s="1067"/>
      <c r="F10" s="1067"/>
      <c r="G10" s="1067"/>
      <c r="H10" s="1067"/>
      <c r="I10" s="1067"/>
      <c r="J10" s="1067"/>
      <c r="K10" s="1067"/>
      <c r="L10" s="1067"/>
      <c r="M10" s="1067"/>
      <c r="N10" s="1067"/>
      <c r="O10" s="1067"/>
      <c r="P10" s="1068"/>
      <c r="Q10" s="1074">
        <v>13</v>
      </c>
      <c r="R10" s="1075"/>
      <c r="S10" s="1075"/>
      <c r="T10" s="1075"/>
      <c r="U10" s="1075"/>
      <c r="V10" s="1075">
        <v>13</v>
      </c>
      <c r="W10" s="1075"/>
      <c r="X10" s="1075"/>
      <c r="Y10" s="1075"/>
      <c r="Z10" s="1075"/>
      <c r="AA10" s="1075" t="s">
        <v>575</v>
      </c>
      <c r="AB10" s="1075"/>
      <c r="AC10" s="1075"/>
      <c r="AD10" s="1075"/>
      <c r="AE10" s="1076"/>
      <c r="AF10" s="1071" t="s">
        <v>122</v>
      </c>
      <c r="AG10" s="1072"/>
      <c r="AH10" s="1072"/>
      <c r="AI10" s="1072"/>
      <c r="AJ10" s="1073"/>
      <c r="AK10" s="1116">
        <v>4</v>
      </c>
      <c r="AL10" s="1117"/>
      <c r="AM10" s="1117"/>
      <c r="AN10" s="1117"/>
      <c r="AO10" s="1117"/>
      <c r="AP10" s="1117" t="s">
        <v>575</v>
      </c>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t="s">
        <v>563</v>
      </c>
      <c r="BT10" s="1029"/>
      <c r="BU10" s="1029"/>
      <c r="BV10" s="1029"/>
      <c r="BW10" s="1029"/>
      <c r="BX10" s="1029"/>
      <c r="BY10" s="1029"/>
      <c r="BZ10" s="1029"/>
      <c r="CA10" s="1029"/>
      <c r="CB10" s="1029"/>
      <c r="CC10" s="1029"/>
      <c r="CD10" s="1029"/>
      <c r="CE10" s="1029"/>
      <c r="CF10" s="1029"/>
      <c r="CG10" s="1050"/>
      <c r="CH10" s="1025">
        <v>2</v>
      </c>
      <c r="CI10" s="1026"/>
      <c r="CJ10" s="1026"/>
      <c r="CK10" s="1026"/>
      <c r="CL10" s="1027"/>
      <c r="CM10" s="1025">
        <v>164</v>
      </c>
      <c r="CN10" s="1026"/>
      <c r="CO10" s="1026"/>
      <c r="CP10" s="1026"/>
      <c r="CQ10" s="1027"/>
      <c r="CR10" s="1025">
        <v>45</v>
      </c>
      <c r="CS10" s="1026"/>
      <c r="CT10" s="1026"/>
      <c r="CU10" s="1026"/>
      <c r="CV10" s="1027"/>
      <c r="CW10" s="1025">
        <v>19</v>
      </c>
      <c r="CX10" s="1026"/>
      <c r="CY10" s="1026"/>
      <c r="CZ10" s="1026"/>
      <c r="DA10" s="1027"/>
      <c r="DB10" s="1025" t="s">
        <v>575</v>
      </c>
      <c r="DC10" s="1026"/>
      <c r="DD10" s="1026"/>
      <c r="DE10" s="1026"/>
      <c r="DF10" s="1027"/>
      <c r="DG10" s="1025" t="s">
        <v>575</v>
      </c>
      <c r="DH10" s="1026"/>
      <c r="DI10" s="1026"/>
      <c r="DJ10" s="1026"/>
      <c r="DK10" s="1027"/>
      <c r="DL10" s="1025" t="s">
        <v>575</v>
      </c>
      <c r="DM10" s="1026"/>
      <c r="DN10" s="1026"/>
      <c r="DO10" s="1026"/>
      <c r="DP10" s="1027"/>
      <c r="DQ10" s="1025" t="s">
        <v>575</v>
      </c>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t="s">
        <v>564</v>
      </c>
      <c r="BT11" s="1029"/>
      <c r="BU11" s="1029"/>
      <c r="BV11" s="1029"/>
      <c r="BW11" s="1029"/>
      <c r="BX11" s="1029"/>
      <c r="BY11" s="1029"/>
      <c r="BZ11" s="1029"/>
      <c r="CA11" s="1029"/>
      <c r="CB11" s="1029"/>
      <c r="CC11" s="1029"/>
      <c r="CD11" s="1029"/>
      <c r="CE11" s="1029"/>
      <c r="CF11" s="1029"/>
      <c r="CG11" s="1050"/>
      <c r="CH11" s="1025">
        <v>-10</v>
      </c>
      <c r="CI11" s="1026"/>
      <c r="CJ11" s="1026"/>
      <c r="CK11" s="1026"/>
      <c r="CL11" s="1027"/>
      <c r="CM11" s="1025">
        <v>81</v>
      </c>
      <c r="CN11" s="1026"/>
      <c r="CO11" s="1026"/>
      <c r="CP11" s="1026"/>
      <c r="CQ11" s="1027"/>
      <c r="CR11" s="1025">
        <v>51</v>
      </c>
      <c r="CS11" s="1026"/>
      <c r="CT11" s="1026"/>
      <c r="CU11" s="1026"/>
      <c r="CV11" s="1027"/>
      <c r="CW11" s="1025" t="s">
        <v>575</v>
      </c>
      <c r="CX11" s="1026"/>
      <c r="CY11" s="1026"/>
      <c r="CZ11" s="1026"/>
      <c r="DA11" s="1027"/>
      <c r="DB11" s="1025" t="s">
        <v>575</v>
      </c>
      <c r="DC11" s="1026"/>
      <c r="DD11" s="1026"/>
      <c r="DE11" s="1026"/>
      <c r="DF11" s="1027"/>
      <c r="DG11" s="1025" t="s">
        <v>575</v>
      </c>
      <c r="DH11" s="1026"/>
      <c r="DI11" s="1026"/>
      <c r="DJ11" s="1026"/>
      <c r="DK11" s="1027"/>
      <c r="DL11" s="1025" t="s">
        <v>575</v>
      </c>
      <c r="DM11" s="1026"/>
      <c r="DN11" s="1026"/>
      <c r="DO11" s="1026"/>
      <c r="DP11" s="1027"/>
      <c r="DQ11" s="1025" t="s">
        <v>575</v>
      </c>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t="s">
        <v>565</v>
      </c>
      <c r="BT12" s="1029"/>
      <c r="BU12" s="1029"/>
      <c r="BV12" s="1029"/>
      <c r="BW12" s="1029"/>
      <c r="BX12" s="1029"/>
      <c r="BY12" s="1029"/>
      <c r="BZ12" s="1029"/>
      <c r="CA12" s="1029"/>
      <c r="CB12" s="1029"/>
      <c r="CC12" s="1029"/>
      <c r="CD12" s="1029"/>
      <c r="CE12" s="1029"/>
      <c r="CF12" s="1029"/>
      <c r="CG12" s="1050"/>
      <c r="CH12" s="1025">
        <v>15</v>
      </c>
      <c r="CI12" s="1026"/>
      <c r="CJ12" s="1026"/>
      <c r="CK12" s="1026"/>
      <c r="CL12" s="1027"/>
      <c r="CM12" s="1025">
        <v>190</v>
      </c>
      <c r="CN12" s="1026"/>
      <c r="CO12" s="1026"/>
      <c r="CP12" s="1026"/>
      <c r="CQ12" s="1027"/>
      <c r="CR12" s="1025">
        <v>25</v>
      </c>
      <c r="CS12" s="1026"/>
      <c r="CT12" s="1026"/>
      <c r="CU12" s="1026"/>
      <c r="CV12" s="1027"/>
      <c r="CW12" s="1025" t="s">
        <v>575</v>
      </c>
      <c r="CX12" s="1026"/>
      <c r="CY12" s="1026"/>
      <c r="CZ12" s="1026"/>
      <c r="DA12" s="1027"/>
      <c r="DB12" s="1025" t="s">
        <v>575</v>
      </c>
      <c r="DC12" s="1026"/>
      <c r="DD12" s="1026"/>
      <c r="DE12" s="1026"/>
      <c r="DF12" s="1027"/>
      <c r="DG12" s="1025" t="s">
        <v>575</v>
      </c>
      <c r="DH12" s="1026"/>
      <c r="DI12" s="1026"/>
      <c r="DJ12" s="1026"/>
      <c r="DK12" s="1027"/>
      <c r="DL12" s="1025" t="s">
        <v>575</v>
      </c>
      <c r="DM12" s="1026"/>
      <c r="DN12" s="1026"/>
      <c r="DO12" s="1026"/>
      <c r="DP12" s="1027"/>
      <c r="DQ12" s="1025" t="s">
        <v>575</v>
      </c>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t="s">
        <v>566</v>
      </c>
      <c r="BT13" s="1029"/>
      <c r="BU13" s="1029"/>
      <c r="BV13" s="1029"/>
      <c r="BW13" s="1029"/>
      <c r="BX13" s="1029"/>
      <c r="BY13" s="1029"/>
      <c r="BZ13" s="1029"/>
      <c r="CA13" s="1029"/>
      <c r="CB13" s="1029"/>
      <c r="CC13" s="1029"/>
      <c r="CD13" s="1029"/>
      <c r="CE13" s="1029"/>
      <c r="CF13" s="1029"/>
      <c r="CG13" s="1050"/>
      <c r="CH13" s="1025">
        <v>5</v>
      </c>
      <c r="CI13" s="1026"/>
      <c r="CJ13" s="1026"/>
      <c r="CK13" s="1026"/>
      <c r="CL13" s="1027"/>
      <c r="CM13" s="1025">
        <v>69</v>
      </c>
      <c r="CN13" s="1026"/>
      <c r="CO13" s="1026"/>
      <c r="CP13" s="1026"/>
      <c r="CQ13" s="1027"/>
      <c r="CR13" s="1025">
        <v>10</v>
      </c>
      <c r="CS13" s="1026"/>
      <c r="CT13" s="1026"/>
      <c r="CU13" s="1026"/>
      <c r="CV13" s="1027"/>
      <c r="CW13" s="1025" t="s">
        <v>575</v>
      </c>
      <c r="CX13" s="1026"/>
      <c r="CY13" s="1026"/>
      <c r="CZ13" s="1026"/>
      <c r="DA13" s="1027"/>
      <c r="DB13" s="1025" t="s">
        <v>575</v>
      </c>
      <c r="DC13" s="1026"/>
      <c r="DD13" s="1026"/>
      <c r="DE13" s="1026"/>
      <c r="DF13" s="1027"/>
      <c r="DG13" s="1025" t="s">
        <v>575</v>
      </c>
      <c r="DH13" s="1026"/>
      <c r="DI13" s="1026"/>
      <c r="DJ13" s="1026"/>
      <c r="DK13" s="1027"/>
      <c r="DL13" s="1025" t="s">
        <v>575</v>
      </c>
      <c r="DM13" s="1026"/>
      <c r="DN13" s="1026"/>
      <c r="DO13" s="1026"/>
      <c r="DP13" s="1027"/>
      <c r="DQ13" s="1025" t="s">
        <v>575</v>
      </c>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t="s">
        <v>567</v>
      </c>
      <c r="BT14" s="1029"/>
      <c r="BU14" s="1029"/>
      <c r="BV14" s="1029"/>
      <c r="BW14" s="1029"/>
      <c r="BX14" s="1029"/>
      <c r="BY14" s="1029"/>
      <c r="BZ14" s="1029"/>
      <c r="CA14" s="1029"/>
      <c r="CB14" s="1029"/>
      <c r="CC14" s="1029"/>
      <c r="CD14" s="1029"/>
      <c r="CE14" s="1029"/>
      <c r="CF14" s="1029"/>
      <c r="CG14" s="1050"/>
      <c r="CH14" s="1025">
        <v>7</v>
      </c>
      <c r="CI14" s="1026"/>
      <c r="CJ14" s="1026"/>
      <c r="CK14" s="1026"/>
      <c r="CL14" s="1027"/>
      <c r="CM14" s="1025">
        <v>64</v>
      </c>
      <c r="CN14" s="1026"/>
      <c r="CO14" s="1026"/>
      <c r="CP14" s="1026"/>
      <c r="CQ14" s="1027"/>
      <c r="CR14" s="1025">
        <v>50</v>
      </c>
      <c r="CS14" s="1026"/>
      <c r="CT14" s="1026"/>
      <c r="CU14" s="1026"/>
      <c r="CV14" s="1027"/>
      <c r="CW14" s="1025" t="s">
        <v>575</v>
      </c>
      <c r="CX14" s="1026"/>
      <c r="CY14" s="1026"/>
      <c r="CZ14" s="1026"/>
      <c r="DA14" s="1027"/>
      <c r="DB14" s="1025" t="s">
        <v>575</v>
      </c>
      <c r="DC14" s="1026"/>
      <c r="DD14" s="1026"/>
      <c r="DE14" s="1026"/>
      <c r="DF14" s="1027"/>
      <c r="DG14" s="1025" t="s">
        <v>575</v>
      </c>
      <c r="DH14" s="1026"/>
      <c r="DI14" s="1026"/>
      <c r="DJ14" s="1026"/>
      <c r="DK14" s="1027"/>
      <c r="DL14" s="1025" t="s">
        <v>575</v>
      </c>
      <c r="DM14" s="1026"/>
      <c r="DN14" s="1026"/>
      <c r="DO14" s="1026"/>
      <c r="DP14" s="1027"/>
      <c r="DQ14" s="1025" t="s">
        <v>575</v>
      </c>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t="s">
        <v>568</v>
      </c>
      <c r="BT15" s="1029"/>
      <c r="BU15" s="1029"/>
      <c r="BV15" s="1029"/>
      <c r="BW15" s="1029"/>
      <c r="BX15" s="1029"/>
      <c r="BY15" s="1029"/>
      <c r="BZ15" s="1029"/>
      <c r="CA15" s="1029"/>
      <c r="CB15" s="1029"/>
      <c r="CC15" s="1029"/>
      <c r="CD15" s="1029"/>
      <c r="CE15" s="1029"/>
      <c r="CF15" s="1029"/>
      <c r="CG15" s="1050"/>
      <c r="CH15" s="1025">
        <v>4</v>
      </c>
      <c r="CI15" s="1026"/>
      <c r="CJ15" s="1026"/>
      <c r="CK15" s="1026"/>
      <c r="CL15" s="1027"/>
      <c r="CM15" s="1025">
        <v>40</v>
      </c>
      <c r="CN15" s="1026"/>
      <c r="CO15" s="1026"/>
      <c r="CP15" s="1026"/>
      <c r="CQ15" s="1027"/>
      <c r="CR15" s="1025">
        <v>20</v>
      </c>
      <c r="CS15" s="1026"/>
      <c r="CT15" s="1026"/>
      <c r="CU15" s="1026"/>
      <c r="CV15" s="1027"/>
      <c r="CW15" s="1025" t="s">
        <v>575</v>
      </c>
      <c r="CX15" s="1026"/>
      <c r="CY15" s="1026"/>
      <c r="CZ15" s="1026"/>
      <c r="DA15" s="1027"/>
      <c r="DB15" s="1025" t="s">
        <v>575</v>
      </c>
      <c r="DC15" s="1026"/>
      <c r="DD15" s="1026"/>
      <c r="DE15" s="1026"/>
      <c r="DF15" s="1027"/>
      <c r="DG15" s="1025" t="s">
        <v>575</v>
      </c>
      <c r="DH15" s="1026"/>
      <c r="DI15" s="1026"/>
      <c r="DJ15" s="1026"/>
      <c r="DK15" s="1027"/>
      <c r="DL15" s="1025" t="s">
        <v>575</v>
      </c>
      <c r="DM15" s="1026"/>
      <c r="DN15" s="1026"/>
      <c r="DO15" s="1026"/>
      <c r="DP15" s="1027"/>
      <c r="DQ15" s="1025" t="s">
        <v>575</v>
      </c>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378</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379</v>
      </c>
      <c r="B23" s="973" t="s">
        <v>380</v>
      </c>
      <c r="C23" s="974"/>
      <c r="D23" s="974"/>
      <c r="E23" s="974"/>
      <c r="F23" s="974"/>
      <c r="G23" s="974"/>
      <c r="H23" s="974"/>
      <c r="I23" s="974"/>
      <c r="J23" s="974"/>
      <c r="K23" s="974"/>
      <c r="L23" s="974"/>
      <c r="M23" s="974"/>
      <c r="N23" s="974"/>
      <c r="O23" s="974"/>
      <c r="P23" s="984"/>
      <c r="Q23" s="1103">
        <v>33816</v>
      </c>
      <c r="R23" s="1097"/>
      <c r="S23" s="1097"/>
      <c r="T23" s="1097"/>
      <c r="U23" s="1097"/>
      <c r="V23" s="1097">
        <v>33228</v>
      </c>
      <c r="W23" s="1097"/>
      <c r="X23" s="1097"/>
      <c r="Y23" s="1097"/>
      <c r="Z23" s="1097"/>
      <c r="AA23" s="1097">
        <v>588</v>
      </c>
      <c r="AB23" s="1097"/>
      <c r="AC23" s="1097"/>
      <c r="AD23" s="1097"/>
      <c r="AE23" s="1104"/>
      <c r="AF23" s="1105">
        <v>441</v>
      </c>
      <c r="AG23" s="1097"/>
      <c r="AH23" s="1097"/>
      <c r="AI23" s="1097"/>
      <c r="AJ23" s="1106"/>
      <c r="AK23" s="1107"/>
      <c r="AL23" s="1108"/>
      <c r="AM23" s="1108"/>
      <c r="AN23" s="1108"/>
      <c r="AO23" s="1108"/>
      <c r="AP23" s="1097">
        <v>34845</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381</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382</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383</v>
      </c>
      <c r="R26" s="1038"/>
      <c r="S26" s="1038"/>
      <c r="T26" s="1038"/>
      <c r="U26" s="1039"/>
      <c r="V26" s="1037" t="s">
        <v>384</v>
      </c>
      <c r="W26" s="1038"/>
      <c r="X26" s="1038"/>
      <c r="Y26" s="1038"/>
      <c r="Z26" s="1039"/>
      <c r="AA26" s="1037" t="s">
        <v>385</v>
      </c>
      <c r="AB26" s="1038"/>
      <c r="AC26" s="1038"/>
      <c r="AD26" s="1038"/>
      <c r="AE26" s="1038"/>
      <c r="AF26" s="1091" t="s">
        <v>386</v>
      </c>
      <c r="AG26" s="1044"/>
      <c r="AH26" s="1044"/>
      <c r="AI26" s="1044"/>
      <c r="AJ26" s="1092"/>
      <c r="AK26" s="1038" t="s">
        <v>387</v>
      </c>
      <c r="AL26" s="1038"/>
      <c r="AM26" s="1038"/>
      <c r="AN26" s="1038"/>
      <c r="AO26" s="1039"/>
      <c r="AP26" s="1037" t="s">
        <v>388</v>
      </c>
      <c r="AQ26" s="1038"/>
      <c r="AR26" s="1038"/>
      <c r="AS26" s="1038"/>
      <c r="AT26" s="1039"/>
      <c r="AU26" s="1037" t="s">
        <v>389</v>
      </c>
      <c r="AV26" s="1038"/>
      <c r="AW26" s="1038"/>
      <c r="AX26" s="1038"/>
      <c r="AY26" s="1039"/>
      <c r="AZ26" s="1037" t="s">
        <v>390</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391</v>
      </c>
      <c r="C28" s="1084"/>
      <c r="D28" s="1084"/>
      <c r="E28" s="1084"/>
      <c r="F28" s="1084"/>
      <c r="G28" s="1084"/>
      <c r="H28" s="1084"/>
      <c r="I28" s="1084"/>
      <c r="J28" s="1084"/>
      <c r="K28" s="1084"/>
      <c r="L28" s="1084"/>
      <c r="M28" s="1084"/>
      <c r="N28" s="1084"/>
      <c r="O28" s="1084"/>
      <c r="P28" s="1085"/>
      <c r="Q28" s="1086">
        <v>3556</v>
      </c>
      <c r="R28" s="1087"/>
      <c r="S28" s="1087"/>
      <c r="T28" s="1087"/>
      <c r="U28" s="1087"/>
      <c r="V28" s="1087">
        <v>3540</v>
      </c>
      <c r="W28" s="1087"/>
      <c r="X28" s="1087"/>
      <c r="Y28" s="1087"/>
      <c r="Z28" s="1087"/>
      <c r="AA28" s="1087">
        <v>20</v>
      </c>
      <c r="AB28" s="1087"/>
      <c r="AC28" s="1087"/>
      <c r="AD28" s="1087"/>
      <c r="AE28" s="1088"/>
      <c r="AF28" s="1089">
        <v>17</v>
      </c>
      <c r="AG28" s="1087"/>
      <c r="AH28" s="1087"/>
      <c r="AI28" s="1087"/>
      <c r="AJ28" s="1090"/>
      <c r="AK28" s="1078">
        <v>414</v>
      </c>
      <c r="AL28" s="1079"/>
      <c r="AM28" s="1079"/>
      <c r="AN28" s="1079"/>
      <c r="AO28" s="1079"/>
      <c r="AP28" s="1079" t="s">
        <v>575</v>
      </c>
      <c r="AQ28" s="1079"/>
      <c r="AR28" s="1079"/>
      <c r="AS28" s="1079"/>
      <c r="AT28" s="1079"/>
      <c r="AU28" s="1079" t="s">
        <v>575</v>
      </c>
      <c r="AV28" s="1079"/>
      <c r="AW28" s="1079"/>
      <c r="AX28" s="1079"/>
      <c r="AY28" s="1079"/>
      <c r="AZ28" s="1080" t="s">
        <v>575</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392</v>
      </c>
      <c r="C29" s="1067"/>
      <c r="D29" s="1067"/>
      <c r="E29" s="1067"/>
      <c r="F29" s="1067"/>
      <c r="G29" s="1067"/>
      <c r="H29" s="1067"/>
      <c r="I29" s="1067"/>
      <c r="J29" s="1067"/>
      <c r="K29" s="1067"/>
      <c r="L29" s="1067"/>
      <c r="M29" s="1067"/>
      <c r="N29" s="1067"/>
      <c r="O29" s="1067"/>
      <c r="P29" s="1068"/>
      <c r="Q29" s="1074">
        <v>63</v>
      </c>
      <c r="R29" s="1075"/>
      <c r="S29" s="1075"/>
      <c r="T29" s="1075"/>
      <c r="U29" s="1075"/>
      <c r="V29" s="1075">
        <v>62</v>
      </c>
      <c r="W29" s="1075"/>
      <c r="X29" s="1075"/>
      <c r="Y29" s="1075"/>
      <c r="Z29" s="1075"/>
      <c r="AA29" s="1075">
        <v>0</v>
      </c>
      <c r="AB29" s="1075"/>
      <c r="AC29" s="1075"/>
      <c r="AD29" s="1075"/>
      <c r="AE29" s="1076"/>
      <c r="AF29" s="1071">
        <v>0</v>
      </c>
      <c r="AG29" s="1072"/>
      <c r="AH29" s="1072"/>
      <c r="AI29" s="1072"/>
      <c r="AJ29" s="1073"/>
      <c r="AK29" s="1016">
        <v>8</v>
      </c>
      <c r="AL29" s="1007"/>
      <c r="AM29" s="1007"/>
      <c r="AN29" s="1007"/>
      <c r="AO29" s="1007"/>
      <c r="AP29" s="1007" t="s">
        <v>575</v>
      </c>
      <c r="AQ29" s="1007"/>
      <c r="AR29" s="1007"/>
      <c r="AS29" s="1007"/>
      <c r="AT29" s="1007"/>
      <c r="AU29" s="1007" t="s">
        <v>577</v>
      </c>
      <c r="AV29" s="1007"/>
      <c r="AW29" s="1007"/>
      <c r="AX29" s="1007"/>
      <c r="AY29" s="1007"/>
      <c r="AZ29" s="1077" t="s">
        <v>575</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393</v>
      </c>
      <c r="C30" s="1067"/>
      <c r="D30" s="1067"/>
      <c r="E30" s="1067"/>
      <c r="F30" s="1067"/>
      <c r="G30" s="1067"/>
      <c r="H30" s="1067"/>
      <c r="I30" s="1067"/>
      <c r="J30" s="1067"/>
      <c r="K30" s="1067"/>
      <c r="L30" s="1067"/>
      <c r="M30" s="1067"/>
      <c r="N30" s="1067"/>
      <c r="O30" s="1067"/>
      <c r="P30" s="1068"/>
      <c r="Q30" s="1074">
        <v>756</v>
      </c>
      <c r="R30" s="1075"/>
      <c r="S30" s="1075"/>
      <c r="T30" s="1075"/>
      <c r="U30" s="1075"/>
      <c r="V30" s="1075">
        <v>755</v>
      </c>
      <c r="W30" s="1075"/>
      <c r="X30" s="1075"/>
      <c r="Y30" s="1075"/>
      <c r="Z30" s="1075"/>
      <c r="AA30" s="1075">
        <v>2</v>
      </c>
      <c r="AB30" s="1075"/>
      <c r="AC30" s="1075"/>
      <c r="AD30" s="1075"/>
      <c r="AE30" s="1076"/>
      <c r="AF30" s="1071">
        <v>2</v>
      </c>
      <c r="AG30" s="1072"/>
      <c r="AH30" s="1072"/>
      <c r="AI30" s="1072"/>
      <c r="AJ30" s="1073"/>
      <c r="AK30" s="1016">
        <v>220</v>
      </c>
      <c r="AL30" s="1007"/>
      <c r="AM30" s="1007"/>
      <c r="AN30" s="1007"/>
      <c r="AO30" s="1007"/>
      <c r="AP30" s="1007" t="s">
        <v>575</v>
      </c>
      <c r="AQ30" s="1007"/>
      <c r="AR30" s="1007"/>
      <c r="AS30" s="1007"/>
      <c r="AT30" s="1007"/>
      <c r="AU30" s="1007" t="s">
        <v>575</v>
      </c>
      <c r="AV30" s="1007"/>
      <c r="AW30" s="1007"/>
      <c r="AX30" s="1007"/>
      <c r="AY30" s="1007"/>
      <c r="AZ30" s="1077" t="s">
        <v>575</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394</v>
      </c>
      <c r="C31" s="1067"/>
      <c r="D31" s="1067"/>
      <c r="E31" s="1067"/>
      <c r="F31" s="1067"/>
      <c r="G31" s="1067"/>
      <c r="H31" s="1067"/>
      <c r="I31" s="1067"/>
      <c r="J31" s="1067"/>
      <c r="K31" s="1067"/>
      <c r="L31" s="1067"/>
      <c r="M31" s="1067"/>
      <c r="N31" s="1067"/>
      <c r="O31" s="1067"/>
      <c r="P31" s="1068"/>
      <c r="Q31" s="1074">
        <v>6393</v>
      </c>
      <c r="R31" s="1075"/>
      <c r="S31" s="1075"/>
      <c r="T31" s="1075"/>
      <c r="U31" s="1075"/>
      <c r="V31" s="1075">
        <v>6232</v>
      </c>
      <c r="W31" s="1075"/>
      <c r="X31" s="1075"/>
      <c r="Y31" s="1075"/>
      <c r="Z31" s="1075"/>
      <c r="AA31" s="1075">
        <v>161</v>
      </c>
      <c r="AB31" s="1075"/>
      <c r="AC31" s="1075"/>
      <c r="AD31" s="1075"/>
      <c r="AE31" s="1076"/>
      <c r="AF31" s="1071">
        <v>161</v>
      </c>
      <c r="AG31" s="1072"/>
      <c r="AH31" s="1072"/>
      <c r="AI31" s="1072"/>
      <c r="AJ31" s="1073"/>
      <c r="AK31" s="1016">
        <v>898</v>
      </c>
      <c r="AL31" s="1007"/>
      <c r="AM31" s="1007"/>
      <c r="AN31" s="1007"/>
      <c r="AO31" s="1007"/>
      <c r="AP31" s="1007" t="s">
        <v>575</v>
      </c>
      <c r="AQ31" s="1007"/>
      <c r="AR31" s="1007"/>
      <c r="AS31" s="1007"/>
      <c r="AT31" s="1007"/>
      <c r="AU31" s="1007" t="s">
        <v>575</v>
      </c>
      <c r="AV31" s="1007"/>
      <c r="AW31" s="1007"/>
      <c r="AX31" s="1007"/>
      <c r="AY31" s="1007"/>
      <c r="AZ31" s="1077" t="s">
        <v>575</v>
      </c>
      <c r="BA31" s="1077"/>
      <c r="BB31" s="1077"/>
      <c r="BC31" s="1077"/>
      <c r="BD31" s="1077"/>
      <c r="BE31" s="1008"/>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395</v>
      </c>
      <c r="C32" s="1067"/>
      <c r="D32" s="1067"/>
      <c r="E32" s="1067"/>
      <c r="F32" s="1067"/>
      <c r="G32" s="1067"/>
      <c r="H32" s="1067"/>
      <c r="I32" s="1067"/>
      <c r="J32" s="1067"/>
      <c r="K32" s="1067"/>
      <c r="L32" s="1067"/>
      <c r="M32" s="1067"/>
      <c r="N32" s="1067"/>
      <c r="O32" s="1067"/>
      <c r="P32" s="1068"/>
      <c r="Q32" s="1074">
        <v>55</v>
      </c>
      <c r="R32" s="1075"/>
      <c r="S32" s="1075"/>
      <c r="T32" s="1075"/>
      <c r="U32" s="1075"/>
      <c r="V32" s="1075">
        <v>55</v>
      </c>
      <c r="W32" s="1075"/>
      <c r="X32" s="1075"/>
      <c r="Y32" s="1075"/>
      <c r="Z32" s="1075"/>
      <c r="AA32" s="1075">
        <v>0</v>
      </c>
      <c r="AB32" s="1075"/>
      <c r="AC32" s="1075"/>
      <c r="AD32" s="1075"/>
      <c r="AE32" s="1076"/>
      <c r="AF32" s="1071">
        <v>0</v>
      </c>
      <c r="AG32" s="1072"/>
      <c r="AH32" s="1072"/>
      <c r="AI32" s="1072"/>
      <c r="AJ32" s="1073"/>
      <c r="AK32" s="1016">
        <v>15</v>
      </c>
      <c r="AL32" s="1007"/>
      <c r="AM32" s="1007"/>
      <c r="AN32" s="1007"/>
      <c r="AO32" s="1007"/>
      <c r="AP32" s="1007" t="s">
        <v>575</v>
      </c>
      <c r="AQ32" s="1007"/>
      <c r="AR32" s="1007"/>
      <c r="AS32" s="1007"/>
      <c r="AT32" s="1007"/>
      <c r="AU32" s="1007" t="s">
        <v>575</v>
      </c>
      <c r="AV32" s="1007"/>
      <c r="AW32" s="1007"/>
      <c r="AX32" s="1007"/>
      <c r="AY32" s="1007"/>
      <c r="AZ32" s="1077" t="s">
        <v>575</v>
      </c>
      <c r="BA32" s="1077"/>
      <c r="BB32" s="1077"/>
      <c r="BC32" s="1077"/>
      <c r="BD32" s="1077"/>
      <c r="BE32" s="1008"/>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396</v>
      </c>
      <c r="C33" s="1067"/>
      <c r="D33" s="1067"/>
      <c r="E33" s="1067"/>
      <c r="F33" s="1067"/>
      <c r="G33" s="1067"/>
      <c r="H33" s="1067"/>
      <c r="I33" s="1067"/>
      <c r="J33" s="1067"/>
      <c r="K33" s="1067"/>
      <c r="L33" s="1067"/>
      <c r="M33" s="1067"/>
      <c r="N33" s="1067"/>
      <c r="O33" s="1067"/>
      <c r="P33" s="1068"/>
      <c r="Q33" s="1074">
        <v>1449</v>
      </c>
      <c r="R33" s="1075"/>
      <c r="S33" s="1075"/>
      <c r="T33" s="1075"/>
      <c r="U33" s="1075"/>
      <c r="V33" s="1075">
        <v>1380</v>
      </c>
      <c r="W33" s="1075"/>
      <c r="X33" s="1075"/>
      <c r="Y33" s="1075"/>
      <c r="Z33" s="1075"/>
      <c r="AA33" s="1075">
        <v>69</v>
      </c>
      <c r="AB33" s="1075"/>
      <c r="AC33" s="1075"/>
      <c r="AD33" s="1075"/>
      <c r="AE33" s="1076"/>
      <c r="AF33" s="1071">
        <v>1205</v>
      </c>
      <c r="AG33" s="1072"/>
      <c r="AH33" s="1072"/>
      <c r="AI33" s="1072"/>
      <c r="AJ33" s="1073"/>
      <c r="AK33" s="1016">
        <v>272</v>
      </c>
      <c r="AL33" s="1007"/>
      <c r="AM33" s="1007"/>
      <c r="AN33" s="1007"/>
      <c r="AO33" s="1007"/>
      <c r="AP33" s="1007">
        <v>99</v>
      </c>
      <c r="AQ33" s="1007"/>
      <c r="AR33" s="1007"/>
      <c r="AS33" s="1007"/>
      <c r="AT33" s="1007"/>
      <c r="AU33" s="1007">
        <v>67</v>
      </c>
      <c r="AV33" s="1007"/>
      <c r="AW33" s="1007"/>
      <c r="AX33" s="1007"/>
      <c r="AY33" s="1007"/>
      <c r="AZ33" s="1077" t="s">
        <v>575</v>
      </c>
      <c r="BA33" s="1077"/>
      <c r="BB33" s="1077"/>
      <c r="BC33" s="1077"/>
      <c r="BD33" s="1077"/>
      <c r="BE33" s="1008" t="s">
        <v>397</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t="s">
        <v>398</v>
      </c>
      <c r="C34" s="1067"/>
      <c r="D34" s="1067"/>
      <c r="E34" s="1067"/>
      <c r="F34" s="1067"/>
      <c r="G34" s="1067"/>
      <c r="H34" s="1067"/>
      <c r="I34" s="1067"/>
      <c r="J34" s="1067"/>
      <c r="K34" s="1067"/>
      <c r="L34" s="1067"/>
      <c r="M34" s="1067"/>
      <c r="N34" s="1067"/>
      <c r="O34" s="1067"/>
      <c r="P34" s="1068"/>
      <c r="Q34" s="1074">
        <v>1950</v>
      </c>
      <c r="R34" s="1075"/>
      <c r="S34" s="1075"/>
      <c r="T34" s="1075"/>
      <c r="U34" s="1075"/>
      <c r="V34" s="1075">
        <v>1456</v>
      </c>
      <c r="W34" s="1075"/>
      <c r="X34" s="1075"/>
      <c r="Y34" s="1075"/>
      <c r="Z34" s="1075"/>
      <c r="AA34" s="1075">
        <v>494</v>
      </c>
      <c r="AB34" s="1075"/>
      <c r="AC34" s="1075"/>
      <c r="AD34" s="1075"/>
      <c r="AE34" s="1076"/>
      <c r="AF34" s="1071">
        <v>68</v>
      </c>
      <c r="AG34" s="1072"/>
      <c r="AH34" s="1072"/>
      <c r="AI34" s="1072"/>
      <c r="AJ34" s="1073"/>
      <c r="AK34" s="1016">
        <v>800</v>
      </c>
      <c r="AL34" s="1007"/>
      <c r="AM34" s="1007"/>
      <c r="AN34" s="1007"/>
      <c r="AO34" s="1007"/>
      <c r="AP34" s="1007">
        <v>5821</v>
      </c>
      <c r="AQ34" s="1007"/>
      <c r="AR34" s="1007"/>
      <c r="AS34" s="1007"/>
      <c r="AT34" s="1007"/>
      <c r="AU34" s="1007">
        <v>5425</v>
      </c>
      <c r="AV34" s="1007"/>
      <c r="AW34" s="1007"/>
      <c r="AX34" s="1007"/>
      <c r="AY34" s="1007"/>
      <c r="AZ34" s="1077" t="s">
        <v>575</v>
      </c>
      <c r="BA34" s="1077"/>
      <c r="BB34" s="1077"/>
      <c r="BC34" s="1077"/>
      <c r="BD34" s="1077"/>
      <c r="BE34" s="1008" t="s">
        <v>397</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t="s">
        <v>399</v>
      </c>
      <c r="C35" s="1067"/>
      <c r="D35" s="1067"/>
      <c r="E35" s="1067"/>
      <c r="F35" s="1067"/>
      <c r="G35" s="1067"/>
      <c r="H35" s="1067"/>
      <c r="I35" s="1067"/>
      <c r="J35" s="1067"/>
      <c r="K35" s="1067"/>
      <c r="L35" s="1067"/>
      <c r="M35" s="1067"/>
      <c r="N35" s="1067"/>
      <c r="O35" s="1067"/>
      <c r="P35" s="1068"/>
      <c r="Q35" s="1074">
        <v>0</v>
      </c>
      <c r="R35" s="1075"/>
      <c r="S35" s="1075"/>
      <c r="T35" s="1075"/>
      <c r="U35" s="1075"/>
      <c r="V35" s="1075">
        <v>0</v>
      </c>
      <c r="W35" s="1075"/>
      <c r="X35" s="1075"/>
      <c r="Y35" s="1075"/>
      <c r="Z35" s="1075"/>
      <c r="AA35" s="1075">
        <v>0</v>
      </c>
      <c r="AB35" s="1075"/>
      <c r="AC35" s="1075"/>
      <c r="AD35" s="1075"/>
      <c r="AE35" s="1076"/>
      <c r="AF35" s="1071">
        <v>1</v>
      </c>
      <c r="AG35" s="1072"/>
      <c r="AH35" s="1072"/>
      <c r="AI35" s="1072"/>
      <c r="AJ35" s="1073"/>
      <c r="AK35" s="1016">
        <v>0</v>
      </c>
      <c r="AL35" s="1007"/>
      <c r="AM35" s="1007"/>
      <c r="AN35" s="1007"/>
      <c r="AO35" s="1007"/>
      <c r="AP35" s="1007" t="s">
        <v>575</v>
      </c>
      <c r="AQ35" s="1007"/>
      <c r="AR35" s="1007"/>
      <c r="AS35" s="1007"/>
      <c r="AT35" s="1007"/>
      <c r="AU35" s="1007" t="s">
        <v>575</v>
      </c>
      <c r="AV35" s="1007"/>
      <c r="AW35" s="1007"/>
      <c r="AX35" s="1007"/>
      <c r="AY35" s="1007"/>
      <c r="AZ35" s="1077" t="s">
        <v>575</v>
      </c>
      <c r="BA35" s="1077"/>
      <c r="BB35" s="1077"/>
      <c r="BC35" s="1077"/>
      <c r="BD35" s="1077"/>
      <c r="BE35" s="1008" t="s">
        <v>400</v>
      </c>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401</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379</v>
      </c>
      <c r="B63" s="973" t="s">
        <v>402</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1453</v>
      </c>
      <c r="AG63" s="995"/>
      <c r="AH63" s="995"/>
      <c r="AI63" s="995"/>
      <c r="AJ63" s="1058"/>
      <c r="AK63" s="1059"/>
      <c r="AL63" s="999"/>
      <c r="AM63" s="999"/>
      <c r="AN63" s="999"/>
      <c r="AO63" s="999"/>
      <c r="AP63" s="995">
        <v>5920</v>
      </c>
      <c r="AQ63" s="995"/>
      <c r="AR63" s="995"/>
      <c r="AS63" s="995"/>
      <c r="AT63" s="995"/>
      <c r="AU63" s="995">
        <v>5492</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403</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404</v>
      </c>
      <c r="B66" s="1032"/>
      <c r="C66" s="1032"/>
      <c r="D66" s="1032"/>
      <c r="E66" s="1032"/>
      <c r="F66" s="1032"/>
      <c r="G66" s="1032"/>
      <c r="H66" s="1032"/>
      <c r="I66" s="1032"/>
      <c r="J66" s="1032"/>
      <c r="K66" s="1032"/>
      <c r="L66" s="1032"/>
      <c r="M66" s="1032"/>
      <c r="N66" s="1032"/>
      <c r="O66" s="1032"/>
      <c r="P66" s="1033"/>
      <c r="Q66" s="1037" t="s">
        <v>383</v>
      </c>
      <c r="R66" s="1038"/>
      <c r="S66" s="1038"/>
      <c r="T66" s="1038"/>
      <c r="U66" s="1039"/>
      <c r="V66" s="1037" t="s">
        <v>384</v>
      </c>
      <c r="W66" s="1038"/>
      <c r="X66" s="1038"/>
      <c r="Y66" s="1038"/>
      <c r="Z66" s="1039"/>
      <c r="AA66" s="1037" t="s">
        <v>385</v>
      </c>
      <c r="AB66" s="1038"/>
      <c r="AC66" s="1038"/>
      <c r="AD66" s="1038"/>
      <c r="AE66" s="1039"/>
      <c r="AF66" s="1043" t="s">
        <v>386</v>
      </c>
      <c r="AG66" s="1044"/>
      <c r="AH66" s="1044"/>
      <c r="AI66" s="1044"/>
      <c r="AJ66" s="1045"/>
      <c r="AK66" s="1037" t="s">
        <v>387</v>
      </c>
      <c r="AL66" s="1032"/>
      <c r="AM66" s="1032"/>
      <c r="AN66" s="1032"/>
      <c r="AO66" s="1033"/>
      <c r="AP66" s="1037" t="s">
        <v>388</v>
      </c>
      <c r="AQ66" s="1038"/>
      <c r="AR66" s="1038"/>
      <c r="AS66" s="1038"/>
      <c r="AT66" s="1039"/>
      <c r="AU66" s="1037" t="s">
        <v>405</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569</v>
      </c>
      <c r="C68" s="1022"/>
      <c r="D68" s="1022"/>
      <c r="E68" s="1022"/>
      <c r="F68" s="1022"/>
      <c r="G68" s="1022"/>
      <c r="H68" s="1022"/>
      <c r="I68" s="1022"/>
      <c r="J68" s="1022"/>
      <c r="K68" s="1022"/>
      <c r="L68" s="1022"/>
      <c r="M68" s="1022"/>
      <c r="N68" s="1022"/>
      <c r="O68" s="1022"/>
      <c r="P68" s="1023"/>
      <c r="Q68" s="1024">
        <v>2874</v>
      </c>
      <c r="R68" s="1018"/>
      <c r="S68" s="1018"/>
      <c r="T68" s="1018"/>
      <c r="U68" s="1018"/>
      <c r="V68" s="1018">
        <v>2845</v>
      </c>
      <c r="W68" s="1018"/>
      <c r="X68" s="1018"/>
      <c r="Y68" s="1018"/>
      <c r="Z68" s="1018"/>
      <c r="AA68" s="1018">
        <v>29</v>
      </c>
      <c r="AB68" s="1018"/>
      <c r="AC68" s="1018"/>
      <c r="AD68" s="1018"/>
      <c r="AE68" s="1018"/>
      <c r="AF68" s="1018">
        <v>29</v>
      </c>
      <c r="AG68" s="1018"/>
      <c r="AH68" s="1018"/>
      <c r="AI68" s="1018"/>
      <c r="AJ68" s="1018"/>
      <c r="AK68" s="1018" t="s">
        <v>575</v>
      </c>
      <c r="AL68" s="1018"/>
      <c r="AM68" s="1018"/>
      <c r="AN68" s="1018"/>
      <c r="AO68" s="1018"/>
      <c r="AP68" s="1018">
        <v>335</v>
      </c>
      <c r="AQ68" s="1018"/>
      <c r="AR68" s="1018"/>
      <c r="AS68" s="1018"/>
      <c r="AT68" s="1018"/>
      <c r="AU68" s="1018">
        <v>40</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570</v>
      </c>
      <c r="C69" s="1011"/>
      <c r="D69" s="1011"/>
      <c r="E69" s="1011"/>
      <c r="F69" s="1011"/>
      <c r="G69" s="1011"/>
      <c r="H69" s="1011"/>
      <c r="I69" s="1011"/>
      <c r="J69" s="1011"/>
      <c r="K69" s="1011"/>
      <c r="L69" s="1011"/>
      <c r="M69" s="1011"/>
      <c r="N69" s="1011"/>
      <c r="O69" s="1011"/>
      <c r="P69" s="1012"/>
      <c r="Q69" s="1013">
        <v>5013</v>
      </c>
      <c r="R69" s="1007"/>
      <c r="S69" s="1007"/>
      <c r="T69" s="1007"/>
      <c r="U69" s="1007"/>
      <c r="V69" s="1007">
        <v>4979</v>
      </c>
      <c r="W69" s="1007"/>
      <c r="X69" s="1007"/>
      <c r="Y69" s="1007"/>
      <c r="Z69" s="1007"/>
      <c r="AA69" s="1007">
        <v>34</v>
      </c>
      <c r="AB69" s="1007"/>
      <c r="AC69" s="1007"/>
      <c r="AD69" s="1007"/>
      <c r="AE69" s="1007"/>
      <c r="AF69" s="1007">
        <v>34</v>
      </c>
      <c r="AG69" s="1007"/>
      <c r="AH69" s="1007"/>
      <c r="AI69" s="1007"/>
      <c r="AJ69" s="1007"/>
      <c r="AK69" s="1007" t="s">
        <v>575</v>
      </c>
      <c r="AL69" s="1007"/>
      <c r="AM69" s="1007"/>
      <c r="AN69" s="1007"/>
      <c r="AO69" s="1007"/>
      <c r="AP69" s="1007" t="s">
        <v>575</v>
      </c>
      <c r="AQ69" s="1007"/>
      <c r="AR69" s="1007"/>
      <c r="AS69" s="1007"/>
      <c r="AT69" s="1007"/>
      <c r="AU69" s="1007" t="s">
        <v>575</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571</v>
      </c>
      <c r="C70" s="1011"/>
      <c r="D70" s="1011"/>
      <c r="E70" s="1011"/>
      <c r="F70" s="1011"/>
      <c r="G70" s="1011"/>
      <c r="H70" s="1011"/>
      <c r="I70" s="1011"/>
      <c r="J70" s="1011"/>
      <c r="K70" s="1011"/>
      <c r="L70" s="1011"/>
      <c r="M70" s="1011"/>
      <c r="N70" s="1011"/>
      <c r="O70" s="1011"/>
      <c r="P70" s="1012"/>
      <c r="Q70" s="1013">
        <v>1693</v>
      </c>
      <c r="R70" s="1007"/>
      <c r="S70" s="1007"/>
      <c r="T70" s="1007"/>
      <c r="U70" s="1007"/>
      <c r="V70" s="1007">
        <v>1693</v>
      </c>
      <c r="W70" s="1007"/>
      <c r="X70" s="1007"/>
      <c r="Y70" s="1007"/>
      <c r="Z70" s="1007"/>
      <c r="AA70" s="1007">
        <v>0</v>
      </c>
      <c r="AB70" s="1007"/>
      <c r="AC70" s="1007"/>
      <c r="AD70" s="1007"/>
      <c r="AE70" s="1007"/>
      <c r="AF70" s="1007">
        <v>0</v>
      </c>
      <c r="AG70" s="1007"/>
      <c r="AH70" s="1007"/>
      <c r="AI70" s="1007"/>
      <c r="AJ70" s="1007"/>
      <c r="AK70" s="1007">
        <v>130</v>
      </c>
      <c r="AL70" s="1007"/>
      <c r="AM70" s="1007"/>
      <c r="AN70" s="1007"/>
      <c r="AO70" s="1007"/>
      <c r="AP70" s="1007" t="s">
        <v>575</v>
      </c>
      <c r="AQ70" s="1007"/>
      <c r="AR70" s="1007"/>
      <c r="AS70" s="1007"/>
      <c r="AT70" s="1007"/>
      <c r="AU70" s="1007" t="s">
        <v>575</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572</v>
      </c>
      <c r="C71" s="1011"/>
      <c r="D71" s="1011"/>
      <c r="E71" s="1011"/>
      <c r="F71" s="1011"/>
      <c r="G71" s="1011"/>
      <c r="H71" s="1011"/>
      <c r="I71" s="1011"/>
      <c r="J71" s="1011"/>
      <c r="K71" s="1011"/>
      <c r="L71" s="1011"/>
      <c r="M71" s="1011"/>
      <c r="N71" s="1011"/>
      <c r="O71" s="1011"/>
      <c r="P71" s="1012"/>
      <c r="Q71" s="1013">
        <v>475317</v>
      </c>
      <c r="R71" s="1007"/>
      <c r="S71" s="1007"/>
      <c r="T71" s="1007"/>
      <c r="U71" s="1007"/>
      <c r="V71" s="1007">
        <v>471522</v>
      </c>
      <c r="W71" s="1007"/>
      <c r="X71" s="1007"/>
      <c r="Y71" s="1007"/>
      <c r="Z71" s="1007"/>
      <c r="AA71" s="1007">
        <v>3795</v>
      </c>
      <c r="AB71" s="1007"/>
      <c r="AC71" s="1007"/>
      <c r="AD71" s="1007"/>
      <c r="AE71" s="1007"/>
      <c r="AF71" s="1007">
        <v>3795</v>
      </c>
      <c r="AG71" s="1007"/>
      <c r="AH71" s="1007"/>
      <c r="AI71" s="1007"/>
      <c r="AJ71" s="1007"/>
      <c r="AK71" s="1007">
        <v>1144</v>
      </c>
      <c r="AL71" s="1007"/>
      <c r="AM71" s="1007"/>
      <c r="AN71" s="1007"/>
      <c r="AO71" s="1007"/>
      <c r="AP71" s="1007" t="s">
        <v>575</v>
      </c>
      <c r="AQ71" s="1007"/>
      <c r="AR71" s="1007"/>
      <c r="AS71" s="1007"/>
      <c r="AT71" s="1007"/>
      <c r="AU71" s="1007" t="s">
        <v>575</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573</v>
      </c>
      <c r="C72" s="1011"/>
      <c r="D72" s="1011"/>
      <c r="E72" s="1011"/>
      <c r="F72" s="1011"/>
      <c r="G72" s="1011"/>
      <c r="H72" s="1011"/>
      <c r="I72" s="1011"/>
      <c r="J72" s="1011"/>
      <c r="K72" s="1011"/>
      <c r="L72" s="1011"/>
      <c r="M72" s="1011"/>
      <c r="N72" s="1011"/>
      <c r="O72" s="1011"/>
      <c r="P72" s="1012"/>
      <c r="Q72" s="1013">
        <v>28484</v>
      </c>
      <c r="R72" s="1007"/>
      <c r="S72" s="1007"/>
      <c r="T72" s="1007"/>
      <c r="U72" s="1007"/>
      <c r="V72" s="1007">
        <v>26108</v>
      </c>
      <c r="W72" s="1007"/>
      <c r="X72" s="1007"/>
      <c r="Y72" s="1007"/>
      <c r="Z72" s="1007"/>
      <c r="AA72" s="1007">
        <v>2376</v>
      </c>
      <c r="AB72" s="1007"/>
      <c r="AC72" s="1007"/>
      <c r="AD72" s="1007"/>
      <c r="AE72" s="1007"/>
      <c r="AF72" s="1007">
        <v>33444</v>
      </c>
      <c r="AG72" s="1007"/>
      <c r="AH72" s="1007"/>
      <c r="AI72" s="1007"/>
      <c r="AJ72" s="1007"/>
      <c r="AK72" s="1007" t="s">
        <v>575</v>
      </c>
      <c r="AL72" s="1007"/>
      <c r="AM72" s="1007"/>
      <c r="AN72" s="1007"/>
      <c r="AO72" s="1007"/>
      <c r="AP72" s="1007">
        <v>52772</v>
      </c>
      <c r="AQ72" s="1007"/>
      <c r="AR72" s="1007"/>
      <c r="AS72" s="1007"/>
      <c r="AT72" s="1007"/>
      <c r="AU72" s="1007">
        <v>1226</v>
      </c>
      <c r="AV72" s="1007"/>
      <c r="AW72" s="1007"/>
      <c r="AX72" s="1007"/>
      <c r="AY72" s="1007"/>
      <c r="AZ72" s="1008" t="s">
        <v>576</v>
      </c>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574</v>
      </c>
      <c r="C73" s="1011"/>
      <c r="D73" s="1011"/>
      <c r="E73" s="1011"/>
      <c r="F73" s="1011"/>
      <c r="G73" s="1011"/>
      <c r="H73" s="1011"/>
      <c r="I73" s="1011"/>
      <c r="J73" s="1011"/>
      <c r="K73" s="1011"/>
      <c r="L73" s="1011"/>
      <c r="M73" s="1011"/>
      <c r="N73" s="1011"/>
      <c r="O73" s="1011"/>
      <c r="P73" s="1012"/>
      <c r="Q73" s="1013">
        <v>2686</v>
      </c>
      <c r="R73" s="1007"/>
      <c r="S73" s="1007"/>
      <c r="T73" s="1007"/>
      <c r="U73" s="1007"/>
      <c r="V73" s="1007">
        <v>2395</v>
      </c>
      <c r="W73" s="1007"/>
      <c r="X73" s="1007"/>
      <c r="Y73" s="1007"/>
      <c r="Z73" s="1007"/>
      <c r="AA73" s="1007">
        <v>291</v>
      </c>
      <c r="AB73" s="1007"/>
      <c r="AC73" s="1007"/>
      <c r="AD73" s="1007"/>
      <c r="AE73" s="1007"/>
      <c r="AF73" s="1007">
        <v>3807</v>
      </c>
      <c r="AG73" s="1007"/>
      <c r="AH73" s="1007"/>
      <c r="AI73" s="1007"/>
      <c r="AJ73" s="1007"/>
      <c r="AK73" s="1007" t="s">
        <v>575</v>
      </c>
      <c r="AL73" s="1007"/>
      <c r="AM73" s="1007"/>
      <c r="AN73" s="1007"/>
      <c r="AO73" s="1007"/>
      <c r="AP73" s="1007">
        <v>10260</v>
      </c>
      <c r="AQ73" s="1007"/>
      <c r="AR73" s="1007"/>
      <c r="AS73" s="1007"/>
      <c r="AT73" s="1007"/>
      <c r="AU73" s="1007" t="s">
        <v>575</v>
      </c>
      <c r="AV73" s="1007"/>
      <c r="AW73" s="1007"/>
      <c r="AX73" s="1007"/>
      <c r="AY73" s="1007"/>
      <c r="AZ73" s="1008" t="s">
        <v>576</v>
      </c>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379</v>
      </c>
      <c r="B88" s="973" t="s">
        <v>406</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41109</v>
      </c>
      <c r="AG88" s="995"/>
      <c r="AH88" s="995"/>
      <c r="AI88" s="995"/>
      <c r="AJ88" s="995"/>
      <c r="AK88" s="999"/>
      <c r="AL88" s="999"/>
      <c r="AM88" s="999"/>
      <c r="AN88" s="999"/>
      <c r="AO88" s="999"/>
      <c r="AP88" s="995">
        <v>63367</v>
      </c>
      <c r="AQ88" s="995"/>
      <c r="AR88" s="995"/>
      <c r="AS88" s="995"/>
      <c r="AT88" s="995"/>
      <c r="AU88" s="995">
        <v>1266</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379</v>
      </c>
      <c r="BR102" s="973" t="s">
        <v>407</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276</v>
      </c>
      <c r="CS102" s="989"/>
      <c r="CT102" s="989"/>
      <c r="CU102" s="989"/>
      <c r="CV102" s="990"/>
      <c r="CW102" s="988">
        <v>19</v>
      </c>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408</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409</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410</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411</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412</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413</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414</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415</v>
      </c>
      <c r="AB109" s="932"/>
      <c r="AC109" s="932"/>
      <c r="AD109" s="932"/>
      <c r="AE109" s="933"/>
      <c r="AF109" s="934" t="s">
        <v>416</v>
      </c>
      <c r="AG109" s="932"/>
      <c r="AH109" s="932"/>
      <c r="AI109" s="932"/>
      <c r="AJ109" s="933"/>
      <c r="AK109" s="934" t="s">
        <v>294</v>
      </c>
      <c r="AL109" s="932"/>
      <c r="AM109" s="932"/>
      <c r="AN109" s="932"/>
      <c r="AO109" s="933"/>
      <c r="AP109" s="934" t="s">
        <v>417</v>
      </c>
      <c r="AQ109" s="932"/>
      <c r="AR109" s="932"/>
      <c r="AS109" s="932"/>
      <c r="AT109" s="965"/>
      <c r="AU109" s="931" t="s">
        <v>414</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415</v>
      </c>
      <c r="BR109" s="932"/>
      <c r="BS109" s="932"/>
      <c r="BT109" s="932"/>
      <c r="BU109" s="933"/>
      <c r="BV109" s="934" t="s">
        <v>416</v>
      </c>
      <c r="BW109" s="932"/>
      <c r="BX109" s="932"/>
      <c r="BY109" s="932"/>
      <c r="BZ109" s="933"/>
      <c r="CA109" s="934" t="s">
        <v>294</v>
      </c>
      <c r="CB109" s="932"/>
      <c r="CC109" s="932"/>
      <c r="CD109" s="932"/>
      <c r="CE109" s="933"/>
      <c r="CF109" s="972" t="s">
        <v>417</v>
      </c>
      <c r="CG109" s="972"/>
      <c r="CH109" s="972"/>
      <c r="CI109" s="972"/>
      <c r="CJ109" s="972"/>
      <c r="CK109" s="934" t="s">
        <v>418</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415</v>
      </c>
      <c r="DH109" s="932"/>
      <c r="DI109" s="932"/>
      <c r="DJ109" s="932"/>
      <c r="DK109" s="933"/>
      <c r="DL109" s="934" t="s">
        <v>416</v>
      </c>
      <c r="DM109" s="932"/>
      <c r="DN109" s="932"/>
      <c r="DO109" s="932"/>
      <c r="DP109" s="933"/>
      <c r="DQ109" s="934" t="s">
        <v>294</v>
      </c>
      <c r="DR109" s="932"/>
      <c r="DS109" s="932"/>
      <c r="DT109" s="932"/>
      <c r="DU109" s="933"/>
      <c r="DV109" s="934" t="s">
        <v>417</v>
      </c>
      <c r="DW109" s="932"/>
      <c r="DX109" s="932"/>
      <c r="DY109" s="932"/>
      <c r="DZ109" s="965"/>
    </row>
    <row r="110" spans="1:131" s="218" customFormat="1" ht="26.25" customHeight="1" x14ac:dyDescent="0.15">
      <c r="A110" s="843" t="s">
        <v>419</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4489723</v>
      </c>
      <c r="AB110" s="925"/>
      <c r="AC110" s="925"/>
      <c r="AD110" s="925"/>
      <c r="AE110" s="926"/>
      <c r="AF110" s="927">
        <v>4357953</v>
      </c>
      <c r="AG110" s="925"/>
      <c r="AH110" s="925"/>
      <c r="AI110" s="925"/>
      <c r="AJ110" s="926"/>
      <c r="AK110" s="927">
        <v>4507577</v>
      </c>
      <c r="AL110" s="925"/>
      <c r="AM110" s="925"/>
      <c r="AN110" s="925"/>
      <c r="AO110" s="926"/>
      <c r="AP110" s="928">
        <v>31.2</v>
      </c>
      <c r="AQ110" s="929"/>
      <c r="AR110" s="929"/>
      <c r="AS110" s="929"/>
      <c r="AT110" s="930"/>
      <c r="AU110" s="966" t="s">
        <v>69</v>
      </c>
      <c r="AV110" s="967"/>
      <c r="AW110" s="967"/>
      <c r="AX110" s="967"/>
      <c r="AY110" s="967"/>
      <c r="AZ110" s="896" t="s">
        <v>420</v>
      </c>
      <c r="BA110" s="844"/>
      <c r="BB110" s="844"/>
      <c r="BC110" s="844"/>
      <c r="BD110" s="844"/>
      <c r="BE110" s="844"/>
      <c r="BF110" s="844"/>
      <c r="BG110" s="844"/>
      <c r="BH110" s="844"/>
      <c r="BI110" s="844"/>
      <c r="BJ110" s="844"/>
      <c r="BK110" s="844"/>
      <c r="BL110" s="844"/>
      <c r="BM110" s="844"/>
      <c r="BN110" s="844"/>
      <c r="BO110" s="844"/>
      <c r="BP110" s="845"/>
      <c r="BQ110" s="897">
        <v>37091229</v>
      </c>
      <c r="BR110" s="878"/>
      <c r="BS110" s="878"/>
      <c r="BT110" s="878"/>
      <c r="BU110" s="878"/>
      <c r="BV110" s="878">
        <v>35370554</v>
      </c>
      <c r="BW110" s="878"/>
      <c r="BX110" s="878"/>
      <c r="BY110" s="878"/>
      <c r="BZ110" s="878"/>
      <c r="CA110" s="878">
        <v>34844844</v>
      </c>
      <c r="CB110" s="878"/>
      <c r="CC110" s="878"/>
      <c r="CD110" s="878"/>
      <c r="CE110" s="878"/>
      <c r="CF110" s="902">
        <v>240.9</v>
      </c>
      <c r="CG110" s="903"/>
      <c r="CH110" s="903"/>
      <c r="CI110" s="903"/>
      <c r="CJ110" s="903"/>
      <c r="CK110" s="962" t="s">
        <v>421</v>
      </c>
      <c r="CL110" s="855"/>
      <c r="CM110" s="896" t="s">
        <v>422</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423</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424</v>
      </c>
      <c r="BA111" s="788"/>
      <c r="BB111" s="788"/>
      <c r="BC111" s="788"/>
      <c r="BD111" s="788"/>
      <c r="BE111" s="788"/>
      <c r="BF111" s="788"/>
      <c r="BG111" s="788"/>
      <c r="BH111" s="788"/>
      <c r="BI111" s="788"/>
      <c r="BJ111" s="788"/>
      <c r="BK111" s="788"/>
      <c r="BL111" s="788"/>
      <c r="BM111" s="788"/>
      <c r="BN111" s="788"/>
      <c r="BO111" s="788"/>
      <c r="BP111" s="789"/>
      <c r="BQ111" s="852">
        <v>504837</v>
      </c>
      <c r="BR111" s="853"/>
      <c r="BS111" s="853"/>
      <c r="BT111" s="853"/>
      <c r="BU111" s="853"/>
      <c r="BV111" s="853">
        <v>448938</v>
      </c>
      <c r="BW111" s="853"/>
      <c r="BX111" s="853"/>
      <c r="BY111" s="853"/>
      <c r="BZ111" s="853"/>
      <c r="CA111" s="853">
        <v>393597</v>
      </c>
      <c r="CB111" s="853"/>
      <c r="CC111" s="853"/>
      <c r="CD111" s="853"/>
      <c r="CE111" s="853"/>
      <c r="CF111" s="911">
        <v>2.7</v>
      </c>
      <c r="CG111" s="912"/>
      <c r="CH111" s="912"/>
      <c r="CI111" s="912"/>
      <c r="CJ111" s="912"/>
      <c r="CK111" s="963"/>
      <c r="CL111" s="857"/>
      <c r="CM111" s="851" t="s">
        <v>425</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426</v>
      </c>
      <c r="B112" s="949"/>
      <c r="C112" s="788" t="s">
        <v>427</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428</v>
      </c>
      <c r="BA112" s="788"/>
      <c r="BB112" s="788"/>
      <c r="BC112" s="788"/>
      <c r="BD112" s="788"/>
      <c r="BE112" s="788"/>
      <c r="BF112" s="788"/>
      <c r="BG112" s="788"/>
      <c r="BH112" s="788"/>
      <c r="BI112" s="788"/>
      <c r="BJ112" s="788"/>
      <c r="BK112" s="788"/>
      <c r="BL112" s="788"/>
      <c r="BM112" s="788"/>
      <c r="BN112" s="788"/>
      <c r="BO112" s="788"/>
      <c r="BP112" s="789"/>
      <c r="BQ112" s="852">
        <v>8105467</v>
      </c>
      <c r="BR112" s="853"/>
      <c r="BS112" s="853"/>
      <c r="BT112" s="853"/>
      <c r="BU112" s="853"/>
      <c r="BV112" s="853">
        <v>5929393</v>
      </c>
      <c r="BW112" s="853"/>
      <c r="BX112" s="853"/>
      <c r="BY112" s="853"/>
      <c r="BZ112" s="853"/>
      <c r="CA112" s="853">
        <v>5491895</v>
      </c>
      <c r="CB112" s="853"/>
      <c r="CC112" s="853"/>
      <c r="CD112" s="853"/>
      <c r="CE112" s="853"/>
      <c r="CF112" s="911">
        <v>38</v>
      </c>
      <c r="CG112" s="912"/>
      <c r="CH112" s="912"/>
      <c r="CI112" s="912"/>
      <c r="CJ112" s="912"/>
      <c r="CK112" s="963"/>
      <c r="CL112" s="857"/>
      <c r="CM112" s="851" t="s">
        <v>429</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430</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872520</v>
      </c>
      <c r="AB113" s="955"/>
      <c r="AC113" s="955"/>
      <c r="AD113" s="955"/>
      <c r="AE113" s="956"/>
      <c r="AF113" s="957">
        <v>680150</v>
      </c>
      <c r="AG113" s="955"/>
      <c r="AH113" s="955"/>
      <c r="AI113" s="955"/>
      <c r="AJ113" s="956"/>
      <c r="AK113" s="957">
        <v>628374</v>
      </c>
      <c r="AL113" s="955"/>
      <c r="AM113" s="955"/>
      <c r="AN113" s="955"/>
      <c r="AO113" s="956"/>
      <c r="AP113" s="958">
        <v>4.3</v>
      </c>
      <c r="AQ113" s="959"/>
      <c r="AR113" s="959"/>
      <c r="AS113" s="959"/>
      <c r="AT113" s="960"/>
      <c r="AU113" s="968"/>
      <c r="AV113" s="969"/>
      <c r="AW113" s="969"/>
      <c r="AX113" s="969"/>
      <c r="AY113" s="969"/>
      <c r="AZ113" s="851" t="s">
        <v>431</v>
      </c>
      <c r="BA113" s="788"/>
      <c r="BB113" s="788"/>
      <c r="BC113" s="788"/>
      <c r="BD113" s="788"/>
      <c r="BE113" s="788"/>
      <c r="BF113" s="788"/>
      <c r="BG113" s="788"/>
      <c r="BH113" s="788"/>
      <c r="BI113" s="788"/>
      <c r="BJ113" s="788"/>
      <c r="BK113" s="788"/>
      <c r="BL113" s="788"/>
      <c r="BM113" s="788"/>
      <c r="BN113" s="788"/>
      <c r="BO113" s="788"/>
      <c r="BP113" s="789"/>
      <c r="BQ113" s="852" t="s">
        <v>122</v>
      </c>
      <c r="BR113" s="853"/>
      <c r="BS113" s="853"/>
      <c r="BT113" s="853"/>
      <c r="BU113" s="853"/>
      <c r="BV113" s="853">
        <v>1242485</v>
      </c>
      <c r="BW113" s="853"/>
      <c r="BX113" s="853"/>
      <c r="BY113" s="853"/>
      <c r="BZ113" s="853"/>
      <c r="CA113" s="853">
        <v>1265661</v>
      </c>
      <c r="CB113" s="853"/>
      <c r="CC113" s="853"/>
      <c r="CD113" s="853"/>
      <c r="CE113" s="853"/>
      <c r="CF113" s="911">
        <v>8.8000000000000007</v>
      </c>
      <c r="CG113" s="912"/>
      <c r="CH113" s="912"/>
      <c r="CI113" s="912"/>
      <c r="CJ113" s="912"/>
      <c r="CK113" s="963"/>
      <c r="CL113" s="857"/>
      <c r="CM113" s="851" t="s">
        <v>432</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v>16510</v>
      </c>
      <c r="DH113" s="816"/>
      <c r="DI113" s="816"/>
      <c r="DJ113" s="816"/>
      <c r="DK113" s="817"/>
      <c r="DL113" s="818">
        <v>12040</v>
      </c>
      <c r="DM113" s="816"/>
      <c r="DN113" s="816"/>
      <c r="DO113" s="816"/>
      <c r="DP113" s="817"/>
      <c r="DQ113" s="818">
        <v>8128</v>
      </c>
      <c r="DR113" s="816"/>
      <c r="DS113" s="816"/>
      <c r="DT113" s="816"/>
      <c r="DU113" s="817"/>
      <c r="DV113" s="860">
        <v>0.1</v>
      </c>
      <c r="DW113" s="861"/>
      <c r="DX113" s="861"/>
      <c r="DY113" s="861"/>
      <c r="DZ113" s="862"/>
    </row>
    <row r="114" spans="1:130" s="218" customFormat="1" ht="26.25" customHeight="1" x14ac:dyDescent="0.15">
      <c r="A114" s="950"/>
      <c r="B114" s="951"/>
      <c r="C114" s="788" t="s">
        <v>433</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t="s">
        <v>122</v>
      </c>
      <c r="AB114" s="816"/>
      <c r="AC114" s="816"/>
      <c r="AD114" s="816"/>
      <c r="AE114" s="817"/>
      <c r="AF114" s="818">
        <v>187912</v>
      </c>
      <c r="AG114" s="816"/>
      <c r="AH114" s="816"/>
      <c r="AI114" s="816"/>
      <c r="AJ114" s="817"/>
      <c r="AK114" s="818">
        <v>178041</v>
      </c>
      <c r="AL114" s="816"/>
      <c r="AM114" s="816"/>
      <c r="AN114" s="816"/>
      <c r="AO114" s="817"/>
      <c r="AP114" s="860">
        <v>1.2</v>
      </c>
      <c r="AQ114" s="861"/>
      <c r="AR114" s="861"/>
      <c r="AS114" s="861"/>
      <c r="AT114" s="862"/>
      <c r="AU114" s="968"/>
      <c r="AV114" s="969"/>
      <c r="AW114" s="969"/>
      <c r="AX114" s="969"/>
      <c r="AY114" s="969"/>
      <c r="AZ114" s="851" t="s">
        <v>434</v>
      </c>
      <c r="BA114" s="788"/>
      <c r="BB114" s="788"/>
      <c r="BC114" s="788"/>
      <c r="BD114" s="788"/>
      <c r="BE114" s="788"/>
      <c r="BF114" s="788"/>
      <c r="BG114" s="788"/>
      <c r="BH114" s="788"/>
      <c r="BI114" s="788"/>
      <c r="BJ114" s="788"/>
      <c r="BK114" s="788"/>
      <c r="BL114" s="788"/>
      <c r="BM114" s="788"/>
      <c r="BN114" s="788"/>
      <c r="BO114" s="788"/>
      <c r="BP114" s="789"/>
      <c r="BQ114" s="852">
        <v>3814657</v>
      </c>
      <c r="BR114" s="853"/>
      <c r="BS114" s="853"/>
      <c r="BT114" s="853"/>
      <c r="BU114" s="853"/>
      <c r="BV114" s="853">
        <v>3980704</v>
      </c>
      <c r="BW114" s="853"/>
      <c r="BX114" s="853"/>
      <c r="BY114" s="853"/>
      <c r="BZ114" s="853"/>
      <c r="CA114" s="853">
        <v>3317833</v>
      </c>
      <c r="CB114" s="853"/>
      <c r="CC114" s="853"/>
      <c r="CD114" s="853"/>
      <c r="CE114" s="853"/>
      <c r="CF114" s="911">
        <v>22.9</v>
      </c>
      <c r="CG114" s="912"/>
      <c r="CH114" s="912"/>
      <c r="CI114" s="912"/>
      <c r="CJ114" s="912"/>
      <c r="CK114" s="963"/>
      <c r="CL114" s="857"/>
      <c r="CM114" s="851" t="s">
        <v>435</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436</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68201</v>
      </c>
      <c r="AB115" s="955"/>
      <c r="AC115" s="955"/>
      <c r="AD115" s="955"/>
      <c r="AE115" s="956"/>
      <c r="AF115" s="957">
        <v>62141</v>
      </c>
      <c r="AG115" s="955"/>
      <c r="AH115" s="955"/>
      <c r="AI115" s="955"/>
      <c r="AJ115" s="956"/>
      <c r="AK115" s="957">
        <v>63113</v>
      </c>
      <c r="AL115" s="955"/>
      <c r="AM115" s="955"/>
      <c r="AN115" s="955"/>
      <c r="AO115" s="956"/>
      <c r="AP115" s="958">
        <v>0.4</v>
      </c>
      <c r="AQ115" s="959"/>
      <c r="AR115" s="959"/>
      <c r="AS115" s="959"/>
      <c r="AT115" s="960"/>
      <c r="AU115" s="968"/>
      <c r="AV115" s="969"/>
      <c r="AW115" s="969"/>
      <c r="AX115" s="969"/>
      <c r="AY115" s="969"/>
      <c r="AZ115" s="851" t="s">
        <v>437</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438</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439</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v>137</v>
      </c>
      <c r="AB116" s="816"/>
      <c r="AC116" s="816"/>
      <c r="AD116" s="816"/>
      <c r="AE116" s="817"/>
      <c r="AF116" s="818">
        <v>92</v>
      </c>
      <c r="AG116" s="816"/>
      <c r="AH116" s="816"/>
      <c r="AI116" s="816"/>
      <c r="AJ116" s="817"/>
      <c r="AK116" s="818">
        <v>410</v>
      </c>
      <c r="AL116" s="816"/>
      <c r="AM116" s="816"/>
      <c r="AN116" s="816"/>
      <c r="AO116" s="817"/>
      <c r="AP116" s="860">
        <v>0</v>
      </c>
      <c r="AQ116" s="861"/>
      <c r="AR116" s="861"/>
      <c r="AS116" s="861"/>
      <c r="AT116" s="862"/>
      <c r="AU116" s="968"/>
      <c r="AV116" s="969"/>
      <c r="AW116" s="969"/>
      <c r="AX116" s="969"/>
      <c r="AY116" s="969"/>
      <c r="AZ116" s="945" t="s">
        <v>440</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441</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442</v>
      </c>
      <c r="Z117" s="933"/>
      <c r="AA117" s="938">
        <v>5430581</v>
      </c>
      <c r="AB117" s="939"/>
      <c r="AC117" s="939"/>
      <c r="AD117" s="939"/>
      <c r="AE117" s="940"/>
      <c r="AF117" s="941">
        <v>5288248</v>
      </c>
      <c r="AG117" s="939"/>
      <c r="AH117" s="939"/>
      <c r="AI117" s="939"/>
      <c r="AJ117" s="940"/>
      <c r="AK117" s="941">
        <v>5377515</v>
      </c>
      <c r="AL117" s="939"/>
      <c r="AM117" s="939"/>
      <c r="AN117" s="939"/>
      <c r="AO117" s="940"/>
      <c r="AP117" s="942"/>
      <c r="AQ117" s="943"/>
      <c r="AR117" s="943"/>
      <c r="AS117" s="943"/>
      <c r="AT117" s="944"/>
      <c r="AU117" s="968"/>
      <c r="AV117" s="969"/>
      <c r="AW117" s="969"/>
      <c r="AX117" s="969"/>
      <c r="AY117" s="969"/>
      <c r="AZ117" s="899" t="s">
        <v>443</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444</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418</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415</v>
      </c>
      <c r="AB118" s="932"/>
      <c r="AC118" s="932"/>
      <c r="AD118" s="932"/>
      <c r="AE118" s="933"/>
      <c r="AF118" s="934" t="s">
        <v>416</v>
      </c>
      <c r="AG118" s="932"/>
      <c r="AH118" s="932"/>
      <c r="AI118" s="932"/>
      <c r="AJ118" s="933"/>
      <c r="AK118" s="934" t="s">
        <v>294</v>
      </c>
      <c r="AL118" s="932"/>
      <c r="AM118" s="932"/>
      <c r="AN118" s="932"/>
      <c r="AO118" s="933"/>
      <c r="AP118" s="935" t="s">
        <v>417</v>
      </c>
      <c r="AQ118" s="936"/>
      <c r="AR118" s="936"/>
      <c r="AS118" s="936"/>
      <c r="AT118" s="937"/>
      <c r="AU118" s="968"/>
      <c r="AV118" s="969"/>
      <c r="AW118" s="969"/>
      <c r="AX118" s="969"/>
      <c r="AY118" s="969"/>
      <c r="AZ118" s="874" t="s">
        <v>445</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446</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421</v>
      </c>
      <c r="B119" s="855"/>
      <c r="C119" s="896" t="s">
        <v>422</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447</v>
      </c>
      <c r="BP119" s="914"/>
      <c r="BQ119" s="915">
        <v>49516190</v>
      </c>
      <c r="BR119" s="881"/>
      <c r="BS119" s="881"/>
      <c r="BT119" s="881"/>
      <c r="BU119" s="881"/>
      <c r="BV119" s="881">
        <v>46972074</v>
      </c>
      <c r="BW119" s="881"/>
      <c r="BX119" s="881"/>
      <c r="BY119" s="881"/>
      <c r="BZ119" s="881"/>
      <c r="CA119" s="881">
        <v>45313830</v>
      </c>
      <c r="CB119" s="881"/>
      <c r="CC119" s="881"/>
      <c r="CD119" s="881"/>
      <c r="CE119" s="881"/>
      <c r="CF119" s="784"/>
      <c r="CG119" s="785"/>
      <c r="CH119" s="785"/>
      <c r="CI119" s="785"/>
      <c r="CJ119" s="870"/>
      <c r="CK119" s="964"/>
      <c r="CL119" s="859"/>
      <c r="CM119" s="874" t="s">
        <v>448</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488327</v>
      </c>
      <c r="DH119" s="800"/>
      <c r="DI119" s="800"/>
      <c r="DJ119" s="800"/>
      <c r="DK119" s="801"/>
      <c r="DL119" s="802">
        <v>436898</v>
      </c>
      <c r="DM119" s="800"/>
      <c r="DN119" s="800"/>
      <c r="DO119" s="800"/>
      <c r="DP119" s="801"/>
      <c r="DQ119" s="802">
        <v>385469</v>
      </c>
      <c r="DR119" s="800"/>
      <c r="DS119" s="800"/>
      <c r="DT119" s="800"/>
      <c r="DU119" s="801"/>
      <c r="DV119" s="884">
        <v>2.7</v>
      </c>
      <c r="DW119" s="885"/>
      <c r="DX119" s="885"/>
      <c r="DY119" s="885"/>
      <c r="DZ119" s="886"/>
    </row>
    <row r="120" spans="1:130" s="218" customFormat="1" ht="26.25" customHeight="1" x14ac:dyDescent="0.15">
      <c r="A120" s="856"/>
      <c r="B120" s="857"/>
      <c r="C120" s="851" t="s">
        <v>425</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449</v>
      </c>
      <c r="AV120" s="917"/>
      <c r="AW120" s="917"/>
      <c r="AX120" s="917"/>
      <c r="AY120" s="918"/>
      <c r="AZ120" s="896" t="s">
        <v>450</v>
      </c>
      <c r="BA120" s="844"/>
      <c r="BB120" s="844"/>
      <c r="BC120" s="844"/>
      <c r="BD120" s="844"/>
      <c r="BE120" s="844"/>
      <c r="BF120" s="844"/>
      <c r="BG120" s="844"/>
      <c r="BH120" s="844"/>
      <c r="BI120" s="844"/>
      <c r="BJ120" s="844"/>
      <c r="BK120" s="844"/>
      <c r="BL120" s="844"/>
      <c r="BM120" s="844"/>
      <c r="BN120" s="844"/>
      <c r="BO120" s="844"/>
      <c r="BP120" s="845"/>
      <c r="BQ120" s="897">
        <v>5695965</v>
      </c>
      <c r="BR120" s="878"/>
      <c r="BS120" s="878"/>
      <c r="BT120" s="878"/>
      <c r="BU120" s="878"/>
      <c r="BV120" s="878">
        <v>6104021</v>
      </c>
      <c r="BW120" s="878"/>
      <c r="BX120" s="878"/>
      <c r="BY120" s="878"/>
      <c r="BZ120" s="878"/>
      <c r="CA120" s="878">
        <v>6115088</v>
      </c>
      <c r="CB120" s="878"/>
      <c r="CC120" s="878"/>
      <c r="CD120" s="878"/>
      <c r="CE120" s="878"/>
      <c r="CF120" s="902">
        <v>42.3</v>
      </c>
      <c r="CG120" s="903"/>
      <c r="CH120" s="903"/>
      <c r="CI120" s="903"/>
      <c r="CJ120" s="903"/>
      <c r="CK120" s="904" t="s">
        <v>451</v>
      </c>
      <c r="CL120" s="888"/>
      <c r="CM120" s="888"/>
      <c r="CN120" s="888"/>
      <c r="CO120" s="889"/>
      <c r="CP120" s="908" t="s">
        <v>398</v>
      </c>
      <c r="CQ120" s="909"/>
      <c r="CR120" s="909"/>
      <c r="CS120" s="909"/>
      <c r="CT120" s="909"/>
      <c r="CU120" s="909"/>
      <c r="CV120" s="909"/>
      <c r="CW120" s="909"/>
      <c r="CX120" s="909"/>
      <c r="CY120" s="909"/>
      <c r="CZ120" s="909"/>
      <c r="DA120" s="909"/>
      <c r="DB120" s="909"/>
      <c r="DC120" s="909"/>
      <c r="DD120" s="909"/>
      <c r="DE120" s="909"/>
      <c r="DF120" s="910"/>
      <c r="DG120" s="897">
        <v>3522904</v>
      </c>
      <c r="DH120" s="878"/>
      <c r="DI120" s="878"/>
      <c r="DJ120" s="878"/>
      <c r="DK120" s="878"/>
      <c r="DL120" s="878">
        <v>3386571</v>
      </c>
      <c r="DM120" s="878"/>
      <c r="DN120" s="878"/>
      <c r="DO120" s="878"/>
      <c r="DP120" s="878"/>
      <c r="DQ120" s="878">
        <v>5425002</v>
      </c>
      <c r="DR120" s="878"/>
      <c r="DS120" s="878"/>
      <c r="DT120" s="878"/>
      <c r="DU120" s="878"/>
      <c r="DV120" s="879">
        <v>37.5</v>
      </c>
      <c r="DW120" s="879"/>
      <c r="DX120" s="879"/>
      <c r="DY120" s="879"/>
      <c r="DZ120" s="880"/>
    </row>
    <row r="121" spans="1:130" s="218" customFormat="1" ht="26.25" customHeight="1" x14ac:dyDescent="0.15">
      <c r="A121" s="856"/>
      <c r="B121" s="857"/>
      <c r="C121" s="899" t="s">
        <v>452</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453</v>
      </c>
      <c r="BA121" s="788"/>
      <c r="BB121" s="788"/>
      <c r="BC121" s="788"/>
      <c r="BD121" s="788"/>
      <c r="BE121" s="788"/>
      <c r="BF121" s="788"/>
      <c r="BG121" s="788"/>
      <c r="BH121" s="788"/>
      <c r="BI121" s="788"/>
      <c r="BJ121" s="788"/>
      <c r="BK121" s="788"/>
      <c r="BL121" s="788"/>
      <c r="BM121" s="788"/>
      <c r="BN121" s="788"/>
      <c r="BO121" s="788"/>
      <c r="BP121" s="789"/>
      <c r="BQ121" s="852">
        <v>73357</v>
      </c>
      <c r="BR121" s="853"/>
      <c r="BS121" s="853"/>
      <c r="BT121" s="853"/>
      <c r="BU121" s="853"/>
      <c r="BV121" s="853">
        <v>100057</v>
      </c>
      <c r="BW121" s="853"/>
      <c r="BX121" s="853"/>
      <c r="BY121" s="853"/>
      <c r="BZ121" s="853"/>
      <c r="CA121" s="853">
        <v>229455</v>
      </c>
      <c r="CB121" s="853"/>
      <c r="CC121" s="853"/>
      <c r="CD121" s="853"/>
      <c r="CE121" s="853"/>
      <c r="CF121" s="911">
        <v>1.6</v>
      </c>
      <c r="CG121" s="912"/>
      <c r="CH121" s="912"/>
      <c r="CI121" s="912"/>
      <c r="CJ121" s="912"/>
      <c r="CK121" s="905"/>
      <c r="CL121" s="891"/>
      <c r="CM121" s="891"/>
      <c r="CN121" s="891"/>
      <c r="CO121" s="892"/>
      <c r="CP121" s="871" t="s">
        <v>396</v>
      </c>
      <c r="CQ121" s="872"/>
      <c r="CR121" s="872"/>
      <c r="CS121" s="872"/>
      <c r="CT121" s="872"/>
      <c r="CU121" s="872"/>
      <c r="CV121" s="872"/>
      <c r="CW121" s="872"/>
      <c r="CX121" s="872"/>
      <c r="CY121" s="872"/>
      <c r="CZ121" s="872"/>
      <c r="DA121" s="872"/>
      <c r="DB121" s="872"/>
      <c r="DC121" s="872"/>
      <c r="DD121" s="872"/>
      <c r="DE121" s="872"/>
      <c r="DF121" s="873"/>
      <c r="DG121" s="852">
        <v>131263</v>
      </c>
      <c r="DH121" s="853"/>
      <c r="DI121" s="853"/>
      <c r="DJ121" s="853"/>
      <c r="DK121" s="853"/>
      <c r="DL121" s="853">
        <v>96220</v>
      </c>
      <c r="DM121" s="853"/>
      <c r="DN121" s="853"/>
      <c r="DO121" s="853"/>
      <c r="DP121" s="853"/>
      <c r="DQ121" s="853">
        <v>66893</v>
      </c>
      <c r="DR121" s="853"/>
      <c r="DS121" s="853"/>
      <c r="DT121" s="853"/>
      <c r="DU121" s="853"/>
      <c r="DV121" s="830">
        <v>0.5</v>
      </c>
      <c r="DW121" s="830"/>
      <c r="DX121" s="830"/>
      <c r="DY121" s="830"/>
      <c r="DZ121" s="831"/>
    </row>
    <row r="122" spans="1:130" s="218" customFormat="1" ht="26.25" customHeight="1" x14ac:dyDescent="0.15">
      <c r="A122" s="856"/>
      <c r="B122" s="857"/>
      <c r="C122" s="851" t="s">
        <v>435</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454</v>
      </c>
      <c r="BA122" s="875"/>
      <c r="BB122" s="875"/>
      <c r="BC122" s="875"/>
      <c r="BD122" s="875"/>
      <c r="BE122" s="875"/>
      <c r="BF122" s="875"/>
      <c r="BG122" s="875"/>
      <c r="BH122" s="875"/>
      <c r="BI122" s="875"/>
      <c r="BJ122" s="875"/>
      <c r="BK122" s="875"/>
      <c r="BL122" s="875"/>
      <c r="BM122" s="875"/>
      <c r="BN122" s="875"/>
      <c r="BO122" s="875"/>
      <c r="BP122" s="876"/>
      <c r="BQ122" s="915">
        <v>31840662</v>
      </c>
      <c r="BR122" s="881"/>
      <c r="BS122" s="881"/>
      <c r="BT122" s="881"/>
      <c r="BU122" s="881"/>
      <c r="BV122" s="881">
        <v>30389896</v>
      </c>
      <c r="BW122" s="881"/>
      <c r="BX122" s="881"/>
      <c r="BY122" s="881"/>
      <c r="BZ122" s="881"/>
      <c r="CA122" s="881">
        <v>29316882</v>
      </c>
      <c r="CB122" s="881"/>
      <c r="CC122" s="881"/>
      <c r="CD122" s="881"/>
      <c r="CE122" s="881"/>
      <c r="CF122" s="882">
        <v>202.7</v>
      </c>
      <c r="CG122" s="883"/>
      <c r="CH122" s="883"/>
      <c r="CI122" s="883"/>
      <c r="CJ122" s="883"/>
      <c r="CK122" s="905"/>
      <c r="CL122" s="891"/>
      <c r="CM122" s="891"/>
      <c r="CN122" s="891"/>
      <c r="CO122" s="892"/>
      <c r="CP122" s="871" t="s">
        <v>395</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15">
      <c r="A123" s="856"/>
      <c r="B123" s="857"/>
      <c r="C123" s="851" t="s">
        <v>441</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455</v>
      </c>
      <c r="BP123" s="914"/>
      <c r="BQ123" s="868">
        <v>37609984</v>
      </c>
      <c r="BR123" s="869"/>
      <c r="BS123" s="869"/>
      <c r="BT123" s="869"/>
      <c r="BU123" s="869"/>
      <c r="BV123" s="869">
        <v>36593974</v>
      </c>
      <c r="BW123" s="869"/>
      <c r="BX123" s="869"/>
      <c r="BY123" s="869"/>
      <c r="BZ123" s="869"/>
      <c r="CA123" s="869">
        <v>35661425</v>
      </c>
      <c r="CB123" s="869"/>
      <c r="CC123" s="869"/>
      <c r="CD123" s="869"/>
      <c r="CE123" s="869"/>
      <c r="CF123" s="784"/>
      <c r="CG123" s="785"/>
      <c r="CH123" s="785"/>
      <c r="CI123" s="785"/>
      <c r="CJ123" s="870"/>
      <c r="CK123" s="905"/>
      <c r="CL123" s="891"/>
      <c r="CM123" s="891"/>
      <c r="CN123" s="891"/>
      <c r="CO123" s="892"/>
      <c r="CP123" s="871" t="s">
        <v>394</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444</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v>59561</v>
      </c>
      <c r="AB124" s="816"/>
      <c r="AC124" s="816"/>
      <c r="AD124" s="816"/>
      <c r="AE124" s="817"/>
      <c r="AF124" s="818">
        <v>56999</v>
      </c>
      <c r="AG124" s="816"/>
      <c r="AH124" s="816"/>
      <c r="AI124" s="816"/>
      <c r="AJ124" s="817"/>
      <c r="AK124" s="818">
        <v>57124</v>
      </c>
      <c r="AL124" s="816"/>
      <c r="AM124" s="816"/>
      <c r="AN124" s="816"/>
      <c r="AO124" s="817"/>
      <c r="AP124" s="860">
        <v>0.4</v>
      </c>
      <c r="AQ124" s="861"/>
      <c r="AR124" s="861"/>
      <c r="AS124" s="861"/>
      <c r="AT124" s="862"/>
      <c r="AU124" s="863" t="s">
        <v>456</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83.9</v>
      </c>
      <c r="BR124" s="867"/>
      <c r="BS124" s="867"/>
      <c r="BT124" s="867"/>
      <c r="BU124" s="867"/>
      <c r="BV124" s="867">
        <v>72.7</v>
      </c>
      <c r="BW124" s="867"/>
      <c r="BX124" s="867"/>
      <c r="BY124" s="867"/>
      <c r="BZ124" s="867"/>
      <c r="CA124" s="867">
        <v>66.7</v>
      </c>
      <c r="CB124" s="867"/>
      <c r="CC124" s="867"/>
      <c r="CD124" s="867"/>
      <c r="CE124" s="867"/>
      <c r="CF124" s="762"/>
      <c r="CG124" s="763"/>
      <c r="CH124" s="763"/>
      <c r="CI124" s="763"/>
      <c r="CJ124" s="898"/>
      <c r="CK124" s="906"/>
      <c r="CL124" s="906"/>
      <c r="CM124" s="906"/>
      <c r="CN124" s="906"/>
      <c r="CO124" s="907"/>
      <c r="CP124" s="871" t="s">
        <v>457</v>
      </c>
      <c r="CQ124" s="872"/>
      <c r="CR124" s="872"/>
      <c r="CS124" s="872"/>
      <c r="CT124" s="872"/>
      <c r="CU124" s="872"/>
      <c r="CV124" s="872"/>
      <c r="CW124" s="872"/>
      <c r="CX124" s="872"/>
      <c r="CY124" s="872"/>
      <c r="CZ124" s="872"/>
      <c r="DA124" s="872"/>
      <c r="DB124" s="872"/>
      <c r="DC124" s="872"/>
      <c r="DD124" s="872"/>
      <c r="DE124" s="872"/>
      <c r="DF124" s="873"/>
      <c r="DG124" s="799">
        <v>4451300</v>
      </c>
      <c r="DH124" s="800"/>
      <c r="DI124" s="800"/>
      <c r="DJ124" s="800"/>
      <c r="DK124" s="801"/>
      <c r="DL124" s="802">
        <v>2446602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446</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458</v>
      </c>
      <c r="CL125" s="888"/>
      <c r="CM125" s="888"/>
      <c r="CN125" s="888"/>
      <c r="CO125" s="889"/>
      <c r="CP125" s="896" t="s">
        <v>459</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448</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460</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461</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8640</v>
      </c>
      <c r="AB127" s="816"/>
      <c r="AC127" s="816"/>
      <c r="AD127" s="816"/>
      <c r="AE127" s="817"/>
      <c r="AF127" s="818">
        <v>5142</v>
      </c>
      <c r="AG127" s="816"/>
      <c r="AH127" s="816"/>
      <c r="AI127" s="816"/>
      <c r="AJ127" s="817"/>
      <c r="AK127" s="818">
        <v>5989</v>
      </c>
      <c r="AL127" s="816"/>
      <c r="AM127" s="816"/>
      <c r="AN127" s="816"/>
      <c r="AO127" s="817"/>
      <c r="AP127" s="860">
        <v>0</v>
      </c>
      <c r="AQ127" s="861"/>
      <c r="AR127" s="861"/>
      <c r="AS127" s="861"/>
      <c r="AT127" s="862"/>
      <c r="AU127" s="220"/>
      <c r="AV127" s="220"/>
      <c r="AW127" s="220"/>
      <c r="AX127" s="877" t="s">
        <v>462</v>
      </c>
      <c r="AY127" s="848"/>
      <c r="AZ127" s="848"/>
      <c r="BA127" s="848"/>
      <c r="BB127" s="848"/>
      <c r="BC127" s="848"/>
      <c r="BD127" s="848"/>
      <c r="BE127" s="849"/>
      <c r="BF127" s="847" t="s">
        <v>463</v>
      </c>
      <c r="BG127" s="848"/>
      <c r="BH127" s="848"/>
      <c r="BI127" s="848"/>
      <c r="BJ127" s="848"/>
      <c r="BK127" s="848"/>
      <c r="BL127" s="849"/>
      <c r="BM127" s="847" t="s">
        <v>464</v>
      </c>
      <c r="BN127" s="848"/>
      <c r="BO127" s="848"/>
      <c r="BP127" s="848"/>
      <c r="BQ127" s="848"/>
      <c r="BR127" s="848"/>
      <c r="BS127" s="849"/>
      <c r="BT127" s="847" t="s">
        <v>465</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466</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467</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468</v>
      </c>
      <c r="X128" s="834"/>
      <c r="Y128" s="834"/>
      <c r="Z128" s="835"/>
      <c r="AA128" s="836">
        <v>71806</v>
      </c>
      <c r="AB128" s="837"/>
      <c r="AC128" s="837"/>
      <c r="AD128" s="837"/>
      <c r="AE128" s="838"/>
      <c r="AF128" s="839">
        <v>47466</v>
      </c>
      <c r="AG128" s="837"/>
      <c r="AH128" s="837"/>
      <c r="AI128" s="837"/>
      <c r="AJ128" s="838"/>
      <c r="AK128" s="839">
        <v>60058</v>
      </c>
      <c r="AL128" s="837"/>
      <c r="AM128" s="837"/>
      <c r="AN128" s="837"/>
      <c r="AO128" s="838"/>
      <c r="AP128" s="840"/>
      <c r="AQ128" s="841"/>
      <c r="AR128" s="841"/>
      <c r="AS128" s="841"/>
      <c r="AT128" s="842"/>
      <c r="AU128" s="220"/>
      <c r="AV128" s="220"/>
      <c r="AW128" s="220"/>
      <c r="AX128" s="843" t="s">
        <v>469</v>
      </c>
      <c r="AY128" s="844"/>
      <c r="AZ128" s="844"/>
      <c r="BA128" s="844"/>
      <c r="BB128" s="844"/>
      <c r="BC128" s="844"/>
      <c r="BD128" s="844"/>
      <c r="BE128" s="845"/>
      <c r="BF128" s="822" t="s">
        <v>122</v>
      </c>
      <c r="BG128" s="823"/>
      <c r="BH128" s="823"/>
      <c r="BI128" s="823"/>
      <c r="BJ128" s="823"/>
      <c r="BK128" s="823"/>
      <c r="BL128" s="846"/>
      <c r="BM128" s="822">
        <v>12.58</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470</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471</v>
      </c>
      <c r="X129" s="813"/>
      <c r="Y129" s="813"/>
      <c r="Z129" s="814"/>
      <c r="AA129" s="815">
        <v>17829506</v>
      </c>
      <c r="AB129" s="816"/>
      <c r="AC129" s="816"/>
      <c r="AD129" s="816"/>
      <c r="AE129" s="817"/>
      <c r="AF129" s="818">
        <v>17898288</v>
      </c>
      <c r="AG129" s="816"/>
      <c r="AH129" s="816"/>
      <c r="AI129" s="816"/>
      <c r="AJ129" s="817"/>
      <c r="AK129" s="818">
        <v>18168846</v>
      </c>
      <c r="AL129" s="816"/>
      <c r="AM129" s="816"/>
      <c r="AN129" s="816"/>
      <c r="AO129" s="817"/>
      <c r="AP129" s="819"/>
      <c r="AQ129" s="820"/>
      <c r="AR129" s="820"/>
      <c r="AS129" s="820"/>
      <c r="AT129" s="821"/>
      <c r="AU129" s="221"/>
      <c r="AV129" s="221"/>
      <c r="AW129" s="221"/>
      <c r="AX129" s="787" t="s">
        <v>472</v>
      </c>
      <c r="AY129" s="788"/>
      <c r="AZ129" s="788"/>
      <c r="BA129" s="788"/>
      <c r="BB129" s="788"/>
      <c r="BC129" s="788"/>
      <c r="BD129" s="788"/>
      <c r="BE129" s="789"/>
      <c r="BF129" s="806" t="s">
        <v>122</v>
      </c>
      <c r="BG129" s="807"/>
      <c r="BH129" s="807"/>
      <c r="BI129" s="807"/>
      <c r="BJ129" s="807"/>
      <c r="BK129" s="807"/>
      <c r="BL129" s="808"/>
      <c r="BM129" s="806">
        <v>17.579999999999998</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473</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474</v>
      </c>
      <c r="X130" s="813"/>
      <c r="Y130" s="813"/>
      <c r="Z130" s="814"/>
      <c r="AA130" s="815">
        <v>3642685</v>
      </c>
      <c r="AB130" s="816"/>
      <c r="AC130" s="816"/>
      <c r="AD130" s="816"/>
      <c r="AE130" s="817"/>
      <c r="AF130" s="818">
        <v>3631444</v>
      </c>
      <c r="AG130" s="816"/>
      <c r="AH130" s="816"/>
      <c r="AI130" s="816"/>
      <c r="AJ130" s="817"/>
      <c r="AK130" s="818">
        <v>3704748</v>
      </c>
      <c r="AL130" s="816"/>
      <c r="AM130" s="816"/>
      <c r="AN130" s="816"/>
      <c r="AO130" s="817"/>
      <c r="AP130" s="819"/>
      <c r="AQ130" s="820"/>
      <c r="AR130" s="820"/>
      <c r="AS130" s="820"/>
      <c r="AT130" s="821"/>
      <c r="AU130" s="221"/>
      <c r="AV130" s="221"/>
      <c r="AW130" s="221"/>
      <c r="AX130" s="787" t="s">
        <v>475</v>
      </c>
      <c r="AY130" s="788"/>
      <c r="AZ130" s="788"/>
      <c r="BA130" s="788"/>
      <c r="BB130" s="788"/>
      <c r="BC130" s="788"/>
      <c r="BD130" s="788"/>
      <c r="BE130" s="789"/>
      <c r="BF130" s="790">
        <v>11.5</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476</v>
      </c>
      <c r="X131" s="797"/>
      <c r="Y131" s="797"/>
      <c r="Z131" s="798"/>
      <c r="AA131" s="799">
        <v>14186821</v>
      </c>
      <c r="AB131" s="800"/>
      <c r="AC131" s="800"/>
      <c r="AD131" s="800"/>
      <c r="AE131" s="801"/>
      <c r="AF131" s="802">
        <v>14266844</v>
      </c>
      <c r="AG131" s="800"/>
      <c r="AH131" s="800"/>
      <c r="AI131" s="800"/>
      <c r="AJ131" s="801"/>
      <c r="AK131" s="802">
        <v>14464098</v>
      </c>
      <c r="AL131" s="800"/>
      <c r="AM131" s="800"/>
      <c r="AN131" s="800"/>
      <c r="AO131" s="801"/>
      <c r="AP131" s="803"/>
      <c r="AQ131" s="804"/>
      <c r="AR131" s="804"/>
      <c r="AS131" s="804"/>
      <c r="AT131" s="805"/>
      <c r="AU131" s="221"/>
      <c r="AV131" s="221"/>
      <c r="AW131" s="221"/>
      <c r="AX131" s="765" t="s">
        <v>477</v>
      </c>
      <c r="AY131" s="766"/>
      <c r="AZ131" s="766"/>
      <c r="BA131" s="766"/>
      <c r="BB131" s="766"/>
      <c r="BC131" s="766"/>
      <c r="BD131" s="766"/>
      <c r="BE131" s="767"/>
      <c r="BF131" s="768">
        <v>66.7</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478</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479</v>
      </c>
      <c r="W132" s="778"/>
      <c r="X132" s="778"/>
      <c r="Y132" s="778"/>
      <c r="Z132" s="779"/>
      <c r="AA132" s="780">
        <v>12.096367470000001</v>
      </c>
      <c r="AB132" s="781"/>
      <c r="AC132" s="781"/>
      <c r="AD132" s="781"/>
      <c r="AE132" s="782"/>
      <c r="AF132" s="783">
        <v>11.28026633</v>
      </c>
      <c r="AG132" s="781"/>
      <c r="AH132" s="781"/>
      <c r="AI132" s="781"/>
      <c r="AJ132" s="782"/>
      <c r="AK132" s="783">
        <v>11.14973779</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480</v>
      </c>
      <c r="W133" s="757"/>
      <c r="X133" s="757"/>
      <c r="Y133" s="757"/>
      <c r="Z133" s="758"/>
      <c r="AA133" s="759">
        <v>11.3</v>
      </c>
      <c r="AB133" s="760"/>
      <c r="AC133" s="760"/>
      <c r="AD133" s="760"/>
      <c r="AE133" s="761"/>
      <c r="AF133" s="759">
        <v>11.4</v>
      </c>
      <c r="AG133" s="760"/>
      <c r="AH133" s="760"/>
      <c r="AI133" s="760"/>
      <c r="AJ133" s="761"/>
      <c r="AK133" s="759">
        <v>11.5</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0hqIX+Xx/RmfvCnW3/K7zeWzjB7of5aU5pY4K5k95yDWnTGRuxVp+244ViJbGm2WvvJkQfD722vmTdOAZX0rSw==" saltValue="NRFw0+hUeLzrQAKgBavap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481</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dz6IOxwJAdw7FBNxF6lR2bqn/TzTd90F/SRiq8D1jsf8CEZ+/OJ3rYoh9t3IyNi2CJTcE957/dFQ2v8ECJtaqw==" saltValue="zL/0TpvnemT7AXGZuSZeq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0m9vvdyGDqJpIhYK/ZDOUOMzt6yVu25A5MY3c/VscDOZS1EsBrBOiRSeaxgvYbMef5+EgunMbZc+0DQywrasEA==" saltValue="TkD45f0RIQZdOTKwUWxYm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482</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483</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484</v>
      </c>
      <c r="AP7" s="260"/>
      <c r="AQ7" s="261" t="s">
        <v>485</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486</v>
      </c>
      <c r="AQ8" s="267" t="s">
        <v>487</v>
      </c>
      <c r="AR8" s="268" t="s">
        <v>488</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489</v>
      </c>
      <c r="AL9" s="1167"/>
      <c r="AM9" s="1167"/>
      <c r="AN9" s="1168"/>
      <c r="AO9" s="269">
        <v>4178013</v>
      </c>
      <c r="AP9" s="269">
        <v>133919</v>
      </c>
      <c r="AQ9" s="270">
        <v>117270</v>
      </c>
      <c r="AR9" s="271">
        <v>14.2</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490</v>
      </c>
      <c r="AL10" s="1167"/>
      <c r="AM10" s="1167"/>
      <c r="AN10" s="1168"/>
      <c r="AO10" s="272">
        <v>709188</v>
      </c>
      <c r="AP10" s="272">
        <v>22732</v>
      </c>
      <c r="AQ10" s="273">
        <v>10490</v>
      </c>
      <c r="AR10" s="274">
        <v>116.7</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491</v>
      </c>
      <c r="AL11" s="1167"/>
      <c r="AM11" s="1167"/>
      <c r="AN11" s="1168"/>
      <c r="AO11" s="272">
        <v>38183</v>
      </c>
      <c r="AP11" s="272">
        <v>1224</v>
      </c>
      <c r="AQ11" s="273">
        <v>1802</v>
      </c>
      <c r="AR11" s="274">
        <v>-32.1</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492</v>
      </c>
      <c r="AL12" s="1167"/>
      <c r="AM12" s="1167"/>
      <c r="AN12" s="1168"/>
      <c r="AO12" s="272" t="s">
        <v>493</v>
      </c>
      <c r="AP12" s="272" t="s">
        <v>493</v>
      </c>
      <c r="AQ12" s="273">
        <v>3</v>
      </c>
      <c r="AR12" s="274" t="s">
        <v>493</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494</v>
      </c>
      <c r="AL13" s="1167"/>
      <c r="AM13" s="1167"/>
      <c r="AN13" s="1168"/>
      <c r="AO13" s="272">
        <v>79329</v>
      </c>
      <c r="AP13" s="272">
        <v>2543</v>
      </c>
      <c r="AQ13" s="273">
        <v>4482</v>
      </c>
      <c r="AR13" s="274">
        <v>-43.3</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495</v>
      </c>
      <c r="AL14" s="1167"/>
      <c r="AM14" s="1167"/>
      <c r="AN14" s="1168"/>
      <c r="AO14" s="272">
        <v>154055</v>
      </c>
      <c r="AP14" s="272">
        <v>4938</v>
      </c>
      <c r="AQ14" s="273">
        <v>2749</v>
      </c>
      <c r="AR14" s="274">
        <v>79.599999999999994</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496</v>
      </c>
      <c r="AL15" s="1170"/>
      <c r="AM15" s="1170"/>
      <c r="AN15" s="1171"/>
      <c r="AO15" s="272">
        <v>-247313</v>
      </c>
      <c r="AP15" s="272">
        <v>-7927</v>
      </c>
      <c r="AQ15" s="273">
        <v>-7399</v>
      </c>
      <c r="AR15" s="274">
        <v>7.1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4911455</v>
      </c>
      <c r="AP16" s="272">
        <v>157429</v>
      </c>
      <c r="AQ16" s="273">
        <v>129397</v>
      </c>
      <c r="AR16" s="274">
        <v>21.7</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497</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498</v>
      </c>
      <c r="AP20" s="281" t="s">
        <v>499</v>
      </c>
      <c r="AQ20" s="282" t="s">
        <v>500</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501</v>
      </c>
      <c r="AL21" s="1173"/>
      <c r="AM21" s="1173"/>
      <c r="AN21" s="1174"/>
      <c r="AO21" s="285">
        <v>13.81</v>
      </c>
      <c r="AP21" s="286">
        <v>11.07</v>
      </c>
      <c r="AQ21" s="287">
        <v>2.74</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502</v>
      </c>
      <c r="AL22" s="1173"/>
      <c r="AM22" s="1173"/>
      <c r="AN22" s="1174"/>
      <c r="AO22" s="290">
        <v>97</v>
      </c>
      <c r="AP22" s="291">
        <v>97.2</v>
      </c>
      <c r="AQ22" s="292">
        <v>-0.2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503</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504</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505</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484</v>
      </c>
      <c r="AP30" s="260"/>
      <c r="AQ30" s="261" t="s">
        <v>485</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486</v>
      </c>
      <c r="AQ31" s="267" t="s">
        <v>487</v>
      </c>
      <c r="AR31" s="268" t="s">
        <v>488</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506</v>
      </c>
      <c r="AL32" s="1157"/>
      <c r="AM32" s="1157"/>
      <c r="AN32" s="1158"/>
      <c r="AO32" s="300">
        <v>4507577</v>
      </c>
      <c r="AP32" s="300">
        <v>144483</v>
      </c>
      <c r="AQ32" s="301">
        <v>74841</v>
      </c>
      <c r="AR32" s="302">
        <v>93.1</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507</v>
      </c>
      <c r="AL33" s="1157"/>
      <c r="AM33" s="1157"/>
      <c r="AN33" s="1158"/>
      <c r="AO33" s="300" t="s">
        <v>493</v>
      </c>
      <c r="AP33" s="300" t="s">
        <v>493</v>
      </c>
      <c r="AQ33" s="301" t="s">
        <v>493</v>
      </c>
      <c r="AR33" s="302" t="s">
        <v>493</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508</v>
      </c>
      <c r="AL34" s="1157"/>
      <c r="AM34" s="1157"/>
      <c r="AN34" s="1158"/>
      <c r="AO34" s="300" t="s">
        <v>493</v>
      </c>
      <c r="AP34" s="300" t="s">
        <v>493</v>
      </c>
      <c r="AQ34" s="301">
        <v>1</v>
      </c>
      <c r="AR34" s="302" t="s">
        <v>493</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509</v>
      </c>
      <c r="AL35" s="1157"/>
      <c r="AM35" s="1157"/>
      <c r="AN35" s="1158"/>
      <c r="AO35" s="300">
        <v>628374</v>
      </c>
      <c r="AP35" s="300">
        <v>20141</v>
      </c>
      <c r="AQ35" s="301">
        <v>16683</v>
      </c>
      <c r="AR35" s="302">
        <v>20.7</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510</v>
      </c>
      <c r="AL36" s="1157"/>
      <c r="AM36" s="1157"/>
      <c r="AN36" s="1158"/>
      <c r="AO36" s="300">
        <v>178041</v>
      </c>
      <c r="AP36" s="300">
        <v>5707</v>
      </c>
      <c r="AQ36" s="301">
        <v>2411</v>
      </c>
      <c r="AR36" s="302">
        <v>136.69999999999999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511</v>
      </c>
      <c r="AL37" s="1157"/>
      <c r="AM37" s="1157"/>
      <c r="AN37" s="1158"/>
      <c r="AO37" s="300">
        <v>63113</v>
      </c>
      <c r="AP37" s="300">
        <v>2023</v>
      </c>
      <c r="AQ37" s="301">
        <v>548</v>
      </c>
      <c r="AR37" s="302">
        <v>269.2</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512</v>
      </c>
      <c r="AL38" s="1160"/>
      <c r="AM38" s="1160"/>
      <c r="AN38" s="1161"/>
      <c r="AO38" s="303">
        <v>410</v>
      </c>
      <c r="AP38" s="303">
        <v>13</v>
      </c>
      <c r="AQ38" s="304">
        <v>7</v>
      </c>
      <c r="AR38" s="292">
        <v>85.7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513</v>
      </c>
      <c r="AL39" s="1160"/>
      <c r="AM39" s="1160"/>
      <c r="AN39" s="1161"/>
      <c r="AO39" s="300">
        <v>-60058</v>
      </c>
      <c r="AP39" s="300">
        <v>-1925</v>
      </c>
      <c r="AQ39" s="301">
        <v>-3756</v>
      </c>
      <c r="AR39" s="302">
        <v>-48.7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514</v>
      </c>
      <c r="AL40" s="1157"/>
      <c r="AM40" s="1157"/>
      <c r="AN40" s="1158"/>
      <c r="AO40" s="300">
        <v>-3704748</v>
      </c>
      <c r="AP40" s="300">
        <v>-118750</v>
      </c>
      <c r="AQ40" s="301">
        <v>-63247</v>
      </c>
      <c r="AR40" s="302">
        <v>87.8</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1612709</v>
      </c>
      <c r="AP41" s="300">
        <v>51693</v>
      </c>
      <c r="AQ41" s="301">
        <v>27488</v>
      </c>
      <c r="AR41" s="302">
        <v>88.1</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515</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516</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484</v>
      </c>
      <c r="AN49" s="1151" t="s">
        <v>517</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518</v>
      </c>
      <c r="AO50" s="317" t="s">
        <v>519</v>
      </c>
      <c r="AP50" s="318" t="s">
        <v>520</v>
      </c>
      <c r="AQ50" s="319" t="s">
        <v>521</v>
      </c>
      <c r="AR50" s="320" t="s">
        <v>522</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523</v>
      </c>
      <c r="AL51" s="313"/>
      <c r="AM51" s="321">
        <v>5080593</v>
      </c>
      <c r="AN51" s="322">
        <v>148521</v>
      </c>
      <c r="AO51" s="323">
        <v>32.700000000000003</v>
      </c>
      <c r="AP51" s="324">
        <v>92632</v>
      </c>
      <c r="AQ51" s="325">
        <v>-1.5</v>
      </c>
      <c r="AR51" s="326">
        <v>34.200000000000003</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524</v>
      </c>
      <c r="AM52" s="329">
        <v>1896414</v>
      </c>
      <c r="AN52" s="330">
        <v>55438</v>
      </c>
      <c r="AO52" s="331">
        <v>-22.5</v>
      </c>
      <c r="AP52" s="332">
        <v>47978</v>
      </c>
      <c r="AQ52" s="333">
        <v>-2</v>
      </c>
      <c r="AR52" s="334">
        <v>-20.5</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525</v>
      </c>
      <c r="AL53" s="313"/>
      <c r="AM53" s="321">
        <v>5206535</v>
      </c>
      <c r="AN53" s="322">
        <v>156034</v>
      </c>
      <c r="AO53" s="323">
        <v>5.0999999999999996</v>
      </c>
      <c r="AP53" s="324">
        <v>96469</v>
      </c>
      <c r="AQ53" s="325">
        <v>4.0999999999999996</v>
      </c>
      <c r="AR53" s="326">
        <v>1</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524</v>
      </c>
      <c r="AM54" s="329">
        <v>2681378</v>
      </c>
      <c r="AN54" s="330">
        <v>80358</v>
      </c>
      <c r="AO54" s="331">
        <v>45</v>
      </c>
      <c r="AP54" s="332">
        <v>49775</v>
      </c>
      <c r="AQ54" s="333">
        <v>3.7</v>
      </c>
      <c r="AR54" s="334">
        <v>41.3</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526</v>
      </c>
      <c r="AL55" s="313"/>
      <c r="AM55" s="321">
        <v>5099386</v>
      </c>
      <c r="AN55" s="322">
        <v>156284</v>
      </c>
      <c r="AO55" s="323">
        <v>0.2</v>
      </c>
      <c r="AP55" s="324">
        <v>85743</v>
      </c>
      <c r="AQ55" s="325">
        <v>-11.1</v>
      </c>
      <c r="AR55" s="326">
        <v>11.3</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524</v>
      </c>
      <c r="AM56" s="329">
        <v>1941915</v>
      </c>
      <c r="AN56" s="330">
        <v>59515</v>
      </c>
      <c r="AO56" s="331">
        <v>-25.9</v>
      </c>
      <c r="AP56" s="332">
        <v>45231</v>
      </c>
      <c r="AQ56" s="333">
        <v>-9.1</v>
      </c>
      <c r="AR56" s="334">
        <v>-16.8</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527</v>
      </c>
      <c r="AL57" s="313"/>
      <c r="AM57" s="321">
        <v>3639473</v>
      </c>
      <c r="AN57" s="322">
        <v>113716</v>
      </c>
      <c r="AO57" s="323">
        <v>-27.2</v>
      </c>
      <c r="AP57" s="324">
        <v>92509</v>
      </c>
      <c r="AQ57" s="325">
        <v>7.9</v>
      </c>
      <c r="AR57" s="326">
        <v>-35.1</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524</v>
      </c>
      <c r="AM58" s="329">
        <v>1904885</v>
      </c>
      <c r="AN58" s="330">
        <v>59518</v>
      </c>
      <c r="AO58" s="331">
        <v>0</v>
      </c>
      <c r="AP58" s="332">
        <v>52274</v>
      </c>
      <c r="AQ58" s="333">
        <v>15.6</v>
      </c>
      <c r="AR58" s="334">
        <v>-15.6</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528</v>
      </c>
      <c r="AL59" s="313"/>
      <c r="AM59" s="321">
        <v>4372312</v>
      </c>
      <c r="AN59" s="322">
        <v>140147</v>
      </c>
      <c r="AO59" s="323">
        <v>23.2</v>
      </c>
      <c r="AP59" s="324">
        <v>98544</v>
      </c>
      <c r="AQ59" s="325">
        <v>6.5</v>
      </c>
      <c r="AR59" s="326">
        <v>16.7</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524</v>
      </c>
      <c r="AM60" s="329">
        <v>2013781</v>
      </c>
      <c r="AN60" s="330">
        <v>64548</v>
      </c>
      <c r="AO60" s="331">
        <v>8.5</v>
      </c>
      <c r="AP60" s="332">
        <v>55816</v>
      </c>
      <c r="AQ60" s="333">
        <v>6.8</v>
      </c>
      <c r="AR60" s="334">
        <v>1.7</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529</v>
      </c>
      <c r="AL61" s="335"/>
      <c r="AM61" s="336">
        <v>4679660</v>
      </c>
      <c r="AN61" s="337">
        <v>142940</v>
      </c>
      <c r="AO61" s="338">
        <v>6.8</v>
      </c>
      <c r="AP61" s="339">
        <v>93179</v>
      </c>
      <c r="AQ61" s="340">
        <v>1.2</v>
      </c>
      <c r="AR61" s="326">
        <v>5.6</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524</v>
      </c>
      <c r="AM62" s="329">
        <v>2087675</v>
      </c>
      <c r="AN62" s="330">
        <v>63875</v>
      </c>
      <c r="AO62" s="331">
        <v>1</v>
      </c>
      <c r="AP62" s="332">
        <v>50215</v>
      </c>
      <c r="AQ62" s="333">
        <v>3</v>
      </c>
      <c r="AR62" s="334">
        <v>-2</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46qKBbKpJci0uJ3wZlp6N5YF/QCBKKz0QqxbosMHBbvvHXDjrvz/E1LZDSoHxtSAh74wvdRx1+HvsAUheNNYmA==" saltValue="nD22LdK3oUTYE/hm5SoDL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481</v>
      </c>
    </row>
    <row r="121" spans="125:125" ht="13.5" hidden="1" customHeight="1" x14ac:dyDescent="0.15">
      <c r="DU121" s="247"/>
    </row>
  </sheetData>
  <sheetProtection algorithmName="SHA-512" hashValue="TGoHzK8VjbprKtwMEqIvO7qB/O4Ys/0Ot0ZuVZfuJsjQbwDjKKWFmF7C2y3WSx5TwsSHwqN5jL5S3MOCdqBBSg==" saltValue="32sDShsanPBpAJD4iA/aE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481</v>
      </c>
    </row>
  </sheetData>
  <sheetProtection algorithmName="SHA-512" hashValue="wTbqrlu0t3NwOwBqDFfBrYEb1TnRJRa5hjVGplwbrsOzWduppc75WWhJeD90+jp8jNnAgk8NeI4w6llxUK8mJg==" saltValue="/Xta6+UD297FSS9jgVVXk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531</v>
      </c>
      <c r="G46" s="8" t="s">
        <v>532</v>
      </c>
      <c r="H46" s="8" t="s">
        <v>533</v>
      </c>
      <c r="I46" s="8" t="s">
        <v>534</v>
      </c>
      <c r="J46" s="9" t="s">
        <v>535</v>
      </c>
    </row>
    <row r="47" spans="2:10" ht="57.75" customHeight="1" x14ac:dyDescent="0.15">
      <c r="B47" s="10"/>
      <c r="C47" s="1175" t="s">
        <v>3</v>
      </c>
      <c r="D47" s="1175"/>
      <c r="E47" s="1176"/>
      <c r="F47" s="11">
        <v>20.85</v>
      </c>
      <c r="G47" s="12">
        <v>20.97</v>
      </c>
      <c r="H47" s="12">
        <v>25.01</v>
      </c>
      <c r="I47" s="12">
        <v>26.14</v>
      </c>
      <c r="J47" s="13">
        <v>24.93</v>
      </c>
    </row>
    <row r="48" spans="2:10" ht="57.75" customHeight="1" x14ac:dyDescent="0.15">
      <c r="B48" s="14"/>
      <c r="C48" s="1177" t="s">
        <v>4</v>
      </c>
      <c r="D48" s="1177"/>
      <c r="E48" s="1178"/>
      <c r="F48" s="15">
        <v>2.81</v>
      </c>
      <c r="G48" s="16">
        <v>6.81</v>
      </c>
      <c r="H48" s="16">
        <v>4.68</v>
      </c>
      <c r="I48" s="16">
        <v>2.69</v>
      </c>
      <c r="J48" s="17">
        <v>2.42</v>
      </c>
    </row>
    <row r="49" spans="2:10" ht="57.75" customHeight="1" thickBot="1" x14ac:dyDescent="0.2">
      <c r="B49" s="18"/>
      <c r="C49" s="1179" t="s">
        <v>5</v>
      </c>
      <c r="D49" s="1179"/>
      <c r="E49" s="1180"/>
      <c r="F49" s="19" t="s">
        <v>536</v>
      </c>
      <c r="G49" s="20">
        <v>6.48</v>
      </c>
      <c r="H49" s="20" t="s">
        <v>537</v>
      </c>
      <c r="I49" s="20" t="s">
        <v>538</v>
      </c>
      <c r="J49" s="21" t="s">
        <v>539</v>
      </c>
    </row>
    <row r="50" spans="2:10" x14ac:dyDescent="0.15"/>
  </sheetData>
  <sheetProtection algorithmName="SHA-512" hashValue="7mS5iFAbluk8sZ6il9BO+IcFDDjcaa9NouiphZknz72n1/mphrnV7ujRiTScvrReqquG5ogxOtyTTWy/OP+H5g==" saltValue="rinT84ZLeRtU6h0vHRhox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15">
      <c r="A34" s="22"/>
      <c r="B34" s="31"/>
      <c r="C34" s="1187" t="s">
        <v>540</v>
      </c>
      <c r="D34" s="1187"/>
      <c r="E34" s="1188"/>
      <c r="F34" s="32">
        <v>3.8</v>
      </c>
      <c r="G34" s="33">
        <v>4.66</v>
      </c>
      <c r="H34" s="33">
        <v>5.62</v>
      </c>
      <c r="I34" s="33">
        <v>6.22</v>
      </c>
      <c r="J34" s="34">
        <v>6.63</v>
      </c>
      <c r="K34" s="22"/>
      <c r="L34" s="22"/>
      <c r="M34" s="22"/>
      <c r="N34" s="22"/>
      <c r="O34" s="22"/>
      <c r="P34" s="22"/>
    </row>
    <row r="35" spans="1:16" ht="39" customHeight="1" x14ac:dyDescent="0.15">
      <c r="A35" s="22"/>
      <c r="B35" s="35"/>
      <c r="C35" s="1181" t="s">
        <v>541</v>
      </c>
      <c r="D35" s="1182"/>
      <c r="E35" s="1183"/>
      <c r="F35" s="36">
        <v>2.81</v>
      </c>
      <c r="G35" s="37">
        <v>6.81</v>
      </c>
      <c r="H35" s="37">
        <v>4.67</v>
      </c>
      <c r="I35" s="37">
        <v>2.69</v>
      </c>
      <c r="J35" s="38">
        <v>2.42</v>
      </c>
      <c r="K35" s="22"/>
      <c r="L35" s="22"/>
      <c r="M35" s="22"/>
      <c r="N35" s="22"/>
      <c r="O35" s="22"/>
      <c r="P35" s="22"/>
    </row>
    <row r="36" spans="1:16" ht="39" customHeight="1" x14ac:dyDescent="0.15">
      <c r="A36" s="22"/>
      <c r="B36" s="35"/>
      <c r="C36" s="1181" t="s">
        <v>542</v>
      </c>
      <c r="D36" s="1182"/>
      <c r="E36" s="1183"/>
      <c r="F36" s="36">
        <v>0.57999999999999996</v>
      </c>
      <c r="G36" s="37">
        <v>0.93</v>
      </c>
      <c r="H36" s="37">
        <v>0.94</v>
      </c>
      <c r="I36" s="37">
        <v>1.07</v>
      </c>
      <c r="J36" s="38">
        <v>0.88</v>
      </c>
      <c r="K36" s="22"/>
      <c r="L36" s="22"/>
      <c r="M36" s="22"/>
      <c r="N36" s="22"/>
      <c r="O36" s="22"/>
      <c r="P36" s="22"/>
    </row>
    <row r="37" spans="1:16" ht="39" customHeight="1" x14ac:dyDescent="0.15">
      <c r="A37" s="22"/>
      <c r="B37" s="35"/>
      <c r="C37" s="1181" t="s">
        <v>543</v>
      </c>
      <c r="D37" s="1182"/>
      <c r="E37" s="1183"/>
      <c r="F37" s="36">
        <v>0.16</v>
      </c>
      <c r="G37" s="37">
        <v>0.21</v>
      </c>
      <c r="H37" s="37">
        <v>0.26</v>
      </c>
      <c r="I37" s="37">
        <v>0.3</v>
      </c>
      <c r="J37" s="38">
        <v>0.37</v>
      </c>
      <c r="K37" s="22"/>
      <c r="L37" s="22"/>
      <c r="M37" s="22"/>
      <c r="N37" s="22"/>
      <c r="O37" s="22"/>
      <c r="P37" s="22"/>
    </row>
    <row r="38" spans="1:16" ht="39" customHeight="1" x14ac:dyDescent="0.15">
      <c r="A38" s="22"/>
      <c r="B38" s="35"/>
      <c r="C38" s="1181" t="s">
        <v>544</v>
      </c>
      <c r="D38" s="1182"/>
      <c r="E38" s="1183"/>
      <c r="F38" s="36">
        <v>0.28999999999999998</v>
      </c>
      <c r="G38" s="37">
        <v>0.16</v>
      </c>
      <c r="H38" s="37">
        <v>0.17</v>
      </c>
      <c r="I38" s="37">
        <v>0.24</v>
      </c>
      <c r="J38" s="38">
        <v>0.09</v>
      </c>
      <c r="K38" s="22"/>
      <c r="L38" s="22"/>
      <c r="M38" s="22"/>
      <c r="N38" s="22"/>
      <c r="O38" s="22"/>
      <c r="P38" s="22"/>
    </row>
    <row r="39" spans="1:16" ht="39" customHeight="1" x14ac:dyDescent="0.15">
      <c r="A39" s="22"/>
      <c r="B39" s="35"/>
      <c r="C39" s="1181" t="s">
        <v>545</v>
      </c>
      <c r="D39" s="1182"/>
      <c r="E39" s="1183"/>
      <c r="F39" s="36">
        <v>0</v>
      </c>
      <c r="G39" s="37">
        <v>0</v>
      </c>
      <c r="H39" s="37">
        <v>0</v>
      </c>
      <c r="I39" s="37">
        <v>0.01</v>
      </c>
      <c r="J39" s="38">
        <v>0</v>
      </c>
      <c r="K39" s="22"/>
      <c r="L39" s="22"/>
      <c r="M39" s="22"/>
      <c r="N39" s="22"/>
      <c r="O39" s="22"/>
      <c r="P39" s="22"/>
    </row>
    <row r="40" spans="1:16" ht="39" customHeight="1" x14ac:dyDescent="0.15">
      <c r="A40" s="22"/>
      <c r="B40" s="35"/>
      <c r="C40" s="1181" t="s">
        <v>546</v>
      </c>
      <c r="D40" s="1182"/>
      <c r="E40" s="1183"/>
      <c r="F40" s="36">
        <v>0</v>
      </c>
      <c r="G40" s="37">
        <v>0</v>
      </c>
      <c r="H40" s="37">
        <v>0</v>
      </c>
      <c r="I40" s="37">
        <v>0</v>
      </c>
      <c r="J40" s="38">
        <v>0</v>
      </c>
      <c r="K40" s="22"/>
      <c r="L40" s="22"/>
      <c r="M40" s="22"/>
      <c r="N40" s="22"/>
      <c r="O40" s="22"/>
      <c r="P40" s="22"/>
    </row>
    <row r="41" spans="1:16" ht="39" customHeight="1" x14ac:dyDescent="0.15">
      <c r="A41" s="22"/>
      <c r="B41" s="35"/>
      <c r="C41" s="1181" t="s">
        <v>547</v>
      </c>
      <c r="D41" s="1182"/>
      <c r="E41" s="1183"/>
      <c r="F41" s="36">
        <v>0</v>
      </c>
      <c r="G41" s="37">
        <v>0</v>
      </c>
      <c r="H41" s="37">
        <v>0</v>
      </c>
      <c r="I41" s="37">
        <v>0</v>
      </c>
      <c r="J41" s="38">
        <v>0</v>
      </c>
      <c r="K41" s="22"/>
      <c r="L41" s="22"/>
      <c r="M41" s="22"/>
      <c r="N41" s="22"/>
      <c r="O41" s="22"/>
      <c r="P41" s="22"/>
    </row>
    <row r="42" spans="1:16" ht="39" customHeight="1" x14ac:dyDescent="0.15">
      <c r="A42" s="22"/>
      <c r="B42" s="39"/>
      <c r="C42" s="1181" t="s">
        <v>548</v>
      </c>
      <c r="D42" s="1182"/>
      <c r="E42" s="1183"/>
      <c r="F42" s="36" t="s">
        <v>493</v>
      </c>
      <c r="G42" s="37" t="s">
        <v>493</v>
      </c>
      <c r="H42" s="37" t="s">
        <v>493</v>
      </c>
      <c r="I42" s="37" t="s">
        <v>493</v>
      </c>
      <c r="J42" s="38" t="s">
        <v>493</v>
      </c>
      <c r="K42" s="22"/>
      <c r="L42" s="22"/>
      <c r="M42" s="22"/>
      <c r="N42" s="22"/>
      <c r="O42" s="22"/>
      <c r="P42" s="22"/>
    </row>
    <row r="43" spans="1:16" ht="39" customHeight="1" thickBot="1" x14ac:dyDescent="0.2">
      <c r="A43" s="22"/>
      <c r="B43" s="40"/>
      <c r="C43" s="1184" t="s">
        <v>549</v>
      </c>
      <c r="D43" s="1185"/>
      <c r="E43" s="1186"/>
      <c r="F43" s="41">
        <v>8.27</v>
      </c>
      <c r="G43" s="42">
        <v>8.07</v>
      </c>
      <c r="H43" s="42">
        <v>8.57</v>
      </c>
      <c r="I43" s="42">
        <v>0.23</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B70JuiknNfoQnJI12LrOJqUOngJEmBVfHF4aSE6zxCQz9Lp3vIpHLZ+tWUZghUyhsmTZ4BC/tFZm6opQHt0TuQ==" saltValue="6N+WY7MrqCWtz6zIqfQjX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531</v>
      </c>
      <c r="L44" s="56" t="s">
        <v>532</v>
      </c>
      <c r="M44" s="56" t="s">
        <v>533</v>
      </c>
      <c r="N44" s="56" t="s">
        <v>534</v>
      </c>
      <c r="O44" s="57" t="s">
        <v>535</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4200</v>
      </c>
      <c r="L45" s="60">
        <v>4306</v>
      </c>
      <c r="M45" s="60">
        <v>4490</v>
      </c>
      <c r="N45" s="60">
        <v>4358</v>
      </c>
      <c r="O45" s="61">
        <v>4508</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493</v>
      </c>
      <c r="L46" s="64" t="s">
        <v>493</v>
      </c>
      <c r="M46" s="64" t="s">
        <v>493</v>
      </c>
      <c r="N46" s="64" t="s">
        <v>493</v>
      </c>
      <c r="O46" s="65" t="s">
        <v>493</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493</v>
      </c>
      <c r="L47" s="64" t="s">
        <v>493</v>
      </c>
      <c r="M47" s="64" t="s">
        <v>493</v>
      </c>
      <c r="N47" s="64" t="s">
        <v>493</v>
      </c>
      <c r="O47" s="65" t="s">
        <v>493</v>
      </c>
      <c r="P47" s="48"/>
      <c r="Q47" s="48"/>
      <c r="R47" s="48"/>
      <c r="S47" s="48"/>
      <c r="T47" s="48"/>
      <c r="U47" s="48"/>
    </row>
    <row r="48" spans="1:21" ht="30.75" customHeight="1" x14ac:dyDescent="0.15">
      <c r="A48" s="48"/>
      <c r="B48" s="1214"/>
      <c r="C48" s="1215"/>
      <c r="D48" s="62"/>
      <c r="E48" s="1191" t="s">
        <v>13</v>
      </c>
      <c r="F48" s="1191"/>
      <c r="G48" s="1191"/>
      <c r="H48" s="1191"/>
      <c r="I48" s="1191"/>
      <c r="J48" s="1192"/>
      <c r="K48" s="63">
        <v>862</v>
      </c>
      <c r="L48" s="64">
        <v>874</v>
      </c>
      <c r="M48" s="64">
        <v>873</v>
      </c>
      <c r="N48" s="64">
        <v>680</v>
      </c>
      <c r="O48" s="65">
        <v>628</v>
      </c>
      <c r="P48" s="48"/>
      <c r="Q48" s="48"/>
      <c r="R48" s="48"/>
      <c r="S48" s="48"/>
      <c r="T48" s="48"/>
      <c r="U48" s="48"/>
    </row>
    <row r="49" spans="1:21" ht="30.75" customHeight="1" x14ac:dyDescent="0.15">
      <c r="A49" s="48"/>
      <c r="B49" s="1214"/>
      <c r="C49" s="1215"/>
      <c r="D49" s="62"/>
      <c r="E49" s="1191" t="s">
        <v>14</v>
      </c>
      <c r="F49" s="1191"/>
      <c r="G49" s="1191"/>
      <c r="H49" s="1191"/>
      <c r="I49" s="1191"/>
      <c r="J49" s="1192"/>
      <c r="K49" s="63">
        <v>7</v>
      </c>
      <c r="L49" s="64">
        <v>3</v>
      </c>
      <c r="M49" s="64" t="s">
        <v>493</v>
      </c>
      <c r="N49" s="64">
        <v>188</v>
      </c>
      <c r="O49" s="65">
        <v>178</v>
      </c>
      <c r="P49" s="48"/>
      <c r="Q49" s="48"/>
      <c r="R49" s="48"/>
      <c r="S49" s="48"/>
      <c r="T49" s="48"/>
      <c r="U49" s="48"/>
    </row>
    <row r="50" spans="1:21" ht="30.75" customHeight="1" x14ac:dyDescent="0.15">
      <c r="A50" s="48"/>
      <c r="B50" s="1214"/>
      <c r="C50" s="1215"/>
      <c r="D50" s="62"/>
      <c r="E50" s="1191" t="s">
        <v>15</v>
      </c>
      <c r="F50" s="1191"/>
      <c r="G50" s="1191"/>
      <c r="H50" s="1191"/>
      <c r="I50" s="1191"/>
      <c r="J50" s="1192"/>
      <c r="K50" s="63">
        <v>80</v>
      </c>
      <c r="L50" s="64">
        <v>67</v>
      </c>
      <c r="M50" s="64">
        <v>68</v>
      </c>
      <c r="N50" s="64">
        <v>62</v>
      </c>
      <c r="O50" s="65">
        <v>63</v>
      </c>
      <c r="P50" s="48"/>
      <c r="Q50" s="48"/>
      <c r="R50" s="48"/>
      <c r="S50" s="48"/>
      <c r="T50" s="48"/>
      <c r="U50" s="48"/>
    </row>
    <row r="51" spans="1:21" ht="30.75" customHeight="1" x14ac:dyDescent="0.15">
      <c r="A51" s="48"/>
      <c r="B51" s="1216"/>
      <c r="C51" s="1217"/>
      <c r="D51" s="66"/>
      <c r="E51" s="1191" t="s">
        <v>16</v>
      </c>
      <c r="F51" s="1191"/>
      <c r="G51" s="1191"/>
      <c r="H51" s="1191"/>
      <c r="I51" s="1191"/>
      <c r="J51" s="1192"/>
      <c r="K51" s="63">
        <v>0</v>
      </c>
      <c r="L51" s="64">
        <v>0</v>
      </c>
      <c r="M51" s="64">
        <v>0</v>
      </c>
      <c r="N51" s="64">
        <v>0</v>
      </c>
      <c r="O51" s="65">
        <v>0</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3566</v>
      </c>
      <c r="L52" s="64">
        <v>3653</v>
      </c>
      <c r="M52" s="64">
        <v>3715</v>
      </c>
      <c r="N52" s="64">
        <v>3678</v>
      </c>
      <c r="O52" s="65">
        <v>3765</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1583</v>
      </c>
      <c r="L53" s="69">
        <v>1597</v>
      </c>
      <c r="M53" s="69">
        <v>1716</v>
      </c>
      <c r="N53" s="69">
        <v>1610</v>
      </c>
      <c r="O53" s="70">
        <v>1612</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550</v>
      </c>
      <c r="L57" s="81" t="s">
        <v>551</v>
      </c>
      <c r="M57" s="81" t="s">
        <v>552</v>
      </c>
      <c r="N57" s="81" t="s">
        <v>553</v>
      </c>
      <c r="O57" s="82" t="s">
        <v>554</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2DcSc2E3Uox1QYWhGzV4Pr9dqNhC+MnRDBmfNleu8C6ZretQn+KuIe0tc4AxUaeX8sYMVqp61B1y8JutficM2w==" saltValue="rpqUavRfIZNUEM1kHXLCz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531</v>
      </c>
      <c r="J40" s="103" t="s">
        <v>532</v>
      </c>
      <c r="K40" s="103" t="s">
        <v>533</v>
      </c>
      <c r="L40" s="103" t="s">
        <v>534</v>
      </c>
      <c r="M40" s="104" t="s">
        <v>535</v>
      </c>
    </row>
    <row r="41" spans="2:13" ht="27.75" customHeight="1" x14ac:dyDescent="0.15">
      <c r="B41" s="1232" t="s">
        <v>30</v>
      </c>
      <c r="C41" s="1233"/>
      <c r="D41" s="105"/>
      <c r="E41" s="1234" t="s">
        <v>31</v>
      </c>
      <c r="F41" s="1234"/>
      <c r="G41" s="1234"/>
      <c r="H41" s="1235"/>
      <c r="I41" s="343">
        <v>38631</v>
      </c>
      <c r="J41" s="344">
        <v>38569</v>
      </c>
      <c r="K41" s="344">
        <v>37091</v>
      </c>
      <c r="L41" s="344">
        <v>35371</v>
      </c>
      <c r="M41" s="345">
        <v>34845</v>
      </c>
    </row>
    <row r="42" spans="2:13" ht="27.75" customHeight="1" x14ac:dyDescent="0.15">
      <c r="B42" s="1222"/>
      <c r="C42" s="1223"/>
      <c r="D42" s="106"/>
      <c r="E42" s="1226" t="s">
        <v>32</v>
      </c>
      <c r="F42" s="1226"/>
      <c r="G42" s="1226"/>
      <c r="H42" s="1227"/>
      <c r="I42" s="346">
        <v>622</v>
      </c>
      <c r="J42" s="347">
        <v>563</v>
      </c>
      <c r="K42" s="347">
        <v>505</v>
      </c>
      <c r="L42" s="347">
        <v>449</v>
      </c>
      <c r="M42" s="348">
        <v>394</v>
      </c>
    </row>
    <row r="43" spans="2:13" ht="27.75" customHeight="1" x14ac:dyDescent="0.15">
      <c r="B43" s="1222"/>
      <c r="C43" s="1223"/>
      <c r="D43" s="106"/>
      <c r="E43" s="1226" t="s">
        <v>33</v>
      </c>
      <c r="F43" s="1226"/>
      <c r="G43" s="1226"/>
      <c r="H43" s="1227"/>
      <c r="I43" s="346">
        <v>8967</v>
      </c>
      <c r="J43" s="347">
        <v>8514</v>
      </c>
      <c r="K43" s="347">
        <v>8105</v>
      </c>
      <c r="L43" s="347">
        <v>5929</v>
      </c>
      <c r="M43" s="348">
        <v>5492</v>
      </c>
    </row>
    <row r="44" spans="2:13" ht="27.75" customHeight="1" x14ac:dyDescent="0.15">
      <c r="B44" s="1222"/>
      <c r="C44" s="1223"/>
      <c r="D44" s="106"/>
      <c r="E44" s="1226" t="s">
        <v>34</v>
      </c>
      <c r="F44" s="1226"/>
      <c r="G44" s="1226"/>
      <c r="H44" s="1227"/>
      <c r="I44" s="346">
        <v>3</v>
      </c>
      <c r="J44" s="347" t="s">
        <v>493</v>
      </c>
      <c r="K44" s="347" t="s">
        <v>493</v>
      </c>
      <c r="L44" s="347">
        <v>1242</v>
      </c>
      <c r="M44" s="348">
        <v>1266</v>
      </c>
    </row>
    <row r="45" spans="2:13" ht="27.75" customHeight="1" x14ac:dyDescent="0.15">
      <c r="B45" s="1222"/>
      <c r="C45" s="1223"/>
      <c r="D45" s="106"/>
      <c r="E45" s="1226" t="s">
        <v>35</v>
      </c>
      <c r="F45" s="1226"/>
      <c r="G45" s="1226"/>
      <c r="H45" s="1227"/>
      <c r="I45" s="346">
        <v>3769</v>
      </c>
      <c r="J45" s="347">
        <v>3798</v>
      </c>
      <c r="K45" s="347">
        <v>3815</v>
      </c>
      <c r="L45" s="347">
        <v>3981</v>
      </c>
      <c r="M45" s="348">
        <v>3318</v>
      </c>
    </row>
    <row r="46" spans="2:13" ht="27.75" customHeight="1" x14ac:dyDescent="0.15">
      <c r="B46" s="1222"/>
      <c r="C46" s="1223"/>
      <c r="D46" s="107"/>
      <c r="E46" s="1226" t="s">
        <v>36</v>
      </c>
      <c r="F46" s="1226"/>
      <c r="G46" s="1226"/>
      <c r="H46" s="1227"/>
      <c r="I46" s="346">
        <v>0</v>
      </c>
      <c r="J46" s="347">
        <v>0</v>
      </c>
      <c r="K46" s="347" t="s">
        <v>493</v>
      </c>
      <c r="L46" s="347" t="s">
        <v>493</v>
      </c>
      <c r="M46" s="348" t="s">
        <v>493</v>
      </c>
    </row>
    <row r="47" spans="2:13" ht="27.75" customHeight="1" x14ac:dyDescent="0.15">
      <c r="B47" s="1222"/>
      <c r="C47" s="1223"/>
      <c r="D47" s="108"/>
      <c r="E47" s="1236" t="s">
        <v>37</v>
      </c>
      <c r="F47" s="1237"/>
      <c r="G47" s="1237"/>
      <c r="H47" s="1238"/>
      <c r="I47" s="346" t="s">
        <v>493</v>
      </c>
      <c r="J47" s="347" t="s">
        <v>493</v>
      </c>
      <c r="K47" s="347" t="s">
        <v>493</v>
      </c>
      <c r="L47" s="347" t="s">
        <v>493</v>
      </c>
      <c r="M47" s="348" t="s">
        <v>493</v>
      </c>
    </row>
    <row r="48" spans="2:13" ht="27.75" customHeight="1" x14ac:dyDescent="0.15">
      <c r="B48" s="1222"/>
      <c r="C48" s="1223"/>
      <c r="D48" s="106"/>
      <c r="E48" s="1226" t="s">
        <v>38</v>
      </c>
      <c r="F48" s="1226"/>
      <c r="G48" s="1226"/>
      <c r="H48" s="1227"/>
      <c r="I48" s="346" t="s">
        <v>493</v>
      </c>
      <c r="J48" s="347" t="s">
        <v>493</v>
      </c>
      <c r="K48" s="347" t="s">
        <v>493</v>
      </c>
      <c r="L48" s="347" t="s">
        <v>493</v>
      </c>
      <c r="M48" s="348" t="s">
        <v>493</v>
      </c>
    </row>
    <row r="49" spans="2:13" ht="27.75" customHeight="1" x14ac:dyDescent="0.15">
      <c r="B49" s="1224"/>
      <c r="C49" s="1225"/>
      <c r="D49" s="106"/>
      <c r="E49" s="1226" t="s">
        <v>39</v>
      </c>
      <c r="F49" s="1226"/>
      <c r="G49" s="1226"/>
      <c r="H49" s="1227"/>
      <c r="I49" s="346" t="s">
        <v>493</v>
      </c>
      <c r="J49" s="347" t="s">
        <v>493</v>
      </c>
      <c r="K49" s="347" t="s">
        <v>493</v>
      </c>
      <c r="L49" s="347" t="s">
        <v>493</v>
      </c>
      <c r="M49" s="348" t="s">
        <v>493</v>
      </c>
    </row>
    <row r="50" spans="2:13" ht="27.75" customHeight="1" x14ac:dyDescent="0.15">
      <c r="B50" s="1220" t="s">
        <v>40</v>
      </c>
      <c r="C50" s="1221"/>
      <c r="D50" s="109"/>
      <c r="E50" s="1226" t="s">
        <v>41</v>
      </c>
      <c r="F50" s="1226"/>
      <c r="G50" s="1226"/>
      <c r="H50" s="1227"/>
      <c r="I50" s="346">
        <v>4676</v>
      </c>
      <c r="J50" s="347">
        <v>4940</v>
      </c>
      <c r="K50" s="347">
        <v>5696</v>
      </c>
      <c r="L50" s="347">
        <v>6104</v>
      </c>
      <c r="M50" s="348">
        <v>6115</v>
      </c>
    </row>
    <row r="51" spans="2:13" ht="27.75" customHeight="1" x14ac:dyDescent="0.15">
      <c r="B51" s="1222"/>
      <c r="C51" s="1223"/>
      <c r="D51" s="106"/>
      <c r="E51" s="1226" t="s">
        <v>42</v>
      </c>
      <c r="F51" s="1226"/>
      <c r="G51" s="1226"/>
      <c r="H51" s="1227"/>
      <c r="I51" s="346">
        <v>186</v>
      </c>
      <c r="J51" s="347">
        <v>95</v>
      </c>
      <c r="K51" s="347">
        <v>73</v>
      </c>
      <c r="L51" s="347">
        <v>100</v>
      </c>
      <c r="M51" s="348">
        <v>229</v>
      </c>
    </row>
    <row r="52" spans="2:13" ht="27.75" customHeight="1" x14ac:dyDescent="0.15">
      <c r="B52" s="1224"/>
      <c r="C52" s="1225"/>
      <c r="D52" s="106"/>
      <c r="E52" s="1226" t="s">
        <v>43</v>
      </c>
      <c r="F52" s="1226"/>
      <c r="G52" s="1226"/>
      <c r="H52" s="1227"/>
      <c r="I52" s="346">
        <v>32920</v>
      </c>
      <c r="J52" s="347">
        <v>31654</v>
      </c>
      <c r="K52" s="347">
        <v>31841</v>
      </c>
      <c r="L52" s="347">
        <v>30390</v>
      </c>
      <c r="M52" s="348">
        <v>29317</v>
      </c>
    </row>
    <row r="53" spans="2:13" ht="27.75" customHeight="1" thickBot="1" x14ac:dyDescent="0.2">
      <c r="B53" s="1228" t="s">
        <v>19</v>
      </c>
      <c r="C53" s="1229"/>
      <c r="D53" s="110"/>
      <c r="E53" s="1230" t="s">
        <v>44</v>
      </c>
      <c r="F53" s="1230"/>
      <c r="G53" s="1230"/>
      <c r="H53" s="1231"/>
      <c r="I53" s="349">
        <v>14211</v>
      </c>
      <c r="J53" s="350">
        <v>14756</v>
      </c>
      <c r="K53" s="350">
        <v>11906</v>
      </c>
      <c r="L53" s="350">
        <v>10378</v>
      </c>
      <c r="M53" s="351">
        <v>9652</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8XZpaVVXbP99noB9l5j/aBts8GZge4Ljv1pGoLNvjEq+xcu9ckX/y105Ac/dQc7+N2wkOfpHJKMJ1p3yMyaR0Q==" saltValue="3cEQeDh14pUPJwsRq09jR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533</v>
      </c>
      <c r="G54" s="119" t="s">
        <v>534</v>
      </c>
      <c r="H54" s="120" t="s">
        <v>535</v>
      </c>
    </row>
    <row r="55" spans="2:8" ht="52.5" customHeight="1" x14ac:dyDescent="0.15">
      <c r="B55" s="121"/>
      <c r="C55" s="1247" t="s">
        <v>46</v>
      </c>
      <c r="D55" s="1247"/>
      <c r="E55" s="1248"/>
      <c r="F55" s="352">
        <v>4459</v>
      </c>
      <c r="G55" s="352">
        <v>4679</v>
      </c>
      <c r="H55" s="353">
        <v>4529</v>
      </c>
    </row>
    <row r="56" spans="2:8" ht="52.5" customHeight="1" x14ac:dyDescent="0.15">
      <c r="B56" s="122"/>
      <c r="C56" s="1249" t="s">
        <v>47</v>
      </c>
      <c r="D56" s="1249"/>
      <c r="E56" s="1250"/>
      <c r="F56" s="354">
        <v>1</v>
      </c>
      <c r="G56" s="354">
        <v>72</v>
      </c>
      <c r="H56" s="355">
        <v>128</v>
      </c>
    </row>
    <row r="57" spans="2:8" ht="53.25" customHeight="1" x14ac:dyDescent="0.15">
      <c r="B57" s="122"/>
      <c r="C57" s="1251" t="s">
        <v>48</v>
      </c>
      <c r="D57" s="1251"/>
      <c r="E57" s="1252"/>
      <c r="F57" s="356">
        <v>2784</v>
      </c>
      <c r="G57" s="356">
        <v>2842</v>
      </c>
      <c r="H57" s="357">
        <v>3229</v>
      </c>
    </row>
    <row r="58" spans="2:8" ht="45.75" customHeight="1" x14ac:dyDescent="0.15">
      <c r="B58" s="123"/>
      <c r="C58" s="1239" t="s">
        <v>555</v>
      </c>
      <c r="D58" s="1240"/>
      <c r="E58" s="1241"/>
      <c r="F58" s="358">
        <v>2256</v>
      </c>
      <c r="G58" s="358">
        <v>2256</v>
      </c>
      <c r="H58" s="359">
        <v>2536</v>
      </c>
    </row>
    <row r="59" spans="2:8" ht="45.75" customHeight="1" x14ac:dyDescent="0.15">
      <c r="B59" s="123"/>
      <c r="C59" s="1239" t="s">
        <v>556</v>
      </c>
      <c r="D59" s="1240"/>
      <c r="E59" s="1241"/>
      <c r="F59" s="358">
        <v>188</v>
      </c>
      <c r="G59" s="358">
        <v>242</v>
      </c>
      <c r="H59" s="359">
        <v>338</v>
      </c>
    </row>
    <row r="60" spans="2:8" ht="45.75" customHeight="1" x14ac:dyDescent="0.15">
      <c r="B60" s="123"/>
      <c r="C60" s="1239" t="s">
        <v>557</v>
      </c>
      <c r="D60" s="1240"/>
      <c r="E60" s="1241"/>
      <c r="F60" s="358">
        <v>310</v>
      </c>
      <c r="G60" s="358">
        <v>320</v>
      </c>
      <c r="H60" s="359">
        <v>288</v>
      </c>
    </row>
    <row r="61" spans="2:8" ht="45.75" customHeight="1" x14ac:dyDescent="0.15">
      <c r="B61" s="123"/>
      <c r="C61" s="1239" t="s">
        <v>558</v>
      </c>
      <c r="D61" s="1240"/>
      <c r="E61" s="1241"/>
      <c r="F61" s="358">
        <v>8</v>
      </c>
      <c r="G61" s="358">
        <v>6</v>
      </c>
      <c r="H61" s="359">
        <v>38</v>
      </c>
    </row>
    <row r="62" spans="2:8" ht="45.75" customHeight="1" thickBot="1" x14ac:dyDescent="0.2">
      <c r="B62" s="124"/>
      <c r="C62" s="1242" t="s">
        <v>559</v>
      </c>
      <c r="D62" s="1243"/>
      <c r="E62" s="1244"/>
      <c r="F62" s="360">
        <v>6</v>
      </c>
      <c r="G62" s="360">
        <v>0</v>
      </c>
      <c r="H62" s="361">
        <v>10</v>
      </c>
    </row>
    <row r="63" spans="2:8" ht="52.5" customHeight="1" thickBot="1" x14ac:dyDescent="0.2">
      <c r="B63" s="125"/>
      <c r="C63" s="1245" t="s">
        <v>49</v>
      </c>
      <c r="D63" s="1245"/>
      <c r="E63" s="1246"/>
      <c r="F63" s="362">
        <v>7244</v>
      </c>
      <c r="G63" s="362">
        <v>7593</v>
      </c>
      <c r="H63" s="363">
        <v>7886</v>
      </c>
    </row>
    <row r="64" spans="2:8" x14ac:dyDescent="0.15"/>
  </sheetData>
  <sheetProtection algorithmName="SHA-512" hashValue="c0eMCHMbCUl5WhEa5IPo0p4FJPPW2QtIFmZuRU2zPIrn8w81CX1NIhpAyxJVr6HYUcY2wRqwYlVZroZClKNXXQ==" saltValue="tCE9y0EaCLRXlsFFVplI7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D052A-A633-4EB4-9B0D-F65EC4BB2A25}">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578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579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3" t="s">
        <v>580</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x14ac:dyDescent="0.15">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x14ac:dyDescent="0.15">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x14ac:dyDescent="0.15">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x14ac:dyDescent="0.15">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581</v>
      </c>
    </row>
    <row r="50" spans="1:109" x14ac:dyDescent="0.15">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531</v>
      </c>
      <c r="BQ50" s="1266"/>
      <c r="BR50" s="1266"/>
      <c r="BS50" s="1266"/>
      <c r="BT50" s="1266"/>
      <c r="BU50" s="1266"/>
      <c r="BV50" s="1266"/>
      <c r="BW50" s="1266"/>
      <c r="BX50" s="1266" t="s">
        <v>532</v>
      </c>
      <c r="BY50" s="1266"/>
      <c r="BZ50" s="1266"/>
      <c r="CA50" s="1266"/>
      <c r="CB50" s="1266"/>
      <c r="CC50" s="1266"/>
      <c r="CD50" s="1266"/>
      <c r="CE50" s="1266"/>
      <c r="CF50" s="1266" t="s">
        <v>533</v>
      </c>
      <c r="CG50" s="1266"/>
      <c r="CH50" s="1266"/>
      <c r="CI50" s="1266"/>
      <c r="CJ50" s="1266"/>
      <c r="CK50" s="1266"/>
      <c r="CL50" s="1266"/>
      <c r="CM50" s="1266"/>
      <c r="CN50" s="1266" t="s">
        <v>534</v>
      </c>
      <c r="CO50" s="1266"/>
      <c r="CP50" s="1266"/>
      <c r="CQ50" s="1266"/>
      <c r="CR50" s="1266"/>
      <c r="CS50" s="1266"/>
      <c r="CT50" s="1266"/>
      <c r="CU50" s="1266"/>
      <c r="CV50" s="1266" t="s">
        <v>535</v>
      </c>
      <c r="CW50" s="1266"/>
      <c r="CX50" s="1266"/>
      <c r="CY50" s="1266"/>
      <c r="CZ50" s="1266"/>
      <c r="DA50" s="1266"/>
      <c r="DB50" s="1266"/>
      <c r="DC50" s="1266"/>
    </row>
    <row r="51" spans="1:109" ht="13.5" customHeight="1" x14ac:dyDescent="0.15">
      <c r="B51" s="372"/>
      <c r="G51" s="1272"/>
      <c r="H51" s="1272"/>
      <c r="I51" s="1270"/>
      <c r="J51" s="1270"/>
      <c r="K51" s="1268"/>
      <c r="L51" s="1268"/>
      <c r="M51" s="1268"/>
      <c r="N51" s="1268"/>
      <c r="AM51" s="381"/>
      <c r="AN51" s="1269" t="s">
        <v>582</v>
      </c>
      <c r="AO51" s="1269"/>
      <c r="AP51" s="1269"/>
      <c r="AQ51" s="1269"/>
      <c r="AR51" s="1269"/>
      <c r="AS51" s="1269"/>
      <c r="AT51" s="1269"/>
      <c r="AU51" s="1269"/>
      <c r="AV51" s="1269"/>
      <c r="AW51" s="1269"/>
      <c r="AX51" s="1269"/>
      <c r="AY51" s="1269"/>
      <c r="AZ51" s="1269"/>
      <c r="BA51" s="1269"/>
      <c r="BB51" s="1269" t="s">
        <v>583</v>
      </c>
      <c r="BC51" s="1269"/>
      <c r="BD51" s="1269"/>
      <c r="BE51" s="1269"/>
      <c r="BF51" s="1269"/>
      <c r="BG51" s="1269"/>
      <c r="BH51" s="1269"/>
      <c r="BI51" s="1269"/>
      <c r="BJ51" s="1269"/>
      <c r="BK51" s="1269"/>
      <c r="BL51" s="1269"/>
      <c r="BM51" s="1269"/>
      <c r="BN51" s="1269"/>
      <c r="BO51" s="1269"/>
      <c r="BP51" s="1267">
        <v>101.1</v>
      </c>
      <c r="BQ51" s="1267"/>
      <c r="BR51" s="1267"/>
      <c r="BS51" s="1267"/>
      <c r="BT51" s="1267"/>
      <c r="BU51" s="1267"/>
      <c r="BV51" s="1267"/>
      <c r="BW51" s="1267"/>
      <c r="BX51" s="1267">
        <v>100.4</v>
      </c>
      <c r="BY51" s="1267"/>
      <c r="BZ51" s="1267"/>
      <c r="CA51" s="1267"/>
      <c r="CB51" s="1267"/>
      <c r="CC51" s="1267"/>
      <c r="CD51" s="1267"/>
      <c r="CE51" s="1267"/>
      <c r="CF51" s="1267">
        <v>83.9</v>
      </c>
      <c r="CG51" s="1267"/>
      <c r="CH51" s="1267"/>
      <c r="CI51" s="1267"/>
      <c r="CJ51" s="1267"/>
      <c r="CK51" s="1267"/>
      <c r="CL51" s="1267"/>
      <c r="CM51" s="1267"/>
      <c r="CN51" s="1267">
        <v>72.7</v>
      </c>
      <c r="CO51" s="1267"/>
      <c r="CP51" s="1267"/>
      <c r="CQ51" s="1267"/>
      <c r="CR51" s="1267"/>
      <c r="CS51" s="1267"/>
      <c r="CT51" s="1267"/>
      <c r="CU51" s="1267"/>
      <c r="CV51" s="1267">
        <v>66.7</v>
      </c>
      <c r="CW51" s="1267"/>
      <c r="CX51" s="1267"/>
      <c r="CY51" s="1267"/>
      <c r="CZ51" s="1267"/>
      <c r="DA51" s="1267"/>
      <c r="DB51" s="1267"/>
      <c r="DC51" s="1267"/>
    </row>
    <row r="52" spans="1:109" x14ac:dyDescent="0.15">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x14ac:dyDescent="0.15">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584</v>
      </c>
      <c r="BC53" s="1269"/>
      <c r="BD53" s="1269"/>
      <c r="BE53" s="1269"/>
      <c r="BF53" s="1269"/>
      <c r="BG53" s="1269"/>
      <c r="BH53" s="1269"/>
      <c r="BI53" s="1269"/>
      <c r="BJ53" s="1269"/>
      <c r="BK53" s="1269"/>
      <c r="BL53" s="1269"/>
      <c r="BM53" s="1269"/>
      <c r="BN53" s="1269"/>
      <c r="BO53" s="1269"/>
      <c r="BP53" s="1267">
        <v>29.7</v>
      </c>
      <c r="BQ53" s="1267"/>
      <c r="BR53" s="1267"/>
      <c r="BS53" s="1267"/>
      <c r="BT53" s="1267"/>
      <c r="BU53" s="1267"/>
      <c r="BV53" s="1267"/>
      <c r="BW53" s="1267"/>
      <c r="BX53" s="1267">
        <v>31.6</v>
      </c>
      <c r="BY53" s="1267"/>
      <c r="BZ53" s="1267"/>
      <c r="CA53" s="1267"/>
      <c r="CB53" s="1267"/>
      <c r="CC53" s="1267"/>
      <c r="CD53" s="1267"/>
      <c r="CE53" s="1267"/>
      <c r="CF53" s="1267">
        <v>33.200000000000003</v>
      </c>
      <c r="CG53" s="1267"/>
      <c r="CH53" s="1267"/>
      <c r="CI53" s="1267"/>
      <c r="CJ53" s="1267"/>
      <c r="CK53" s="1267"/>
      <c r="CL53" s="1267"/>
      <c r="CM53" s="1267"/>
      <c r="CN53" s="1267">
        <v>35</v>
      </c>
      <c r="CO53" s="1267"/>
      <c r="CP53" s="1267"/>
      <c r="CQ53" s="1267"/>
      <c r="CR53" s="1267"/>
      <c r="CS53" s="1267"/>
      <c r="CT53" s="1267"/>
      <c r="CU53" s="1267"/>
      <c r="CV53" s="1267">
        <v>38.6</v>
      </c>
      <c r="CW53" s="1267"/>
      <c r="CX53" s="1267"/>
      <c r="CY53" s="1267"/>
      <c r="CZ53" s="1267"/>
      <c r="DA53" s="1267"/>
      <c r="DB53" s="1267"/>
      <c r="DC53" s="1267"/>
    </row>
    <row r="54" spans="1:109" x14ac:dyDescent="0.15">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x14ac:dyDescent="0.15">
      <c r="A55" s="380"/>
      <c r="B55" s="372"/>
      <c r="G55" s="1262"/>
      <c r="H55" s="1262"/>
      <c r="I55" s="1262"/>
      <c r="J55" s="1262"/>
      <c r="K55" s="1268"/>
      <c r="L55" s="1268"/>
      <c r="M55" s="1268"/>
      <c r="N55" s="1268"/>
      <c r="AN55" s="1266" t="s">
        <v>585</v>
      </c>
      <c r="AO55" s="1266"/>
      <c r="AP55" s="1266"/>
      <c r="AQ55" s="1266"/>
      <c r="AR55" s="1266"/>
      <c r="AS55" s="1266"/>
      <c r="AT55" s="1266"/>
      <c r="AU55" s="1266"/>
      <c r="AV55" s="1266"/>
      <c r="AW55" s="1266"/>
      <c r="AX55" s="1266"/>
      <c r="AY55" s="1266"/>
      <c r="AZ55" s="1266"/>
      <c r="BA55" s="1266"/>
      <c r="BB55" s="1269" t="s">
        <v>583</v>
      </c>
      <c r="BC55" s="1269"/>
      <c r="BD55" s="1269"/>
      <c r="BE55" s="1269"/>
      <c r="BF55" s="1269"/>
      <c r="BG55" s="1269"/>
      <c r="BH55" s="1269"/>
      <c r="BI55" s="1269"/>
      <c r="BJ55" s="1269"/>
      <c r="BK55" s="1269"/>
      <c r="BL55" s="1269"/>
      <c r="BM55" s="1269"/>
      <c r="BN55" s="1269"/>
      <c r="BO55" s="1269"/>
      <c r="BP55" s="1267">
        <v>41.5</v>
      </c>
      <c r="BQ55" s="1267"/>
      <c r="BR55" s="1267"/>
      <c r="BS55" s="1267"/>
      <c r="BT55" s="1267"/>
      <c r="BU55" s="1267"/>
      <c r="BV55" s="1267"/>
      <c r="BW55" s="1267"/>
      <c r="BX55" s="1267">
        <v>25.2</v>
      </c>
      <c r="BY55" s="1267"/>
      <c r="BZ55" s="1267"/>
      <c r="CA55" s="1267"/>
      <c r="CB55" s="1267"/>
      <c r="CC55" s="1267"/>
      <c r="CD55" s="1267"/>
      <c r="CE55" s="1267"/>
      <c r="CF55" s="1267">
        <v>15.7</v>
      </c>
      <c r="CG55" s="1267"/>
      <c r="CH55" s="1267"/>
      <c r="CI55" s="1267"/>
      <c r="CJ55" s="1267"/>
      <c r="CK55" s="1267"/>
      <c r="CL55" s="1267"/>
      <c r="CM55" s="1267"/>
      <c r="CN55" s="1267">
        <v>10.199999999999999</v>
      </c>
      <c r="CO55" s="1267"/>
      <c r="CP55" s="1267"/>
      <c r="CQ55" s="1267"/>
      <c r="CR55" s="1267"/>
      <c r="CS55" s="1267"/>
      <c r="CT55" s="1267"/>
      <c r="CU55" s="1267"/>
      <c r="CV55" s="1267">
        <v>10.5</v>
      </c>
      <c r="CW55" s="1267"/>
      <c r="CX55" s="1267"/>
      <c r="CY55" s="1267"/>
      <c r="CZ55" s="1267"/>
      <c r="DA55" s="1267"/>
      <c r="DB55" s="1267"/>
      <c r="DC55" s="1267"/>
    </row>
    <row r="56" spans="1:109" x14ac:dyDescent="0.15">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x14ac:dyDescent="0.15">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584</v>
      </c>
      <c r="BC57" s="1269"/>
      <c r="BD57" s="1269"/>
      <c r="BE57" s="1269"/>
      <c r="BF57" s="1269"/>
      <c r="BG57" s="1269"/>
      <c r="BH57" s="1269"/>
      <c r="BI57" s="1269"/>
      <c r="BJ57" s="1269"/>
      <c r="BK57" s="1269"/>
      <c r="BL57" s="1269"/>
      <c r="BM57" s="1269"/>
      <c r="BN57" s="1269"/>
      <c r="BO57" s="1269"/>
      <c r="BP57" s="1267">
        <v>61.7</v>
      </c>
      <c r="BQ57" s="1267"/>
      <c r="BR57" s="1267"/>
      <c r="BS57" s="1267"/>
      <c r="BT57" s="1267"/>
      <c r="BU57" s="1267"/>
      <c r="BV57" s="1267"/>
      <c r="BW57" s="1267"/>
      <c r="BX57" s="1267">
        <v>62.5</v>
      </c>
      <c r="BY57" s="1267"/>
      <c r="BZ57" s="1267"/>
      <c r="CA57" s="1267"/>
      <c r="CB57" s="1267"/>
      <c r="CC57" s="1267"/>
      <c r="CD57" s="1267"/>
      <c r="CE57" s="1267"/>
      <c r="CF57" s="1267">
        <v>64.3</v>
      </c>
      <c r="CG57" s="1267"/>
      <c r="CH57" s="1267"/>
      <c r="CI57" s="1267"/>
      <c r="CJ57" s="1267"/>
      <c r="CK57" s="1267"/>
      <c r="CL57" s="1267"/>
      <c r="CM57" s="1267"/>
      <c r="CN57" s="1267">
        <v>64.7</v>
      </c>
      <c r="CO57" s="1267"/>
      <c r="CP57" s="1267"/>
      <c r="CQ57" s="1267"/>
      <c r="CR57" s="1267"/>
      <c r="CS57" s="1267"/>
      <c r="CT57" s="1267"/>
      <c r="CU57" s="1267"/>
      <c r="CV57" s="1267">
        <v>65.7</v>
      </c>
      <c r="CW57" s="1267"/>
      <c r="CX57" s="1267"/>
      <c r="CY57" s="1267"/>
      <c r="CZ57" s="1267"/>
      <c r="DA57" s="1267"/>
      <c r="DB57" s="1267"/>
      <c r="DC57" s="1267"/>
      <c r="DD57" s="385"/>
      <c r="DE57" s="384"/>
    </row>
    <row r="58" spans="1:109" s="380" customFormat="1" x14ac:dyDescent="0.15">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586</v>
      </c>
    </row>
    <row r="64" spans="1:109" x14ac:dyDescent="0.15">
      <c r="B64" s="372"/>
      <c r="G64" s="379"/>
      <c r="I64" s="392"/>
      <c r="J64" s="392"/>
      <c r="K64" s="392"/>
      <c r="L64" s="392"/>
      <c r="M64" s="392"/>
      <c r="N64" s="393"/>
      <c r="AM64" s="379"/>
      <c r="AN64" s="379" t="s">
        <v>579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3" t="s">
        <v>587</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x14ac:dyDescent="0.15">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x14ac:dyDescent="0.15">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x14ac:dyDescent="0.15">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x14ac:dyDescent="0.15">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581</v>
      </c>
    </row>
    <row r="72" spans="2:107" x14ac:dyDescent="0.15">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531</v>
      </c>
      <c r="BQ72" s="1266"/>
      <c r="BR72" s="1266"/>
      <c r="BS72" s="1266"/>
      <c r="BT72" s="1266"/>
      <c r="BU72" s="1266"/>
      <c r="BV72" s="1266"/>
      <c r="BW72" s="1266"/>
      <c r="BX72" s="1266" t="s">
        <v>532</v>
      </c>
      <c r="BY72" s="1266"/>
      <c r="BZ72" s="1266"/>
      <c r="CA72" s="1266"/>
      <c r="CB72" s="1266"/>
      <c r="CC72" s="1266"/>
      <c r="CD72" s="1266"/>
      <c r="CE72" s="1266"/>
      <c r="CF72" s="1266" t="s">
        <v>533</v>
      </c>
      <c r="CG72" s="1266"/>
      <c r="CH72" s="1266"/>
      <c r="CI72" s="1266"/>
      <c r="CJ72" s="1266"/>
      <c r="CK72" s="1266"/>
      <c r="CL72" s="1266"/>
      <c r="CM72" s="1266"/>
      <c r="CN72" s="1266" t="s">
        <v>534</v>
      </c>
      <c r="CO72" s="1266"/>
      <c r="CP72" s="1266"/>
      <c r="CQ72" s="1266"/>
      <c r="CR72" s="1266"/>
      <c r="CS72" s="1266"/>
      <c r="CT72" s="1266"/>
      <c r="CU72" s="1266"/>
      <c r="CV72" s="1266" t="s">
        <v>535</v>
      </c>
      <c r="CW72" s="1266"/>
      <c r="CX72" s="1266"/>
      <c r="CY72" s="1266"/>
      <c r="CZ72" s="1266"/>
      <c r="DA72" s="1266"/>
      <c r="DB72" s="1266"/>
      <c r="DC72" s="1266"/>
    </row>
    <row r="73" spans="2:107" x14ac:dyDescent="0.15">
      <c r="B73" s="372"/>
      <c r="G73" s="1272"/>
      <c r="H73" s="1272"/>
      <c r="I73" s="1272"/>
      <c r="J73" s="1272"/>
      <c r="K73" s="1273"/>
      <c r="L73" s="1273"/>
      <c r="M73" s="1273"/>
      <c r="N73" s="1273"/>
      <c r="AM73" s="381"/>
      <c r="AN73" s="1269" t="s">
        <v>582</v>
      </c>
      <c r="AO73" s="1269"/>
      <c r="AP73" s="1269"/>
      <c r="AQ73" s="1269"/>
      <c r="AR73" s="1269"/>
      <c r="AS73" s="1269"/>
      <c r="AT73" s="1269"/>
      <c r="AU73" s="1269"/>
      <c r="AV73" s="1269"/>
      <c r="AW73" s="1269"/>
      <c r="AX73" s="1269"/>
      <c r="AY73" s="1269"/>
      <c r="AZ73" s="1269"/>
      <c r="BA73" s="1269"/>
      <c r="BB73" s="1269" t="s">
        <v>583</v>
      </c>
      <c r="BC73" s="1269"/>
      <c r="BD73" s="1269"/>
      <c r="BE73" s="1269"/>
      <c r="BF73" s="1269"/>
      <c r="BG73" s="1269"/>
      <c r="BH73" s="1269"/>
      <c r="BI73" s="1269"/>
      <c r="BJ73" s="1269"/>
      <c r="BK73" s="1269"/>
      <c r="BL73" s="1269"/>
      <c r="BM73" s="1269"/>
      <c r="BN73" s="1269"/>
      <c r="BO73" s="1269"/>
      <c r="BP73" s="1267">
        <v>101.1</v>
      </c>
      <c r="BQ73" s="1267"/>
      <c r="BR73" s="1267"/>
      <c r="BS73" s="1267"/>
      <c r="BT73" s="1267"/>
      <c r="BU73" s="1267"/>
      <c r="BV73" s="1267"/>
      <c r="BW73" s="1267"/>
      <c r="BX73" s="1267">
        <v>100.4</v>
      </c>
      <c r="BY73" s="1267"/>
      <c r="BZ73" s="1267"/>
      <c r="CA73" s="1267"/>
      <c r="CB73" s="1267"/>
      <c r="CC73" s="1267"/>
      <c r="CD73" s="1267"/>
      <c r="CE73" s="1267"/>
      <c r="CF73" s="1267">
        <v>83.9</v>
      </c>
      <c r="CG73" s="1267"/>
      <c r="CH73" s="1267"/>
      <c r="CI73" s="1267"/>
      <c r="CJ73" s="1267"/>
      <c r="CK73" s="1267"/>
      <c r="CL73" s="1267"/>
      <c r="CM73" s="1267"/>
      <c r="CN73" s="1267">
        <v>72.7</v>
      </c>
      <c r="CO73" s="1267"/>
      <c r="CP73" s="1267"/>
      <c r="CQ73" s="1267"/>
      <c r="CR73" s="1267"/>
      <c r="CS73" s="1267"/>
      <c r="CT73" s="1267"/>
      <c r="CU73" s="1267"/>
      <c r="CV73" s="1267">
        <v>66.7</v>
      </c>
      <c r="CW73" s="1267"/>
      <c r="CX73" s="1267"/>
      <c r="CY73" s="1267"/>
      <c r="CZ73" s="1267"/>
      <c r="DA73" s="1267"/>
      <c r="DB73" s="1267"/>
      <c r="DC73" s="1267"/>
    </row>
    <row r="74" spans="2:107" x14ac:dyDescent="0.15">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x14ac:dyDescent="0.15">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588</v>
      </c>
      <c r="BC75" s="1269"/>
      <c r="BD75" s="1269"/>
      <c r="BE75" s="1269"/>
      <c r="BF75" s="1269"/>
      <c r="BG75" s="1269"/>
      <c r="BH75" s="1269"/>
      <c r="BI75" s="1269"/>
      <c r="BJ75" s="1269"/>
      <c r="BK75" s="1269"/>
      <c r="BL75" s="1269"/>
      <c r="BM75" s="1269"/>
      <c r="BN75" s="1269"/>
      <c r="BO75" s="1269"/>
      <c r="BP75" s="1267">
        <v>11.9</v>
      </c>
      <c r="BQ75" s="1267"/>
      <c r="BR75" s="1267"/>
      <c r="BS75" s="1267"/>
      <c r="BT75" s="1267"/>
      <c r="BU75" s="1267"/>
      <c r="BV75" s="1267"/>
      <c r="BW75" s="1267"/>
      <c r="BX75" s="1267">
        <v>11</v>
      </c>
      <c r="BY75" s="1267"/>
      <c r="BZ75" s="1267"/>
      <c r="CA75" s="1267"/>
      <c r="CB75" s="1267"/>
      <c r="CC75" s="1267"/>
      <c r="CD75" s="1267"/>
      <c r="CE75" s="1267"/>
      <c r="CF75" s="1267">
        <v>11.3</v>
      </c>
      <c r="CG75" s="1267"/>
      <c r="CH75" s="1267"/>
      <c r="CI75" s="1267"/>
      <c r="CJ75" s="1267"/>
      <c r="CK75" s="1267"/>
      <c r="CL75" s="1267"/>
      <c r="CM75" s="1267"/>
      <c r="CN75" s="1267">
        <v>11.4</v>
      </c>
      <c r="CO75" s="1267"/>
      <c r="CP75" s="1267"/>
      <c r="CQ75" s="1267"/>
      <c r="CR75" s="1267"/>
      <c r="CS75" s="1267"/>
      <c r="CT75" s="1267"/>
      <c r="CU75" s="1267"/>
      <c r="CV75" s="1267">
        <v>11.5</v>
      </c>
      <c r="CW75" s="1267"/>
      <c r="CX75" s="1267"/>
      <c r="CY75" s="1267"/>
      <c r="CZ75" s="1267"/>
      <c r="DA75" s="1267"/>
      <c r="DB75" s="1267"/>
      <c r="DC75" s="1267"/>
    </row>
    <row r="76" spans="2:107" x14ac:dyDescent="0.15">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x14ac:dyDescent="0.15">
      <c r="B77" s="372"/>
      <c r="G77" s="1262"/>
      <c r="H77" s="1262"/>
      <c r="I77" s="1262"/>
      <c r="J77" s="1262"/>
      <c r="K77" s="1273"/>
      <c r="L77" s="1273"/>
      <c r="M77" s="1273"/>
      <c r="N77" s="1273"/>
      <c r="AN77" s="1266" t="s">
        <v>585</v>
      </c>
      <c r="AO77" s="1266"/>
      <c r="AP77" s="1266"/>
      <c r="AQ77" s="1266"/>
      <c r="AR77" s="1266"/>
      <c r="AS77" s="1266"/>
      <c r="AT77" s="1266"/>
      <c r="AU77" s="1266"/>
      <c r="AV77" s="1266"/>
      <c r="AW77" s="1266"/>
      <c r="AX77" s="1266"/>
      <c r="AY77" s="1266"/>
      <c r="AZ77" s="1266"/>
      <c r="BA77" s="1266"/>
      <c r="BB77" s="1269" t="s">
        <v>583</v>
      </c>
      <c r="BC77" s="1269"/>
      <c r="BD77" s="1269"/>
      <c r="BE77" s="1269"/>
      <c r="BF77" s="1269"/>
      <c r="BG77" s="1269"/>
      <c r="BH77" s="1269"/>
      <c r="BI77" s="1269"/>
      <c r="BJ77" s="1269"/>
      <c r="BK77" s="1269"/>
      <c r="BL77" s="1269"/>
      <c r="BM77" s="1269"/>
      <c r="BN77" s="1269"/>
      <c r="BO77" s="1269"/>
      <c r="BP77" s="1267">
        <v>41.5</v>
      </c>
      <c r="BQ77" s="1267"/>
      <c r="BR77" s="1267"/>
      <c r="BS77" s="1267"/>
      <c r="BT77" s="1267"/>
      <c r="BU77" s="1267"/>
      <c r="BV77" s="1267"/>
      <c r="BW77" s="1267"/>
      <c r="BX77" s="1267">
        <v>25.2</v>
      </c>
      <c r="BY77" s="1267"/>
      <c r="BZ77" s="1267"/>
      <c r="CA77" s="1267"/>
      <c r="CB77" s="1267"/>
      <c r="CC77" s="1267"/>
      <c r="CD77" s="1267"/>
      <c r="CE77" s="1267"/>
      <c r="CF77" s="1267">
        <v>15.7</v>
      </c>
      <c r="CG77" s="1267"/>
      <c r="CH77" s="1267"/>
      <c r="CI77" s="1267"/>
      <c r="CJ77" s="1267"/>
      <c r="CK77" s="1267"/>
      <c r="CL77" s="1267"/>
      <c r="CM77" s="1267"/>
      <c r="CN77" s="1267">
        <v>10.199999999999999</v>
      </c>
      <c r="CO77" s="1267"/>
      <c r="CP77" s="1267"/>
      <c r="CQ77" s="1267"/>
      <c r="CR77" s="1267"/>
      <c r="CS77" s="1267"/>
      <c r="CT77" s="1267"/>
      <c r="CU77" s="1267"/>
      <c r="CV77" s="1267">
        <v>10.5</v>
      </c>
      <c r="CW77" s="1267"/>
      <c r="CX77" s="1267"/>
      <c r="CY77" s="1267"/>
      <c r="CZ77" s="1267"/>
      <c r="DA77" s="1267"/>
      <c r="DB77" s="1267"/>
      <c r="DC77" s="1267"/>
    </row>
    <row r="78" spans="2:107" x14ac:dyDescent="0.15">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x14ac:dyDescent="0.15">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588</v>
      </c>
      <c r="BC79" s="1269"/>
      <c r="BD79" s="1269"/>
      <c r="BE79" s="1269"/>
      <c r="BF79" s="1269"/>
      <c r="BG79" s="1269"/>
      <c r="BH79" s="1269"/>
      <c r="BI79" s="1269"/>
      <c r="BJ79" s="1269"/>
      <c r="BK79" s="1269"/>
      <c r="BL79" s="1269"/>
      <c r="BM79" s="1269"/>
      <c r="BN79" s="1269"/>
      <c r="BO79" s="1269"/>
      <c r="BP79" s="1267">
        <v>9.1999999999999993</v>
      </c>
      <c r="BQ79" s="1267"/>
      <c r="BR79" s="1267"/>
      <c r="BS79" s="1267"/>
      <c r="BT79" s="1267"/>
      <c r="BU79" s="1267"/>
      <c r="BV79" s="1267"/>
      <c r="BW79" s="1267"/>
      <c r="BX79" s="1267">
        <v>8.9</v>
      </c>
      <c r="BY79" s="1267"/>
      <c r="BZ79" s="1267"/>
      <c r="CA79" s="1267"/>
      <c r="CB79" s="1267"/>
      <c r="CC79" s="1267"/>
      <c r="CD79" s="1267"/>
      <c r="CE79" s="1267"/>
      <c r="CF79" s="1267">
        <v>8.9</v>
      </c>
      <c r="CG79" s="1267"/>
      <c r="CH79" s="1267"/>
      <c r="CI79" s="1267"/>
      <c r="CJ79" s="1267"/>
      <c r="CK79" s="1267"/>
      <c r="CL79" s="1267"/>
      <c r="CM79" s="1267"/>
      <c r="CN79" s="1267">
        <v>9</v>
      </c>
      <c r="CO79" s="1267"/>
      <c r="CP79" s="1267"/>
      <c r="CQ79" s="1267"/>
      <c r="CR79" s="1267"/>
      <c r="CS79" s="1267"/>
      <c r="CT79" s="1267"/>
      <c r="CU79" s="1267"/>
      <c r="CV79" s="1267">
        <v>8.9</v>
      </c>
      <c r="CW79" s="1267"/>
      <c r="CX79" s="1267"/>
      <c r="CY79" s="1267"/>
      <c r="CZ79" s="1267"/>
      <c r="DA79" s="1267"/>
      <c r="DB79" s="1267"/>
      <c r="DC79" s="1267"/>
    </row>
    <row r="80" spans="2:107" x14ac:dyDescent="0.15">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3UTDSXAJBWo4LVN7SZ4TDW/6UK5VQDDcL31purWSkcPY/V8KLtXDYlcCCeTBsHRDwdYLJbnU8zHw9eRgOH/CTA==" saltValue="B1yYTImQ/VJ101bA2IpGt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3AA3C-E0D2-4D02-B1F8-10D0A9E5916F}">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481</v>
      </c>
    </row>
  </sheetData>
  <sheetProtection algorithmName="SHA-512" hashValue="z8GQ6FVfs14FWBU2vE5Je10R1MYfwOEUZUkt/rvF+4doU8b5cwnIdsp2zPCUpon09czlpsjHpFjUcUuPPTvnsw==" saltValue="TYvgLRdIEauFRzAZkU8jS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0B12-695D-4631-80AE-95BBB015579F}">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481</v>
      </c>
    </row>
  </sheetData>
  <sheetProtection algorithmName="SHA-512" hashValue="JjoJqT+Iu2wHBLAA1Gy6Mzb4CH+UTaw3b7lZ5u7JXhwjMVXBpfQ/oNvRAfmxxv1POz0zSLG0/BrontsmwioY2w==" saltValue="pSrWKfskYsosm2cv9jZ/4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530</v>
      </c>
      <c r="G2" s="139"/>
      <c r="H2" s="140"/>
    </row>
    <row r="3" spans="1:8" x14ac:dyDescent="0.15">
      <c r="A3" s="136" t="s">
        <v>523</v>
      </c>
      <c r="B3" s="141"/>
      <c r="C3" s="142"/>
      <c r="D3" s="143">
        <v>148521</v>
      </c>
      <c r="E3" s="144"/>
      <c r="F3" s="145">
        <v>92632</v>
      </c>
      <c r="G3" s="146"/>
      <c r="H3" s="147"/>
    </row>
    <row r="4" spans="1:8" x14ac:dyDescent="0.15">
      <c r="A4" s="148"/>
      <c r="B4" s="149"/>
      <c r="C4" s="150"/>
      <c r="D4" s="151">
        <v>55438</v>
      </c>
      <c r="E4" s="152"/>
      <c r="F4" s="153">
        <v>47978</v>
      </c>
      <c r="G4" s="154"/>
      <c r="H4" s="155"/>
    </row>
    <row r="5" spans="1:8" x14ac:dyDescent="0.15">
      <c r="A5" s="136" t="s">
        <v>525</v>
      </c>
      <c r="B5" s="141"/>
      <c r="C5" s="142"/>
      <c r="D5" s="143">
        <v>156034</v>
      </c>
      <c r="E5" s="144"/>
      <c r="F5" s="145">
        <v>96469</v>
      </c>
      <c r="G5" s="146"/>
      <c r="H5" s="147"/>
    </row>
    <row r="6" spans="1:8" x14ac:dyDescent="0.15">
      <c r="A6" s="148"/>
      <c r="B6" s="149"/>
      <c r="C6" s="150"/>
      <c r="D6" s="151">
        <v>80358</v>
      </c>
      <c r="E6" s="152"/>
      <c r="F6" s="153">
        <v>49775</v>
      </c>
      <c r="G6" s="154"/>
      <c r="H6" s="155"/>
    </row>
    <row r="7" spans="1:8" x14ac:dyDescent="0.15">
      <c r="A7" s="136" t="s">
        <v>526</v>
      </c>
      <c r="B7" s="141"/>
      <c r="C7" s="142"/>
      <c r="D7" s="143">
        <v>156284</v>
      </c>
      <c r="E7" s="144"/>
      <c r="F7" s="145">
        <v>85743</v>
      </c>
      <c r="G7" s="146"/>
      <c r="H7" s="147"/>
    </row>
    <row r="8" spans="1:8" x14ac:dyDescent="0.15">
      <c r="A8" s="148"/>
      <c r="B8" s="149"/>
      <c r="C8" s="150"/>
      <c r="D8" s="151">
        <v>59515</v>
      </c>
      <c r="E8" s="152"/>
      <c r="F8" s="153">
        <v>45231</v>
      </c>
      <c r="G8" s="154"/>
      <c r="H8" s="155"/>
    </row>
    <row r="9" spans="1:8" x14ac:dyDescent="0.15">
      <c r="A9" s="136" t="s">
        <v>527</v>
      </c>
      <c r="B9" s="141"/>
      <c r="C9" s="142"/>
      <c r="D9" s="143">
        <v>113716</v>
      </c>
      <c r="E9" s="144"/>
      <c r="F9" s="145">
        <v>92509</v>
      </c>
      <c r="G9" s="146"/>
      <c r="H9" s="147"/>
    </row>
    <row r="10" spans="1:8" x14ac:dyDescent="0.15">
      <c r="A10" s="148"/>
      <c r="B10" s="149"/>
      <c r="C10" s="150"/>
      <c r="D10" s="151">
        <v>59518</v>
      </c>
      <c r="E10" s="152"/>
      <c r="F10" s="153">
        <v>52274</v>
      </c>
      <c r="G10" s="154"/>
      <c r="H10" s="155"/>
    </row>
    <row r="11" spans="1:8" x14ac:dyDescent="0.15">
      <c r="A11" s="136" t="s">
        <v>528</v>
      </c>
      <c r="B11" s="141"/>
      <c r="C11" s="142"/>
      <c r="D11" s="143">
        <v>140147</v>
      </c>
      <c r="E11" s="144"/>
      <c r="F11" s="145">
        <v>98544</v>
      </c>
      <c r="G11" s="146"/>
      <c r="H11" s="147"/>
    </row>
    <row r="12" spans="1:8" x14ac:dyDescent="0.15">
      <c r="A12" s="148"/>
      <c r="B12" s="149"/>
      <c r="C12" s="156"/>
      <c r="D12" s="151">
        <v>64548</v>
      </c>
      <c r="E12" s="152"/>
      <c r="F12" s="153">
        <v>55816</v>
      </c>
      <c r="G12" s="154"/>
      <c r="H12" s="155"/>
    </row>
    <row r="13" spans="1:8" x14ac:dyDescent="0.15">
      <c r="A13" s="136"/>
      <c r="B13" s="141"/>
      <c r="C13" s="157"/>
      <c r="D13" s="158">
        <v>142940</v>
      </c>
      <c r="E13" s="159"/>
      <c r="F13" s="160">
        <v>93179</v>
      </c>
      <c r="G13" s="161"/>
      <c r="H13" s="147"/>
    </row>
    <row r="14" spans="1:8" x14ac:dyDescent="0.15">
      <c r="A14" s="148"/>
      <c r="B14" s="149"/>
      <c r="C14" s="150"/>
      <c r="D14" s="151">
        <v>63875</v>
      </c>
      <c r="E14" s="152"/>
      <c r="F14" s="153">
        <v>50215</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2.81</v>
      </c>
      <c r="C19" s="162">
        <f>ROUND(VALUE(SUBSTITUTE(実質収支比率等に係る経年分析!G$48,"▲","-")),2)</f>
        <v>6.81</v>
      </c>
      <c r="D19" s="162">
        <f>ROUND(VALUE(SUBSTITUTE(実質収支比率等に係る経年分析!H$48,"▲","-")),2)</f>
        <v>4.68</v>
      </c>
      <c r="E19" s="162">
        <f>ROUND(VALUE(SUBSTITUTE(実質収支比率等に係る経年分析!I$48,"▲","-")),2)</f>
        <v>2.69</v>
      </c>
      <c r="F19" s="162">
        <f>ROUND(VALUE(SUBSTITUTE(実質収支比率等に係る経年分析!J$48,"▲","-")),2)</f>
        <v>2.42</v>
      </c>
    </row>
    <row r="20" spans="1:11" x14ac:dyDescent="0.15">
      <c r="A20" s="162" t="s">
        <v>53</v>
      </c>
      <c r="B20" s="162">
        <f>ROUND(VALUE(SUBSTITUTE(実質収支比率等に係る経年分析!F$47,"▲","-")),2)</f>
        <v>20.85</v>
      </c>
      <c r="C20" s="162">
        <f>ROUND(VALUE(SUBSTITUTE(実質収支比率等に係る経年分析!G$47,"▲","-")),2)</f>
        <v>20.97</v>
      </c>
      <c r="D20" s="162">
        <f>ROUND(VALUE(SUBSTITUTE(実質収支比率等に係る経年分析!H$47,"▲","-")),2)</f>
        <v>25.01</v>
      </c>
      <c r="E20" s="162">
        <f>ROUND(VALUE(SUBSTITUTE(実質収支比率等に係る経年分析!I$47,"▲","-")),2)</f>
        <v>26.14</v>
      </c>
      <c r="F20" s="162">
        <f>ROUND(VALUE(SUBSTITUTE(実質収支比率等に係る経年分析!J$47,"▲","-")),2)</f>
        <v>24.93</v>
      </c>
    </row>
    <row r="21" spans="1:11" x14ac:dyDescent="0.15">
      <c r="A21" s="162" t="s">
        <v>54</v>
      </c>
      <c r="B21" s="162">
        <f>IF(ISNUMBER(VALUE(SUBSTITUTE(実質収支比率等に係る経年分析!F$49,"▲","-"))),ROUND(VALUE(SUBSTITUTE(実質収支比率等に係る経年分析!F$49,"▲","-")),2),NA())</f>
        <v>-1.72</v>
      </c>
      <c r="C21" s="162">
        <f>IF(ISNUMBER(VALUE(SUBSTITUTE(実質収支比率等に係る経年分析!G$49,"▲","-"))),ROUND(VALUE(SUBSTITUTE(実質収支比率等に係る経年分析!G$49,"▲","-")),2),NA())</f>
        <v>6.48</v>
      </c>
      <c r="D21" s="162">
        <f>IF(ISNUMBER(VALUE(SUBSTITUTE(実質収支比率等に係る経年分析!H$49,"▲","-"))),ROUND(VALUE(SUBSTITUTE(実質収支比率等に係る経年分析!H$49,"▲","-")),2),NA())</f>
        <v>-2.2799999999999998</v>
      </c>
      <c r="E21" s="162">
        <f>IF(ISNUMBER(VALUE(SUBSTITUTE(実質収支比率等に係る経年分析!I$49,"▲","-"))),ROUND(VALUE(SUBSTITUTE(実質収支比率等に係る経年分析!I$49,"▲","-")),2),NA())</f>
        <v>-3.06</v>
      </c>
      <c r="F21" s="162">
        <f>IF(ISNUMBER(VALUE(SUBSTITUTE(実質収支比率等に係る経年分析!J$49,"▲","-"))),ROUND(VALUE(SUBSTITUTE(実質収支比率等に係る経年分析!J$49,"▲","-")),2),NA())</f>
        <v>-2.4300000000000002</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8.27</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8.07</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8.57</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0.23</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国民健康保険特別会計（直診勘定）</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宅地造成事業特別会計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15">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0.28999999999999998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0.16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0.17</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0.09</v>
      </c>
    </row>
    <row r="33" spans="1:16" x14ac:dyDescent="0.15">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0.16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0.21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0.26</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0.3</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0.37</v>
      </c>
    </row>
    <row r="34" spans="1:16" x14ac:dyDescent="0.15">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0.57999999999999996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0.93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0.94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1.07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0.88</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2.81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6.81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4.67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2.69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2.42</v>
      </c>
    </row>
    <row r="36" spans="1:16" x14ac:dyDescent="0.15">
      <c r="A36" s="163" t="str">
        <f>IF(連結実質赤字比率に係る赤字・黒字の構成分析!C$34="",NA(),連結実質赤字比率に係る赤字・黒字の構成分析!C$34)</f>
        <v>国民健康保険病院事業会計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3.8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4.66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5.62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6.22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6.63</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3566</v>
      </c>
      <c r="E42" s="164"/>
      <c r="F42" s="164"/>
      <c r="G42" s="164">
        <f>'実質公債費比率（分子）の構造'!L$52</f>
        <v>3653</v>
      </c>
      <c r="H42" s="164"/>
      <c r="I42" s="164"/>
      <c r="J42" s="164">
        <f>'実質公債費比率（分子）の構造'!M$52</f>
        <v>3715</v>
      </c>
      <c r="K42" s="164"/>
      <c r="L42" s="164"/>
      <c r="M42" s="164">
        <f>'実質公債費比率（分子）の構造'!N$52</f>
        <v>3678</v>
      </c>
      <c r="N42" s="164"/>
      <c r="O42" s="164"/>
      <c r="P42" s="164">
        <f>'実質公債費比率（分子）の構造'!O$52</f>
        <v>3765</v>
      </c>
    </row>
    <row r="43" spans="1:16" x14ac:dyDescent="0.15">
      <c r="A43" s="164" t="s">
        <v>16</v>
      </c>
      <c r="B43" s="164">
        <f>'実質公債費比率（分子）の構造'!K$51</f>
        <v>0</v>
      </c>
      <c r="C43" s="164"/>
      <c r="D43" s="164"/>
      <c r="E43" s="164">
        <f>'実質公債費比率（分子）の構造'!L$51</f>
        <v>0</v>
      </c>
      <c r="F43" s="164"/>
      <c r="G43" s="164"/>
      <c r="H43" s="164">
        <f>'実質公債費比率（分子）の構造'!M$51</f>
        <v>0</v>
      </c>
      <c r="I43" s="164"/>
      <c r="J43" s="164"/>
      <c r="K43" s="164">
        <f>'実質公債費比率（分子）の構造'!N$51</f>
        <v>0</v>
      </c>
      <c r="L43" s="164"/>
      <c r="M43" s="164"/>
      <c r="N43" s="164">
        <f>'実質公債費比率（分子）の構造'!O$51</f>
        <v>0</v>
      </c>
      <c r="O43" s="164"/>
      <c r="P43" s="164"/>
    </row>
    <row r="44" spans="1:16" x14ac:dyDescent="0.15">
      <c r="A44" s="164" t="s">
        <v>62</v>
      </c>
      <c r="B44" s="164">
        <f>'実質公債費比率（分子）の構造'!K$50</f>
        <v>80</v>
      </c>
      <c r="C44" s="164"/>
      <c r="D44" s="164"/>
      <c r="E44" s="164">
        <f>'実質公債費比率（分子）の構造'!L$50</f>
        <v>67</v>
      </c>
      <c r="F44" s="164"/>
      <c r="G44" s="164"/>
      <c r="H44" s="164">
        <f>'実質公債費比率（分子）の構造'!M$50</f>
        <v>68</v>
      </c>
      <c r="I44" s="164"/>
      <c r="J44" s="164"/>
      <c r="K44" s="164">
        <f>'実質公債費比率（分子）の構造'!N$50</f>
        <v>62</v>
      </c>
      <c r="L44" s="164"/>
      <c r="M44" s="164"/>
      <c r="N44" s="164">
        <f>'実質公債費比率（分子）の構造'!O$50</f>
        <v>63</v>
      </c>
      <c r="O44" s="164"/>
      <c r="P44" s="164"/>
    </row>
    <row r="45" spans="1:16" x14ac:dyDescent="0.15">
      <c r="A45" s="164" t="s">
        <v>63</v>
      </c>
      <c r="B45" s="164">
        <f>'実質公債費比率（分子）の構造'!K$49</f>
        <v>7</v>
      </c>
      <c r="C45" s="164"/>
      <c r="D45" s="164"/>
      <c r="E45" s="164">
        <f>'実質公債費比率（分子）の構造'!L$49</f>
        <v>3</v>
      </c>
      <c r="F45" s="164"/>
      <c r="G45" s="164"/>
      <c r="H45" s="164" t="str">
        <f>'実質公債費比率（分子）の構造'!M$49</f>
        <v>-</v>
      </c>
      <c r="I45" s="164"/>
      <c r="J45" s="164"/>
      <c r="K45" s="164">
        <f>'実質公債費比率（分子）の構造'!N$49</f>
        <v>188</v>
      </c>
      <c r="L45" s="164"/>
      <c r="M45" s="164"/>
      <c r="N45" s="164">
        <f>'実質公債費比率（分子）の構造'!O$49</f>
        <v>178</v>
      </c>
      <c r="O45" s="164"/>
      <c r="P45" s="164"/>
    </row>
    <row r="46" spans="1:16" x14ac:dyDescent="0.15">
      <c r="A46" s="164" t="s">
        <v>64</v>
      </c>
      <c r="B46" s="164">
        <f>'実質公債費比率（分子）の構造'!K$48</f>
        <v>862</v>
      </c>
      <c r="C46" s="164"/>
      <c r="D46" s="164"/>
      <c r="E46" s="164">
        <f>'実質公債費比率（分子）の構造'!L$48</f>
        <v>874</v>
      </c>
      <c r="F46" s="164"/>
      <c r="G46" s="164"/>
      <c r="H46" s="164">
        <f>'実質公債費比率（分子）の構造'!M$48</f>
        <v>873</v>
      </c>
      <c r="I46" s="164"/>
      <c r="J46" s="164"/>
      <c r="K46" s="164">
        <f>'実質公債費比率（分子）の構造'!N$48</f>
        <v>680</v>
      </c>
      <c r="L46" s="164"/>
      <c r="M46" s="164"/>
      <c r="N46" s="164">
        <f>'実質公債費比率（分子）の構造'!O$48</f>
        <v>628</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4200</v>
      </c>
      <c r="C49" s="164"/>
      <c r="D49" s="164"/>
      <c r="E49" s="164">
        <f>'実質公債費比率（分子）の構造'!L$45</f>
        <v>4306</v>
      </c>
      <c r="F49" s="164"/>
      <c r="G49" s="164"/>
      <c r="H49" s="164">
        <f>'実質公債費比率（分子）の構造'!M$45</f>
        <v>4490</v>
      </c>
      <c r="I49" s="164"/>
      <c r="J49" s="164"/>
      <c r="K49" s="164">
        <f>'実質公債費比率（分子）の構造'!N$45</f>
        <v>4358</v>
      </c>
      <c r="L49" s="164"/>
      <c r="M49" s="164"/>
      <c r="N49" s="164">
        <f>'実質公債費比率（分子）の構造'!O$45</f>
        <v>4508</v>
      </c>
      <c r="O49" s="164"/>
      <c r="P49" s="164"/>
    </row>
    <row r="50" spans="1:16" x14ac:dyDescent="0.15">
      <c r="A50" s="164" t="s">
        <v>67</v>
      </c>
      <c r="B50" s="164" t="e">
        <f>NA()</f>
        <v>#N/A</v>
      </c>
      <c r="C50" s="164">
        <f>IF(ISNUMBER('実質公債費比率（分子）の構造'!K$53),'実質公債費比率（分子）の構造'!K$53,NA())</f>
        <v>1583</v>
      </c>
      <c r="D50" s="164" t="e">
        <f>NA()</f>
        <v>#N/A</v>
      </c>
      <c r="E50" s="164" t="e">
        <f>NA()</f>
        <v>#N/A</v>
      </c>
      <c r="F50" s="164">
        <f>IF(ISNUMBER('実質公債費比率（分子）の構造'!L$53),'実質公債費比率（分子）の構造'!L$53,NA())</f>
        <v>1597</v>
      </c>
      <c r="G50" s="164" t="e">
        <f>NA()</f>
        <v>#N/A</v>
      </c>
      <c r="H50" s="164" t="e">
        <f>NA()</f>
        <v>#N/A</v>
      </c>
      <c r="I50" s="164">
        <f>IF(ISNUMBER('実質公債費比率（分子）の構造'!M$53),'実質公債費比率（分子）の構造'!M$53,NA())</f>
        <v>1716</v>
      </c>
      <c r="J50" s="164" t="e">
        <f>NA()</f>
        <v>#N/A</v>
      </c>
      <c r="K50" s="164" t="e">
        <f>NA()</f>
        <v>#N/A</v>
      </c>
      <c r="L50" s="164">
        <f>IF(ISNUMBER('実質公債費比率（分子）の構造'!N$53),'実質公債費比率（分子）の構造'!N$53,NA())</f>
        <v>1610</v>
      </c>
      <c r="M50" s="164" t="e">
        <f>NA()</f>
        <v>#N/A</v>
      </c>
      <c r="N50" s="164" t="e">
        <f>NA()</f>
        <v>#N/A</v>
      </c>
      <c r="O50" s="164">
        <f>IF(ISNUMBER('実質公債費比率（分子）の構造'!O$53),'実質公債費比率（分子）の構造'!O$53,NA())</f>
        <v>1612</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32920</v>
      </c>
      <c r="E56" s="163"/>
      <c r="F56" s="163"/>
      <c r="G56" s="163">
        <f>'将来負担比率（分子）の構造'!J$52</f>
        <v>31654</v>
      </c>
      <c r="H56" s="163"/>
      <c r="I56" s="163"/>
      <c r="J56" s="163">
        <f>'将来負担比率（分子）の構造'!K$52</f>
        <v>31841</v>
      </c>
      <c r="K56" s="163"/>
      <c r="L56" s="163"/>
      <c r="M56" s="163">
        <f>'将来負担比率（分子）の構造'!L$52</f>
        <v>30390</v>
      </c>
      <c r="N56" s="163"/>
      <c r="O56" s="163"/>
      <c r="P56" s="163">
        <f>'将来負担比率（分子）の構造'!M$52</f>
        <v>29317</v>
      </c>
    </row>
    <row r="57" spans="1:16" x14ac:dyDescent="0.15">
      <c r="A57" s="163" t="s">
        <v>42</v>
      </c>
      <c r="B57" s="163"/>
      <c r="C57" s="163"/>
      <c r="D57" s="163">
        <f>'将来負担比率（分子）の構造'!I$51</f>
        <v>186</v>
      </c>
      <c r="E57" s="163"/>
      <c r="F57" s="163"/>
      <c r="G57" s="163">
        <f>'将来負担比率（分子）の構造'!J$51</f>
        <v>95</v>
      </c>
      <c r="H57" s="163"/>
      <c r="I57" s="163"/>
      <c r="J57" s="163">
        <f>'将来負担比率（分子）の構造'!K$51</f>
        <v>73</v>
      </c>
      <c r="K57" s="163"/>
      <c r="L57" s="163"/>
      <c r="M57" s="163">
        <f>'将来負担比率（分子）の構造'!L$51</f>
        <v>100</v>
      </c>
      <c r="N57" s="163"/>
      <c r="O57" s="163"/>
      <c r="P57" s="163">
        <f>'将来負担比率（分子）の構造'!M$51</f>
        <v>229</v>
      </c>
    </row>
    <row r="58" spans="1:16" x14ac:dyDescent="0.15">
      <c r="A58" s="163" t="s">
        <v>41</v>
      </c>
      <c r="B58" s="163"/>
      <c r="C58" s="163"/>
      <c r="D58" s="163">
        <f>'将来負担比率（分子）の構造'!I$50</f>
        <v>4676</v>
      </c>
      <c r="E58" s="163"/>
      <c r="F58" s="163"/>
      <c r="G58" s="163">
        <f>'将来負担比率（分子）の構造'!J$50</f>
        <v>4940</v>
      </c>
      <c r="H58" s="163"/>
      <c r="I58" s="163"/>
      <c r="J58" s="163">
        <f>'将来負担比率（分子）の構造'!K$50</f>
        <v>5696</v>
      </c>
      <c r="K58" s="163"/>
      <c r="L58" s="163"/>
      <c r="M58" s="163">
        <f>'将来負担比率（分子）の構造'!L$50</f>
        <v>6104</v>
      </c>
      <c r="N58" s="163"/>
      <c r="O58" s="163"/>
      <c r="P58" s="163">
        <f>'将来負担比率（分子）の構造'!M$50</f>
        <v>6115</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0</v>
      </c>
      <c r="C61" s="163"/>
      <c r="D61" s="163"/>
      <c r="E61" s="163">
        <f>'将来負担比率（分子）の構造'!J$46</f>
        <v>0</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3769</v>
      </c>
      <c r="C62" s="163"/>
      <c r="D62" s="163"/>
      <c r="E62" s="163">
        <f>'将来負担比率（分子）の構造'!J$45</f>
        <v>3798</v>
      </c>
      <c r="F62" s="163"/>
      <c r="G62" s="163"/>
      <c r="H62" s="163">
        <f>'将来負担比率（分子）の構造'!K$45</f>
        <v>3815</v>
      </c>
      <c r="I62" s="163"/>
      <c r="J62" s="163"/>
      <c r="K62" s="163">
        <f>'将来負担比率（分子）の構造'!L$45</f>
        <v>3981</v>
      </c>
      <c r="L62" s="163"/>
      <c r="M62" s="163"/>
      <c r="N62" s="163">
        <f>'将来負担比率（分子）の構造'!M$45</f>
        <v>3318</v>
      </c>
      <c r="O62" s="163"/>
      <c r="P62" s="163"/>
    </row>
    <row r="63" spans="1:16" x14ac:dyDescent="0.15">
      <c r="A63" s="163" t="s">
        <v>34</v>
      </c>
      <c r="B63" s="163">
        <f>'将来負担比率（分子）の構造'!I$44</f>
        <v>3</v>
      </c>
      <c r="C63" s="163"/>
      <c r="D63" s="163"/>
      <c r="E63" s="163" t="str">
        <f>'将来負担比率（分子）の構造'!J$44</f>
        <v>-</v>
      </c>
      <c r="F63" s="163"/>
      <c r="G63" s="163"/>
      <c r="H63" s="163" t="str">
        <f>'将来負担比率（分子）の構造'!K$44</f>
        <v>-</v>
      </c>
      <c r="I63" s="163"/>
      <c r="J63" s="163"/>
      <c r="K63" s="163">
        <f>'将来負担比率（分子）の構造'!L$44</f>
        <v>1242</v>
      </c>
      <c r="L63" s="163"/>
      <c r="M63" s="163"/>
      <c r="N63" s="163">
        <f>'将来負担比率（分子）の構造'!M$44</f>
        <v>1266</v>
      </c>
      <c r="O63" s="163"/>
      <c r="P63" s="163"/>
    </row>
    <row r="64" spans="1:16" x14ac:dyDescent="0.15">
      <c r="A64" s="163" t="s">
        <v>33</v>
      </c>
      <c r="B64" s="163">
        <f>'将来負担比率（分子）の構造'!I$43</f>
        <v>8967</v>
      </c>
      <c r="C64" s="163"/>
      <c r="D64" s="163"/>
      <c r="E64" s="163">
        <f>'将来負担比率（分子）の構造'!J$43</f>
        <v>8514</v>
      </c>
      <c r="F64" s="163"/>
      <c r="G64" s="163"/>
      <c r="H64" s="163">
        <f>'将来負担比率（分子）の構造'!K$43</f>
        <v>8105</v>
      </c>
      <c r="I64" s="163"/>
      <c r="J64" s="163"/>
      <c r="K64" s="163">
        <f>'将来負担比率（分子）の構造'!L$43</f>
        <v>5929</v>
      </c>
      <c r="L64" s="163"/>
      <c r="M64" s="163"/>
      <c r="N64" s="163">
        <f>'将来負担比率（分子）の構造'!M$43</f>
        <v>5492</v>
      </c>
      <c r="O64" s="163"/>
      <c r="P64" s="163"/>
    </row>
    <row r="65" spans="1:16" x14ac:dyDescent="0.15">
      <c r="A65" s="163" t="s">
        <v>32</v>
      </c>
      <c r="B65" s="163">
        <f>'将来負担比率（分子）の構造'!I$42</f>
        <v>622</v>
      </c>
      <c r="C65" s="163"/>
      <c r="D65" s="163"/>
      <c r="E65" s="163">
        <f>'将来負担比率（分子）の構造'!J$42</f>
        <v>563</v>
      </c>
      <c r="F65" s="163"/>
      <c r="G65" s="163"/>
      <c r="H65" s="163">
        <f>'将来負担比率（分子）の構造'!K$42</f>
        <v>505</v>
      </c>
      <c r="I65" s="163"/>
      <c r="J65" s="163"/>
      <c r="K65" s="163">
        <f>'将来負担比率（分子）の構造'!L$42</f>
        <v>449</v>
      </c>
      <c r="L65" s="163"/>
      <c r="M65" s="163"/>
      <c r="N65" s="163">
        <f>'将来負担比率（分子）の構造'!M$42</f>
        <v>394</v>
      </c>
      <c r="O65" s="163"/>
      <c r="P65" s="163"/>
    </row>
    <row r="66" spans="1:16" x14ac:dyDescent="0.15">
      <c r="A66" s="163" t="s">
        <v>31</v>
      </c>
      <c r="B66" s="163">
        <f>'将来負担比率（分子）の構造'!I$41</f>
        <v>38631</v>
      </c>
      <c r="C66" s="163"/>
      <c r="D66" s="163"/>
      <c r="E66" s="163">
        <f>'将来負担比率（分子）の構造'!J$41</f>
        <v>38569</v>
      </c>
      <c r="F66" s="163"/>
      <c r="G66" s="163"/>
      <c r="H66" s="163">
        <f>'将来負担比率（分子）の構造'!K$41</f>
        <v>37091</v>
      </c>
      <c r="I66" s="163"/>
      <c r="J66" s="163"/>
      <c r="K66" s="163">
        <f>'将来負担比率（分子）の構造'!L$41</f>
        <v>35371</v>
      </c>
      <c r="L66" s="163"/>
      <c r="M66" s="163"/>
      <c r="N66" s="163">
        <f>'将来負担比率（分子）の構造'!M$41</f>
        <v>34845</v>
      </c>
      <c r="O66" s="163"/>
      <c r="P66" s="163"/>
    </row>
    <row r="67" spans="1:16" x14ac:dyDescent="0.15">
      <c r="A67" s="163" t="s">
        <v>71</v>
      </c>
      <c r="B67" s="163" t="e">
        <f>NA()</f>
        <v>#N/A</v>
      </c>
      <c r="C67" s="163">
        <f>IF(ISNUMBER('将来負担比率（分子）の構造'!I$53), IF('将来負担比率（分子）の構造'!I$53 &lt; 0, 0, '将来負担比率（分子）の構造'!I$53), NA())</f>
        <v>14211</v>
      </c>
      <c r="D67" s="163" t="e">
        <f>NA()</f>
        <v>#N/A</v>
      </c>
      <c r="E67" s="163" t="e">
        <f>NA()</f>
        <v>#N/A</v>
      </c>
      <c r="F67" s="163">
        <f>IF(ISNUMBER('将来負担比率（分子）の構造'!J$53), IF('将来負担比率（分子）の構造'!J$53 &lt; 0, 0, '将来負担比率（分子）の構造'!J$53), NA())</f>
        <v>14756</v>
      </c>
      <c r="G67" s="163" t="e">
        <f>NA()</f>
        <v>#N/A</v>
      </c>
      <c r="H67" s="163" t="e">
        <f>NA()</f>
        <v>#N/A</v>
      </c>
      <c r="I67" s="163">
        <f>IF(ISNUMBER('将来負担比率（分子）の構造'!K$53), IF('将来負担比率（分子）の構造'!K$53 &lt; 0, 0, '将来負担比率（分子）の構造'!K$53), NA())</f>
        <v>11906</v>
      </c>
      <c r="J67" s="163" t="e">
        <f>NA()</f>
        <v>#N/A</v>
      </c>
      <c r="K67" s="163" t="e">
        <f>NA()</f>
        <v>#N/A</v>
      </c>
      <c r="L67" s="163">
        <f>IF(ISNUMBER('将来負担比率（分子）の構造'!L$53), IF('将来負担比率（分子）の構造'!L$53 &lt; 0, 0, '将来負担比率（分子）の構造'!L$53), NA())</f>
        <v>10378</v>
      </c>
      <c r="M67" s="163" t="e">
        <f>NA()</f>
        <v>#N/A</v>
      </c>
      <c r="N67" s="163" t="e">
        <f>NA()</f>
        <v>#N/A</v>
      </c>
      <c r="O67" s="163">
        <f>IF(ISNUMBER('将来負担比率（分子）の構造'!M$53), IF('将来負担比率（分子）の構造'!M$53 &lt; 0, 0, '将来負担比率（分子）の構造'!M$53), NA())</f>
        <v>9652</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4459</v>
      </c>
      <c r="C72" s="167">
        <f>基金残高に係る経年分析!G55</f>
        <v>4679</v>
      </c>
      <c r="D72" s="167">
        <f>基金残高に係る経年分析!H55</f>
        <v>4529</v>
      </c>
    </row>
    <row r="73" spans="1:16" x14ac:dyDescent="0.15">
      <c r="A73" s="166" t="s">
        <v>74</v>
      </c>
      <c r="B73" s="167">
        <f>基金残高に係る経年分析!F56</f>
        <v>1</v>
      </c>
      <c r="C73" s="167">
        <f>基金残高に係る経年分析!G56</f>
        <v>72</v>
      </c>
      <c r="D73" s="167">
        <f>基金残高に係る経年分析!H56</f>
        <v>128</v>
      </c>
    </row>
    <row r="74" spans="1:16" x14ac:dyDescent="0.15">
      <c r="A74" s="166" t="s">
        <v>75</v>
      </c>
      <c r="B74" s="167">
        <f>基金残高に係る経年分析!F57</f>
        <v>2784</v>
      </c>
      <c r="C74" s="167">
        <f>基金残高に係る経年分析!G57</f>
        <v>2842</v>
      </c>
      <c r="D74" s="167">
        <f>基金残高に係る経年分析!H57</f>
        <v>3229</v>
      </c>
    </row>
  </sheetData>
  <sheetProtection algorithmName="SHA-512" hashValue="ljV1bngXuCkWb8eu5oHRjsqmkfPqzl6EnV+UYOxLFSdXRmeiF5+GKeYDu+/Jtwg9wteKYdDVKgE91MuE9JBkxg==" saltValue="BKmwJXdRBDOlXUjN36ye6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木村　郁文</cp:lastModifiedBy>
  <cp:lastPrinted>2026-03-05T04:39:17Z</cp:lastPrinted>
  <dcterms:created xsi:type="dcterms:W3CDTF">2026-02-23T08:30:03Z</dcterms:created>
  <dcterms:modified xsi:type="dcterms:W3CDTF">2026-10-02T00:36:26Z</dcterms:modified>
  <cp:category/>
</cp:coreProperties>
</file>