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codeName="ThisWorkbook"/>
  <mc:AlternateContent xmlns:mc="http://schemas.openxmlformats.org/markup-compatibility/2006">
    <mc:Choice Requires="x15">
      <x15ac:absPath xmlns:x15ac="http://schemas.microsoft.com/office/spreadsheetml/2010/11/ac" url="R:\業務フォルダ\庄原市本庁舎\企画振興部_農業振興課_農業振興係\05_日本型直接支払制度に関すること\HP更新（中山間多面的実績）\多面的\"/>
    </mc:Choice>
  </mc:AlternateContent>
  <xr:revisionPtr revIDLastSave="0" documentId="13_ncr:1_{62F38308-4D1E-4C57-AB89-8F030C0790A8}" xr6:coauthVersionLast="36" xr6:coauthVersionMax="36" xr10:uidLastSave="{00000000-0000-0000-0000-000000000000}"/>
  <bookViews>
    <workbookView xWindow="0" yWindow="0" windowWidth="28800" windowHeight="12450" tabRatio="825" activeTab="2" xr2:uid="{00000000-000D-0000-FFFF-FFFF00000000}"/>
  </bookViews>
  <sheets>
    <sheet name="活動記録R7～" sheetId="54" r:id="rId1"/>
    <sheet name="金銭出納簿 R7～" sheetId="55" r:id="rId2"/>
    <sheet name="報告書 R7～" sheetId="56" r:id="rId3"/>
    <sheet name="報告書（別紙）" sheetId="53" r:id="rId4"/>
    <sheet name="【取組番号早見表】" sheetId="51" r:id="rId5"/>
    <sheet name="【取組番号表】 " sheetId="52" r:id="rId6"/>
    <sheet name="【選択肢】" sheetId="30" state="hidden" r:id="rId7"/>
  </sheets>
  <externalReferences>
    <externalReference r:id="rId8"/>
    <externalReference r:id="rId9"/>
    <externalReference r:id="rId10"/>
  </externalReferences>
  <definedNames>
    <definedName name="_xlnm._FilterDatabase" localSheetId="0" hidden="1">'活動記録R7～'!$B$7:$B$19</definedName>
    <definedName name="_xlnm._FilterDatabase" localSheetId="1" hidden="1">'金銭出納簿 R7～'!$B$8:$B$21</definedName>
    <definedName name="_xlnm._FilterDatabase" localSheetId="2" hidden="1">'報告書 R7～'!#REF!</definedName>
    <definedName name="A.■か□" localSheetId="0">[1]【選択肢】!$A$3:$A$4</definedName>
    <definedName name="A.■か□" localSheetId="1">[1]【選択肢】!$A$3:$A$4</definedName>
    <definedName name="A.■か□" localSheetId="2">[1]【選択肢】!$A$3:$A$4</definedName>
    <definedName name="A.■か□" localSheetId="3">[2]【選択肢】!$A$3:$A$4</definedName>
    <definedName name="A.■か□">【選択肢】!$A$3:$A$4</definedName>
    <definedName name="B.○か空白" localSheetId="0">[1]【選択肢】!$B$3:$B$4</definedName>
    <definedName name="B.○か空白" localSheetId="1">[1]【選択肢】!$B$3:$B$4</definedName>
    <definedName name="B.○か空白" localSheetId="2">[1]【選択肢】!$B$3:$B$4</definedName>
    <definedName name="B.○か空白" localSheetId="3">[3]【選択肢】!$B$3:$B$4</definedName>
    <definedName name="B.○か空白">【選択肢】!$B$3:$B$4</definedName>
    <definedName name="Ｃ1.計画欄" localSheetId="0">[1]【選択肢】!$C$3:$C$4</definedName>
    <definedName name="Ｃ1.計画欄" localSheetId="1">[1]【選択肢】!$C$3:$C$4</definedName>
    <definedName name="Ｃ1.計画欄" localSheetId="2">[1]【選択肢】!$C$3:$C$4</definedName>
    <definedName name="Ｃ1.計画欄" localSheetId="3">[3]【選択肢】!$C$3:$C$4</definedName>
    <definedName name="Ｃ1.計画欄">【選択肢】!$C$3:$C$4</definedName>
    <definedName name="Ｃ2.実施欄" localSheetId="0">[1]【選択肢】!$C$3:$C$5</definedName>
    <definedName name="Ｃ2.実施欄" localSheetId="1">[1]【選択肢】!$C$3:$C$5</definedName>
    <definedName name="Ｃ2.実施欄" localSheetId="2">[1]【選択肢】!$C$3:$C$5</definedName>
    <definedName name="Ｃ2.実施欄" localSheetId="3">[3]【選択肢】!$C$3:$C$5</definedName>
    <definedName name="Ｃ2.実施欄">【選択肢】!$C$3:$C$5</definedName>
    <definedName name="D.農村環境保全活動のテーマ" localSheetId="0">[1]【選択肢】!$D$3:$D$7</definedName>
    <definedName name="D.農村環境保全活動のテーマ" localSheetId="1">[1]【選択肢】!$D$3:$D$7</definedName>
    <definedName name="D.農村環境保全活動のテーマ" localSheetId="2">[1]【選択肢】!$D$3:$D$7</definedName>
    <definedName name="D.農村環境保全活動のテーマ" localSheetId="3">[2]【選択肢】!$D$3:$D$7</definedName>
    <definedName name="D.農村環境保全活動のテーマ">【選択肢】!$D$3:$D$7</definedName>
    <definedName name="E.高度な保全活動" localSheetId="0">[1]【選択肢】!$E$3:$E$11</definedName>
    <definedName name="E.高度な保全活動" localSheetId="1">[1]【選択肢】!$E$3:$E$11</definedName>
    <definedName name="E.高度な保全活動" localSheetId="2">[1]【選択肢】!$E$3:$E$11</definedName>
    <definedName name="E.高度な保全活動" localSheetId="3">[2]【選択肢】!$E$3:$E$11</definedName>
    <definedName name="E.高度な保全活動">【選択肢】!$E$3:$E$11</definedName>
    <definedName name="F.施設" localSheetId="0">[1]【選択肢】!$F$3:$F$6</definedName>
    <definedName name="F.施設" localSheetId="1">[1]【選択肢】!$F$3:$F$6</definedName>
    <definedName name="F.施設" localSheetId="2">[1]【選択肢】!$F$3:$F$6</definedName>
    <definedName name="F.施設" localSheetId="3">[3]【選択肢】!$F$3:$F$5</definedName>
    <definedName name="F.施設">【選択肢】!$F$3:$F$5</definedName>
    <definedName name="G.単位" localSheetId="0">[1]【選択肢】!$K$3:$K$4</definedName>
    <definedName name="G.単位" localSheetId="1">[1]【選択肢】!$K$3:$K$4</definedName>
    <definedName name="G.単位" localSheetId="2">[1]【選択肢】!$K$3:$K$4</definedName>
    <definedName name="G.単位" localSheetId="3">[3]【選択肢】!$G$3:$G$4</definedName>
    <definedName name="G.単位">【選択肢】!$G$3:$G$4</definedName>
    <definedName name="H1.構成員一覧の分類_農業者" localSheetId="0">[1]【選択肢】!$L$3:$L$6</definedName>
    <definedName name="H1.構成員一覧の分類_農業者" localSheetId="1">[1]【選択肢】!$L$3:$L$6</definedName>
    <definedName name="H1.構成員一覧の分類_農業者" localSheetId="2">[1]【選択肢】!$L$3:$L$6</definedName>
    <definedName name="H1.構成員一覧の分類_農業者" localSheetId="3">[2]【選択肢】!$H$3:$H$6</definedName>
    <definedName name="H1.構成員一覧の分類_農業者">【選択肢】!$H$3:$H$6</definedName>
    <definedName name="H2.構成員一覧の分類_農業者以外個人" localSheetId="0">[1]【選択肢】!$L$7</definedName>
    <definedName name="H2.構成員一覧の分類_農業者以外個人" localSheetId="1">[1]【選択肢】!$L$7</definedName>
    <definedName name="H2.構成員一覧の分類_農業者以外個人" localSheetId="2">[1]【選択肢】!$L$7</definedName>
    <definedName name="H2.構成員一覧の分類_農業者以外個人" localSheetId="3">[2]【選択肢】!$H$7</definedName>
    <definedName name="H2.構成員一覧の分類_農業者以外個人">【選択肢】!$H$7</definedName>
    <definedName name="H3.構成員一覧の分類_農業者以外団体" localSheetId="0">[1]【選択肢】!$L$8:$L$15</definedName>
    <definedName name="H3.構成員一覧の分類_農業者以外団体" localSheetId="1">[1]【選択肢】!$L$8:$L$15</definedName>
    <definedName name="H3.構成員一覧の分類_農業者以外団体" localSheetId="2">[1]【選択肢】!$L$8:$L$15</definedName>
    <definedName name="H3.構成員一覧の分類_農業者以外団体" localSheetId="3">[2]【選択肢】!$H$8:$H$15</definedName>
    <definedName name="H3.構成員一覧の分類_農業者以外団体">【選択肢】!$H$8:$H$15</definedName>
    <definedName name="I">[1]【選択肢】!$M$3:$M$4</definedName>
    <definedName name="Ｉ.金銭出納簿の区分" localSheetId="3">[2]【選択肢】!$I$3:$I$4</definedName>
    <definedName name="Ｉ.金銭出納簿の区分">【選択肢】!$I$3:$I$4</definedName>
    <definedName name="Ｊ.金銭出納簿の収支の分類" localSheetId="0">[1]【選択肢】!$N$3:$N$10</definedName>
    <definedName name="Ｊ.金銭出納簿の収支の分類" localSheetId="1">[1]【選択肢】!$N$3:$N$10</definedName>
    <definedName name="Ｊ.金銭出納簿の収支の分類" localSheetId="2">[1]【選択肢】!$N$3:$N$10</definedName>
    <definedName name="Ｊ.金銭出納簿の収支の分類" localSheetId="3">[2]【選択肢】!$J$3:$J$10</definedName>
    <definedName name="Ｊ.金銭出納簿の収支の分類">【選択肢】!$J$3:$J$10</definedName>
    <definedName name="K.農村環境保全活動" localSheetId="0">[1]【選択肢】!$W$44:$W$56</definedName>
    <definedName name="K.農村環境保全活動" localSheetId="1">[1]【選択肢】!$W$44:$W$56</definedName>
    <definedName name="K.農村環境保全活動" localSheetId="2">[1]【選択肢】!$W$44:$W$56</definedName>
    <definedName name="K.農村環境保全活動" localSheetId="3">[2]【選択肢】!$Q$44:$Q$56</definedName>
    <definedName name="K.農村環境保全活動">【選択肢】!$Q$44:$Q$56</definedName>
    <definedName name="L.増進活動" localSheetId="3">[2]【選択肢】!$R$57:$R$64</definedName>
    <definedName name="L.増進活動">【選択肢】!$R$57:$R$66</definedName>
    <definedName name="M.長寿命化" localSheetId="3">[3]【選択肢】!$S$66:$S$71</definedName>
    <definedName name="M.長寿命化">【選択肢】!$S$68:$S$73</definedName>
    <definedName name="N.月">[1]【選択肢】!$A$18:$A$29</definedName>
    <definedName name="O.環境負荷低減の取組">[1]【選択肢】!$B$18:$B$23</definedName>
    <definedName name="_xlnm.Print_Area" localSheetId="4">【取組番号早見表】!$A$1:$D$94</definedName>
    <definedName name="_xlnm.Print_Area" localSheetId="5">'【取組番号表】 '!$A$1:$F$190</definedName>
    <definedName name="_xlnm.Print_Area" localSheetId="6">【選択肢】!$K$1:$T$80</definedName>
    <definedName name="_xlnm.Print_Area" localSheetId="0">'活動記録R7～'!$A$1:$P$24</definedName>
    <definedName name="_xlnm.Print_Area" localSheetId="1">'金銭出納簿 R7～'!$A$1:$M$49</definedName>
    <definedName name="_xlnm.Print_Area" localSheetId="2">'報告書 R7～'!$A$1:$Z$190</definedName>
    <definedName name="_xlnm.Print_Area" localSheetId="3">'報告書（別紙）'!$A$1:$G$51</definedName>
    <definedName name="Z_4D33B020_8F18_431B_BFB6_22453331905E_.wvu.PrintArea" localSheetId="1" hidden="1">'金銭出納簿 R7～'!$A$3:$K$49</definedName>
  </definedNames>
  <calcPr calcId="191029"/>
</workbook>
</file>

<file path=xl/calcChain.xml><?xml version="1.0" encoding="utf-8"?>
<calcChain xmlns="http://schemas.openxmlformats.org/spreadsheetml/2006/main">
  <c r="P65" i="30" l="1"/>
  <c r="P64" i="30"/>
  <c r="Q156" i="56"/>
  <c r="Q157" i="56"/>
  <c r="Q158" i="56"/>
  <c r="Q159" i="56"/>
  <c r="Q160" i="56"/>
  <c r="Q161" i="56"/>
  <c r="Q162" i="56"/>
  <c r="Q163" i="56"/>
  <c r="Q164" i="56"/>
  <c r="Q165" i="56"/>
  <c r="Q166" i="56"/>
  <c r="S156" i="56"/>
  <c r="S157" i="56"/>
  <c r="S158" i="56"/>
  <c r="S159" i="56"/>
  <c r="S160" i="56"/>
  <c r="S161" i="56"/>
  <c r="S162" i="56"/>
  <c r="S163" i="56"/>
  <c r="S164" i="56"/>
  <c r="S165" i="56"/>
  <c r="S166" i="56"/>
  <c r="E110" i="56" l="1"/>
  <c r="E112" i="56"/>
  <c r="E113" i="56"/>
  <c r="M10" i="54" l="1"/>
  <c r="N10" i="54"/>
  <c r="O10" i="54"/>
  <c r="M11" i="54"/>
  <c r="N11" i="54"/>
  <c r="O11" i="54"/>
  <c r="M12" i="54"/>
  <c r="N12" i="54"/>
  <c r="O12" i="54"/>
  <c r="M13" i="54"/>
  <c r="N13" i="54"/>
  <c r="O13" i="54"/>
  <c r="M14" i="54"/>
  <c r="N14" i="54"/>
  <c r="O14" i="54"/>
  <c r="M15" i="54"/>
  <c r="N15" i="54"/>
  <c r="O15" i="54"/>
  <c r="M16" i="54"/>
  <c r="N16" i="54"/>
  <c r="O16" i="54"/>
  <c r="M17" i="54"/>
  <c r="N17" i="54"/>
  <c r="O17" i="54"/>
  <c r="M18" i="54"/>
  <c r="N18" i="54"/>
  <c r="O18" i="54"/>
  <c r="M19" i="54"/>
  <c r="N19" i="54"/>
  <c r="O19" i="54"/>
  <c r="O9" i="54"/>
  <c r="M9" i="54"/>
  <c r="P18" i="30"/>
  <c r="P19" i="30"/>
  <c r="P20" i="30"/>
  <c r="P21" i="30"/>
  <c r="P22" i="30"/>
  <c r="P23" i="30"/>
  <c r="P24" i="30"/>
  <c r="P25" i="30"/>
  <c r="P26" i="30"/>
  <c r="P27" i="30"/>
  <c r="P28" i="30"/>
  <c r="P29" i="30"/>
  <c r="P30" i="30"/>
  <c r="P31" i="30"/>
  <c r="P32" i="30"/>
  <c r="P33" i="30"/>
  <c r="P34" i="30"/>
  <c r="P35" i="30"/>
  <c r="P36" i="30"/>
  <c r="P37" i="30"/>
  <c r="P38" i="30"/>
  <c r="P39" i="30"/>
  <c r="P40" i="30"/>
  <c r="P41" i="30"/>
  <c r="P42" i="30"/>
  <c r="P43" i="30"/>
  <c r="P44" i="30"/>
  <c r="P45" i="30"/>
  <c r="P46" i="30"/>
  <c r="P47" i="30"/>
  <c r="P48" i="30"/>
  <c r="P49" i="30"/>
  <c r="P50" i="30"/>
  <c r="P51" i="30"/>
  <c r="P52" i="30"/>
  <c r="P53" i="30"/>
  <c r="P54" i="30"/>
  <c r="P55" i="30"/>
  <c r="P56" i="30"/>
  <c r="P57" i="30"/>
  <c r="P58" i="30"/>
  <c r="P59" i="30"/>
  <c r="P60" i="30"/>
  <c r="P61" i="30"/>
  <c r="P62" i="30"/>
  <c r="P63" i="30"/>
  <c r="P66" i="30"/>
  <c r="P67" i="30"/>
  <c r="P68" i="30"/>
  <c r="P69" i="30"/>
  <c r="P70" i="30"/>
  <c r="P71" i="30"/>
  <c r="P72" i="30"/>
  <c r="P73" i="30"/>
  <c r="P74" i="30"/>
  <c r="P75" i="30"/>
  <c r="P8" i="30"/>
  <c r="P9" i="30"/>
  <c r="P10" i="30"/>
  <c r="P11" i="30"/>
  <c r="P12" i="30"/>
  <c r="P13" i="30"/>
  <c r="P14" i="30"/>
  <c r="P15" i="30"/>
  <c r="P16" i="30"/>
  <c r="P17" i="30"/>
  <c r="P7" i="30"/>
  <c r="P6" i="30"/>
  <c r="U166" i="56" l="1"/>
  <c r="W166" i="56"/>
  <c r="V166" i="56"/>
  <c r="U165" i="56"/>
  <c r="W165" i="56"/>
  <c r="V165" i="56"/>
  <c r="U164" i="56"/>
  <c r="W164" i="56"/>
  <c r="V164" i="56"/>
  <c r="U163" i="56"/>
  <c r="W163" i="56"/>
  <c r="V163" i="56"/>
  <c r="U162" i="56"/>
  <c r="W162" i="56"/>
  <c r="V162" i="56"/>
  <c r="U161" i="56"/>
  <c r="W161" i="56"/>
  <c r="V161" i="56"/>
  <c r="AC161" i="56"/>
  <c r="U160" i="56"/>
  <c r="W160" i="56"/>
  <c r="V160" i="56"/>
  <c r="AC160" i="56"/>
  <c r="U159" i="56"/>
  <c r="W159" i="56"/>
  <c r="V159" i="56"/>
  <c r="U158" i="56"/>
  <c r="W158" i="56"/>
  <c r="V158" i="56"/>
  <c r="U157" i="56"/>
  <c r="W157" i="56"/>
  <c r="V157" i="56"/>
  <c r="U156" i="56"/>
  <c r="W156" i="56"/>
  <c r="V156" i="56"/>
  <c r="P126" i="56"/>
  <c r="O113" i="56"/>
  <c r="O112" i="56"/>
  <c r="O111" i="56"/>
  <c r="O110" i="56"/>
  <c r="E109" i="56"/>
  <c r="O109" i="56" s="1"/>
  <c r="G90" i="56"/>
  <c r="R46" i="56"/>
  <c r="R45" i="56"/>
  <c r="R7" i="56"/>
  <c r="R6" i="56"/>
  <c r="H17" i="55"/>
  <c r="H18" i="55"/>
  <c r="H19" i="55"/>
  <c r="H20" i="55"/>
  <c r="I37" i="55"/>
  <c r="K36" i="55"/>
  <c r="I36" i="55"/>
  <c r="E36" i="55"/>
  <c r="K35" i="55"/>
  <c r="I35" i="55"/>
  <c r="E35" i="55"/>
  <c r="K34" i="55"/>
  <c r="I34" i="55"/>
  <c r="E34" i="55"/>
  <c r="K33" i="55"/>
  <c r="I33" i="55"/>
  <c r="E33" i="55"/>
  <c r="I32" i="55"/>
  <c r="K32" i="55" s="1"/>
  <c r="D32" i="55"/>
  <c r="I31" i="55"/>
  <c r="K31" i="55" s="1"/>
  <c r="D31" i="55"/>
  <c r="I30" i="55"/>
  <c r="D30" i="55"/>
  <c r="G23" i="55"/>
  <c r="F23" i="55"/>
  <c r="H21" i="55"/>
  <c r="H16" i="55"/>
  <c r="H15" i="55"/>
  <c r="H14" i="55"/>
  <c r="H13" i="55"/>
  <c r="H12" i="55"/>
  <c r="H11" i="55"/>
  <c r="H10" i="55"/>
  <c r="E24" i="54"/>
  <c r="D24" i="54"/>
  <c r="E23" i="54"/>
  <c r="D23" i="54"/>
  <c r="F19" i="54"/>
  <c r="F18" i="54"/>
  <c r="F17" i="54"/>
  <c r="F16" i="54"/>
  <c r="F15" i="54"/>
  <c r="F14" i="54"/>
  <c r="F13" i="54"/>
  <c r="F12" i="54"/>
  <c r="F11" i="54"/>
  <c r="F10" i="54"/>
  <c r="N9" i="54"/>
  <c r="F9" i="54"/>
  <c r="F24" i="54" l="1"/>
  <c r="L33" i="56"/>
  <c r="H23" i="55"/>
  <c r="D38" i="55"/>
  <c r="E37" i="55" s="1"/>
  <c r="E38" i="55" s="1"/>
  <c r="I38" i="55"/>
  <c r="K37" i="55" s="1"/>
  <c r="K38" i="55" s="1"/>
  <c r="K30" i="55"/>
  <c r="F23" i="54"/>
  <c r="L47" i="56" l="1"/>
  <c r="D47" i="53"/>
  <c r="D21" i="53"/>
</calcChain>
</file>

<file path=xl/sharedStrings.xml><?xml version="1.0" encoding="utf-8"?>
<sst xmlns="http://schemas.openxmlformats.org/spreadsheetml/2006/main" count="1238" uniqueCount="742">
  <si>
    <t>収入の部</t>
    <rPh sb="0" eb="2">
      <t>シュウニュウ</t>
    </rPh>
    <rPh sb="3" eb="4">
      <t>ブ</t>
    </rPh>
    <phoneticPr fontId="2"/>
  </si>
  <si>
    <t>項　　目</t>
    <rPh sb="0" eb="1">
      <t>コウ</t>
    </rPh>
    <rPh sb="3" eb="4">
      <t>メ</t>
    </rPh>
    <phoneticPr fontId="2"/>
  </si>
  <si>
    <t>金額</t>
    <rPh sb="0" eb="1">
      <t>キン</t>
    </rPh>
    <rPh sb="1" eb="2">
      <t>ガク</t>
    </rPh>
    <phoneticPr fontId="2"/>
  </si>
  <si>
    <t>１．</t>
    <phoneticPr fontId="2"/>
  </si>
  <si>
    <t>利子等</t>
    <rPh sb="0" eb="2">
      <t>リシ</t>
    </rPh>
    <rPh sb="2" eb="3">
      <t>トウ</t>
    </rPh>
    <phoneticPr fontId="2"/>
  </si>
  <si>
    <t>２．</t>
    <phoneticPr fontId="2"/>
  </si>
  <si>
    <t>返還</t>
    <rPh sb="0" eb="2">
      <t>ヘンカン</t>
    </rPh>
    <phoneticPr fontId="2"/>
  </si>
  <si>
    <t>３．</t>
    <phoneticPr fontId="2"/>
  </si>
  <si>
    <t>　合　　　計</t>
    <rPh sb="1" eb="2">
      <t>ゴウ</t>
    </rPh>
    <rPh sb="5" eb="6">
      <t>ケイ</t>
    </rPh>
    <phoneticPr fontId="2"/>
  </si>
  <si>
    <t>日当</t>
    <rPh sb="0" eb="2">
      <t>ニットウ</t>
    </rPh>
    <phoneticPr fontId="2"/>
  </si>
  <si>
    <t>外注費</t>
    <rPh sb="0" eb="3">
      <t>ガイチュウヒ</t>
    </rPh>
    <phoneticPr fontId="2"/>
  </si>
  <si>
    <t>その他</t>
    <rPh sb="2" eb="3">
      <t>ホカ</t>
    </rPh>
    <phoneticPr fontId="2"/>
  </si>
  <si>
    <t>活動項目</t>
    <rPh sb="0" eb="2">
      <t>カツドウ</t>
    </rPh>
    <rPh sb="2" eb="4">
      <t>コウモク</t>
    </rPh>
    <phoneticPr fontId="2"/>
  </si>
  <si>
    <t>計画</t>
    <rPh sb="0" eb="2">
      <t>ケイカク</t>
    </rPh>
    <phoneticPr fontId="2"/>
  </si>
  <si>
    <t>水路</t>
    <rPh sb="0" eb="2">
      <t>スイロ</t>
    </rPh>
    <phoneticPr fontId="2"/>
  </si>
  <si>
    <t>農道</t>
    <rPh sb="0" eb="2">
      <t>ノウドウ</t>
    </rPh>
    <phoneticPr fontId="2"/>
  </si>
  <si>
    <t>ため池</t>
    <rPh sb="2" eb="3">
      <t>イケ</t>
    </rPh>
    <phoneticPr fontId="2"/>
  </si>
  <si>
    <t>地域資源の適切な保全管理のための推進活動</t>
    <rPh sb="0" eb="2">
      <t>チイキ</t>
    </rPh>
    <rPh sb="2" eb="4">
      <t>シゲン</t>
    </rPh>
    <rPh sb="5" eb="7">
      <t>テキセツ</t>
    </rPh>
    <rPh sb="8" eb="10">
      <t>ホゼン</t>
    </rPh>
    <rPh sb="10" eb="12">
      <t>カンリ</t>
    </rPh>
    <rPh sb="16" eb="18">
      <t>スイシン</t>
    </rPh>
    <rPh sb="18" eb="20">
      <t>カツドウ</t>
    </rPh>
    <phoneticPr fontId="2"/>
  </si>
  <si>
    <t>広報活動</t>
    <rPh sb="0" eb="2">
      <t>コウホウ</t>
    </rPh>
    <rPh sb="2" eb="4">
      <t>カツドウ</t>
    </rPh>
    <phoneticPr fontId="2"/>
  </si>
  <si>
    <t>○</t>
    <phoneticPr fontId="2"/>
  </si>
  <si>
    <t>延べ数量</t>
    <rPh sb="0" eb="1">
      <t>ノ</t>
    </rPh>
    <rPh sb="2" eb="4">
      <t>スウリョウ</t>
    </rPh>
    <phoneticPr fontId="2"/>
  </si>
  <si>
    <t>活動内容</t>
    <rPh sb="0" eb="2">
      <t>カツドウ</t>
    </rPh>
    <rPh sb="2" eb="4">
      <t>ナイヨウ</t>
    </rPh>
    <phoneticPr fontId="2"/>
  </si>
  <si>
    <t>共通</t>
    <rPh sb="0" eb="2">
      <t>キョウツウ</t>
    </rPh>
    <phoneticPr fontId="2"/>
  </si>
  <si>
    <t>農用地</t>
    <phoneticPr fontId="2"/>
  </si>
  <si>
    <t>実践活動</t>
    <phoneticPr fontId="2"/>
  </si>
  <si>
    <t>合計</t>
    <rPh sb="0" eb="2">
      <t>ゴウケイ</t>
    </rPh>
    <phoneticPr fontId="2"/>
  </si>
  <si>
    <t>組織名称</t>
    <rPh sb="0" eb="2">
      <t>ソシキ</t>
    </rPh>
    <rPh sb="2" eb="4">
      <t>メイショウ</t>
    </rPh>
    <phoneticPr fontId="2"/>
  </si>
  <si>
    <t>内容</t>
    <rPh sb="0" eb="2">
      <t>ナイヨウ</t>
    </rPh>
    <phoneticPr fontId="2"/>
  </si>
  <si>
    <t>（km,箇所）</t>
    <rPh sb="4" eb="6">
      <t>カショ</t>
    </rPh>
    <phoneticPr fontId="2"/>
  </si>
  <si>
    <t>施設区分</t>
    <rPh sb="0" eb="2">
      <t>シセツ</t>
    </rPh>
    <rPh sb="2" eb="4">
      <t>クブン</t>
    </rPh>
    <phoneticPr fontId="2"/>
  </si>
  <si>
    <t>多面的機能支払交付金に係る実施状況報告書</t>
  </si>
  <si>
    <t>備　考</t>
    <rPh sb="0" eb="1">
      <t>ソナエ</t>
    </rPh>
    <rPh sb="2" eb="3">
      <t>コウ</t>
    </rPh>
    <phoneticPr fontId="2"/>
  </si>
  <si>
    <t>実施</t>
    <rPh sb="0" eb="2">
      <t>ジッシ</t>
    </rPh>
    <phoneticPr fontId="2"/>
  </si>
  <si>
    <t>農地維持支払交付金の交付を受けずに活動を実施した場合も記入してください。</t>
    <rPh sb="17" eb="19">
      <t>カツドウ</t>
    </rPh>
    <phoneticPr fontId="2"/>
  </si>
  <si>
    <t>施設の軽微な補修</t>
    <rPh sb="0" eb="2">
      <t>シセツ</t>
    </rPh>
    <rPh sb="3" eb="5">
      <t>ケイビ</t>
    </rPh>
    <rPh sb="6" eb="8">
      <t>ホシュウ</t>
    </rPh>
    <phoneticPr fontId="2"/>
  </si>
  <si>
    <t>地域資源の基礎的な保全活動</t>
    <rPh sb="0" eb="2">
      <t>チイキ</t>
    </rPh>
    <rPh sb="2" eb="4">
      <t>シゲン</t>
    </rPh>
    <rPh sb="5" eb="8">
      <t>キソテキ</t>
    </rPh>
    <rPh sb="9" eb="11">
      <t>ホゼン</t>
    </rPh>
    <rPh sb="11" eb="13">
      <t>カツドウ</t>
    </rPh>
    <phoneticPr fontId="2"/>
  </si>
  <si>
    <t>実績</t>
    <rPh sb="0" eb="2">
      <t>ジッセキ</t>
    </rPh>
    <phoneticPr fontId="2"/>
  </si>
  <si>
    <t>農地中間管理機構の借り受け</t>
    <rPh sb="0" eb="2">
      <t>ノウチ</t>
    </rPh>
    <rPh sb="2" eb="4">
      <t>チュウカン</t>
    </rPh>
    <rPh sb="4" eb="6">
      <t>カンリ</t>
    </rPh>
    <rPh sb="6" eb="8">
      <t>キコウ</t>
    </rPh>
    <rPh sb="9" eb="10">
      <t>カ</t>
    </rPh>
    <rPh sb="11" eb="12">
      <t>ウ</t>
    </rPh>
    <phoneticPr fontId="2"/>
  </si>
  <si>
    <t>消費税に係る課税事業者の該当の有無</t>
    <rPh sb="0" eb="3">
      <t>ショウヒゼイ</t>
    </rPh>
    <rPh sb="4" eb="5">
      <t>カカワ</t>
    </rPh>
    <rPh sb="6" eb="8">
      <t>カゼイ</t>
    </rPh>
    <rPh sb="8" eb="11">
      <t>ジギョウシャ</t>
    </rPh>
    <rPh sb="12" eb="14">
      <t>ガイトウ</t>
    </rPh>
    <rPh sb="15" eb="17">
      <t>ウム</t>
    </rPh>
    <phoneticPr fontId="2"/>
  </si>
  <si>
    <t>開催日</t>
    <rPh sb="0" eb="3">
      <t>カイサイビ</t>
    </rPh>
    <phoneticPr fontId="2"/>
  </si>
  <si>
    <t>１． 総会又は運営委員会の実施時期</t>
    <rPh sb="3" eb="5">
      <t>ソウカイ</t>
    </rPh>
    <rPh sb="5" eb="6">
      <t>マタ</t>
    </rPh>
    <rPh sb="7" eb="9">
      <t>ウンエイ</t>
    </rPh>
    <rPh sb="9" eb="12">
      <t>イインカイ</t>
    </rPh>
    <rPh sb="13" eb="15">
      <t>ジッシ</t>
    </rPh>
    <rPh sb="15" eb="17">
      <t>ジキ</t>
    </rPh>
    <phoneticPr fontId="2"/>
  </si>
  <si>
    <t>下記にあてはまる場合は○を記入してください。</t>
    <rPh sb="0" eb="2">
      <t>カキ</t>
    </rPh>
    <rPh sb="8" eb="10">
      <t>バアイ</t>
    </rPh>
    <rPh sb="13" eb="15">
      <t>キニュウ</t>
    </rPh>
    <phoneticPr fontId="2"/>
  </si>
  <si>
    <t>（別添）</t>
    <rPh sb="1" eb="3">
      <t>ベッテン</t>
    </rPh>
    <phoneticPr fontId="2"/>
  </si>
  <si>
    <t>「計画」欄：活動計画書において計画した活動に「○」、計画外の活動項目に「－」を記入する。</t>
    <rPh sb="1" eb="3">
      <t>ケイカク</t>
    </rPh>
    <rPh sb="4" eb="5">
      <t>ラン</t>
    </rPh>
    <rPh sb="6" eb="8">
      <t>カツドウ</t>
    </rPh>
    <rPh sb="8" eb="11">
      <t>ケイカクショ</t>
    </rPh>
    <rPh sb="15" eb="17">
      <t>ケイカク</t>
    </rPh>
    <rPh sb="19" eb="21">
      <t>カツドウ</t>
    </rPh>
    <rPh sb="26" eb="28">
      <t>ケイカク</t>
    </rPh>
    <rPh sb="30" eb="32">
      <t>カツドウ</t>
    </rPh>
    <phoneticPr fontId="2"/>
  </si>
  <si>
    <t>備考</t>
    <rPh sb="0" eb="2">
      <t>ビコウ</t>
    </rPh>
    <phoneticPr fontId="2"/>
  </si>
  <si>
    <t>農業者</t>
    <rPh sb="0" eb="3">
      <t>ノウギョウシャ</t>
    </rPh>
    <phoneticPr fontId="2"/>
  </si>
  <si>
    <t>日付</t>
    <phoneticPr fontId="2"/>
  </si>
  <si>
    <t>分類</t>
    <phoneticPr fontId="2"/>
  </si>
  <si>
    <t>活動
実施日</t>
    <phoneticPr fontId="2"/>
  </si>
  <si>
    <t>備考</t>
    <phoneticPr fontId="2"/>
  </si>
  <si>
    <t>合　　計</t>
    <rPh sb="0" eb="1">
      <t>ゴウ</t>
    </rPh>
    <rPh sb="3" eb="4">
      <t>ケイ</t>
    </rPh>
    <phoneticPr fontId="2"/>
  </si>
  <si>
    <t>項目</t>
    <rPh sb="0" eb="2">
      <t>コウモク</t>
    </rPh>
    <phoneticPr fontId="2"/>
  </si>
  <si>
    <t>金額</t>
    <rPh sb="0" eb="2">
      <t>キンガク</t>
    </rPh>
    <phoneticPr fontId="2"/>
  </si>
  <si>
    <t>番号</t>
    <rPh sb="0" eb="2">
      <t>バンゴウ</t>
    </rPh>
    <phoneticPr fontId="14"/>
  </si>
  <si>
    <t>日当</t>
    <rPh sb="0" eb="2">
      <t>ニットウ</t>
    </rPh>
    <phoneticPr fontId="14"/>
  </si>
  <si>
    <t>活動参加者に対して支払った日当</t>
    <rPh sb="0" eb="2">
      <t>カツドウ</t>
    </rPh>
    <rPh sb="2" eb="5">
      <t>サンカシャ</t>
    </rPh>
    <rPh sb="6" eb="7">
      <t>タイ</t>
    </rPh>
    <rPh sb="9" eb="11">
      <t>シハラ</t>
    </rPh>
    <rPh sb="13" eb="15">
      <t>ニットウ</t>
    </rPh>
    <phoneticPr fontId="14"/>
  </si>
  <si>
    <t>農村文化の伝承を通じた農村コミュニティの強化</t>
    <rPh sb="0" eb="2">
      <t>ノウソン</t>
    </rPh>
    <rPh sb="2" eb="4">
      <t>ブンカ</t>
    </rPh>
    <rPh sb="5" eb="7">
      <t>デンショウ</t>
    </rPh>
    <rPh sb="8" eb="9">
      <t>ツウ</t>
    </rPh>
    <rPh sb="11" eb="13">
      <t>ノウソン</t>
    </rPh>
    <rPh sb="20" eb="22">
      <t>キョウカ</t>
    </rPh>
    <phoneticPr fontId="2"/>
  </si>
  <si>
    <t>医療・福祉との連携</t>
    <rPh sb="0" eb="2">
      <t>イリョウ</t>
    </rPh>
    <rPh sb="3" eb="5">
      <t>フクシ</t>
    </rPh>
    <rPh sb="7" eb="9">
      <t>レンケイ</t>
    </rPh>
    <phoneticPr fontId="2"/>
  </si>
  <si>
    <t>農村環境保全活動の幅広い展開</t>
    <rPh sb="0" eb="2">
      <t>ノウソン</t>
    </rPh>
    <rPh sb="2" eb="4">
      <t>カンキョウ</t>
    </rPh>
    <rPh sb="4" eb="6">
      <t>ホゼン</t>
    </rPh>
    <rPh sb="6" eb="8">
      <t>カツドウ</t>
    </rPh>
    <rPh sb="9" eb="11">
      <t>ハバヒロ</t>
    </rPh>
    <rPh sb="12" eb="14">
      <t>テンカイ</t>
    </rPh>
    <phoneticPr fontId="2"/>
  </si>
  <si>
    <t>防災・減災力の強化</t>
    <rPh sb="0" eb="2">
      <t>ボウサイ</t>
    </rPh>
    <rPh sb="3" eb="5">
      <t>ゲンサイ</t>
    </rPh>
    <rPh sb="5" eb="6">
      <t>リョク</t>
    </rPh>
    <rPh sb="7" eb="9">
      <t>キョウカ</t>
    </rPh>
    <phoneticPr fontId="2"/>
  </si>
  <si>
    <t>地域住民による直営施工</t>
    <rPh sb="0" eb="2">
      <t>チイキ</t>
    </rPh>
    <rPh sb="2" eb="4">
      <t>ジュウミン</t>
    </rPh>
    <rPh sb="7" eb="9">
      <t>チョクエイ</t>
    </rPh>
    <rPh sb="9" eb="11">
      <t>セコウ</t>
    </rPh>
    <phoneticPr fontId="2"/>
  </si>
  <si>
    <t>農地周りの共同活動の強化</t>
    <rPh sb="0" eb="2">
      <t>ノウチ</t>
    </rPh>
    <rPh sb="2" eb="3">
      <t>マワ</t>
    </rPh>
    <rPh sb="5" eb="7">
      <t>キョウドウ</t>
    </rPh>
    <rPh sb="7" eb="9">
      <t>カツドウ</t>
    </rPh>
    <rPh sb="10" eb="12">
      <t>キョウカ</t>
    </rPh>
    <phoneticPr fontId="2"/>
  </si>
  <si>
    <t>遊休農地の有効活用</t>
    <rPh sb="0" eb="2">
      <t>ユウキュウ</t>
    </rPh>
    <rPh sb="2" eb="4">
      <t>ノウチ</t>
    </rPh>
    <rPh sb="5" eb="7">
      <t>ユウコウ</t>
    </rPh>
    <rPh sb="7" eb="9">
      <t>カツヨウ</t>
    </rPh>
    <phoneticPr fontId="2"/>
  </si>
  <si>
    <t>水田の貯留機能向上活動</t>
    <rPh sb="0" eb="2">
      <t>スイデン</t>
    </rPh>
    <rPh sb="3" eb="5">
      <t>チョリュウ</t>
    </rPh>
    <rPh sb="5" eb="7">
      <t>キノウ</t>
    </rPh>
    <rPh sb="7" eb="9">
      <t>コウジョウ</t>
    </rPh>
    <rPh sb="9" eb="11">
      <t>カツドウ</t>
    </rPh>
    <phoneticPr fontId="2"/>
  </si>
  <si>
    <t>景観形成のための施設への植栽等</t>
    <rPh sb="0" eb="2">
      <t>ケイカン</t>
    </rPh>
    <rPh sb="2" eb="4">
      <t>ケイセイ</t>
    </rPh>
    <rPh sb="8" eb="10">
      <t>シセツ</t>
    </rPh>
    <rPh sb="12" eb="14">
      <t>ショクサイ</t>
    </rPh>
    <rPh sb="14" eb="15">
      <t>トウ</t>
    </rPh>
    <phoneticPr fontId="2"/>
  </si>
  <si>
    <t>水質モニタリングの実施・記録管理</t>
    <rPh sb="0" eb="2">
      <t>スイシツ</t>
    </rPh>
    <rPh sb="9" eb="11">
      <t>ジッシ</t>
    </rPh>
    <rPh sb="12" eb="14">
      <t>キロク</t>
    </rPh>
    <rPh sb="14" eb="16">
      <t>カンリ</t>
    </rPh>
    <phoneticPr fontId="2"/>
  </si>
  <si>
    <t>外来種の駆除</t>
    <rPh sb="0" eb="3">
      <t>ガイライシュ</t>
    </rPh>
    <rPh sb="4" eb="6">
      <t>クジョ</t>
    </rPh>
    <phoneticPr fontId="2"/>
  </si>
  <si>
    <t>生物の生息状況の把握</t>
    <rPh sb="0" eb="2">
      <t>セイブツ</t>
    </rPh>
    <rPh sb="3" eb="5">
      <t>セイソク</t>
    </rPh>
    <rPh sb="5" eb="7">
      <t>ジョウキョウ</t>
    </rPh>
    <rPh sb="8" eb="10">
      <t>ハアク</t>
    </rPh>
    <phoneticPr fontId="2"/>
  </si>
  <si>
    <t>多面的機能の増進を図る活動</t>
    <rPh sb="0" eb="3">
      <t>タメンテキ</t>
    </rPh>
    <rPh sb="3" eb="5">
      <t>キノウ</t>
    </rPh>
    <rPh sb="6" eb="8">
      <t>ゾウシン</t>
    </rPh>
    <rPh sb="9" eb="10">
      <t>ハカ</t>
    </rPh>
    <rPh sb="11" eb="13">
      <t>カツドウ</t>
    </rPh>
    <phoneticPr fontId="2"/>
  </si>
  <si>
    <t>農業者以外</t>
    <rPh sb="0" eb="3">
      <t>ノウギョウシャ</t>
    </rPh>
    <rPh sb="3" eb="5">
      <t>イガイ</t>
    </rPh>
    <phoneticPr fontId="2"/>
  </si>
  <si>
    <t>補修・更新等の工事等（調査、設計、測量、試験等を含む）に係る建設業者等への外注費、事務の外注費など</t>
    <rPh sb="0" eb="2">
      <t>ホシュウ</t>
    </rPh>
    <rPh sb="3" eb="6">
      <t>コウシントウ</t>
    </rPh>
    <rPh sb="7" eb="10">
      <t>コウジトウ</t>
    </rPh>
    <rPh sb="11" eb="13">
      <t>チョウサ</t>
    </rPh>
    <rPh sb="14" eb="16">
      <t>セッケイ</t>
    </rPh>
    <rPh sb="17" eb="19">
      <t>ソクリョウ</t>
    </rPh>
    <rPh sb="20" eb="23">
      <t>シケントウ</t>
    </rPh>
    <rPh sb="24" eb="25">
      <t>フク</t>
    </rPh>
    <rPh sb="28" eb="29">
      <t>カカ</t>
    </rPh>
    <rPh sb="30" eb="33">
      <t>ケンセツギョウ</t>
    </rPh>
    <rPh sb="33" eb="34">
      <t>シャ</t>
    </rPh>
    <rPh sb="34" eb="35">
      <t>トウ</t>
    </rPh>
    <rPh sb="37" eb="40">
      <t>ガイチュウヒ</t>
    </rPh>
    <rPh sb="41" eb="43">
      <t>ジム</t>
    </rPh>
    <rPh sb="44" eb="47">
      <t>ガイチュウヒ</t>
    </rPh>
    <phoneticPr fontId="14"/>
  </si>
  <si>
    <t>■</t>
    <phoneticPr fontId="2"/>
  </si>
  <si>
    <t>□</t>
    <phoneticPr fontId="2"/>
  </si>
  <si>
    <t>（１）農地維持支払</t>
    <rPh sb="3" eb="5">
      <t>ノウチ</t>
    </rPh>
    <rPh sb="5" eb="7">
      <t>イジ</t>
    </rPh>
    <rPh sb="7" eb="9">
      <t>シハライ</t>
    </rPh>
    <phoneticPr fontId="2"/>
  </si>
  <si>
    <t>生態系保全</t>
  </si>
  <si>
    <t>水路</t>
    <rPh sb="0" eb="2">
      <t>スイロ</t>
    </rPh>
    <phoneticPr fontId="1"/>
  </si>
  <si>
    <t>農道</t>
    <rPh sb="0" eb="2">
      <t>ノウドウ</t>
    </rPh>
    <phoneticPr fontId="1"/>
  </si>
  <si>
    <t>ため池</t>
    <rPh sb="2" eb="3">
      <t>イケ</t>
    </rPh>
    <phoneticPr fontId="1"/>
  </si>
  <si>
    <t>収入</t>
    <rPh sb="0" eb="2">
      <t>シュウニュウ</t>
    </rPh>
    <phoneticPr fontId="2"/>
  </si>
  <si>
    <t>支出</t>
    <rPh sb="0" eb="2">
      <t>シシュツ</t>
    </rPh>
    <phoneticPr fontId="2"/>
  </si>
  <si>
    <t>区分</t>
    <rPh sb="0" eb="2">
      <t>クブン</t>
    </rPh>
    <phoneticPr fontId="2"/>
  </si>
  <si>
    <t>都道府県、市町村が特に認める活動</t>
    <rPh sb="0" eb="4">
      <t>トドウフケン</t>
    </rPh>
    <rPh sb="5" eb="8">
      <t>シチョウソン</t>
    </rPh>
    <rPh sb="9" eb="10">
      <t>トク</t>
    </rPh>
    <rPh sb="11" eb="12">
      <t>ミト</t>
    </rPh>
    <rPh sb="14" eb="16">
      <t>カツドウ</t>
    </rPh>
    <phoneticPr fontId="2"/>
  </si>
  <si>
    <t>取組</t>
    <rPh sb="0" eb="2">
      <t>トリクミ</t>
    </rPh>
    <phoneticPr fontId="11"/>
  </si>
  <si>
    <t>点検</t>
  </si>
  <si>
    <t>機能診断</t>
  </si>
  <si>
    <t>テーマ</t>
  </si>
  <si>
    <t>水質保全</t>
  </si>
  <si>
    <t>資源循環</t>
  </si>
  <si>
    <t>多面的機能の増進を図る活動</t>
  </si>
  <si>
    <t>２．組織の広域化・体制強化の計画</t>
    <rPh sb="2" eb="4">
      <t>ソシキ</t>
    </rPh>
    <rPh sb="5" eb="8">
      <t>コウイキカ</t>
    </rPh>
    <rPh sb="9" eb="11">
      <t>タイセイ</t>
    </rPh>
    <rPh sb="11" eb="13">
      <t>キョウカ</t>
    </rPh>
    <rPh sb="14" eb="16">
      <t>ケイカク</t>
    </rPh>
    <phoneticPr fontId="2"/>
  </si>
  <si>
    <t>３． 多面的機能支払交付金に係る事業の成果</t>
    <rPh sb="3" eb="6">
      <t>タメンテキ</t>
    </rPh>
    <rPh sb="6" eb="8">
      <t>キノウ</t>
    </rPh>
    <rPh sb="8" eb="10">
      <t>シハライ</t>
    </rPh>
    <rPh sb="10" eb="13">
      <t>コウフキン</t>
    </rPh>
    <rPh sb="14" eb="15">
      <t>カカ</t>
    </rPh>
    <rPh sb="16" eb="18">
      <t>ジギョウ</t>
    </rPh>
    <rPh sb="19" eb="21">
      <t>セイカ</t>
    </rPh>
    <phoneticPr fontId="2"/>
  </si>
  <si>
    <t>その他支出</t>
    <rPh sb="2" eb="3">
      <t>タ</t>
    </rPh>
    <rPh sb="3" eb="5">
      <t>シシュツ</t>
    </rPh>
    <phoneticPr fontId="2"/>
  </si>
  <si>
    <t>総参加
人数</t>
    <rPh sb="0" eb="1">
      <t>ソウ</t>
    </rPh>
    <rPh sb="1" eb="3">
      <t>サンカ</t>
    </rPh>
    <rPh sb="4" eb="6">
      <t>ニンズウ</t>
    </rPh>
    <phoneticPr fontId="2"/>
  </si>
  <si>
    <t>農業者
以外</t>
    <rPh sb="0" eb="3">
      <t>ノウギョウシャ</t>
    </rPh>
    <rPh sb="4" eb="6">
      <t>イガイ</t>
    </rPh>
    <phoneticPr fontId="2"/>
  </si>
  <si>
    <t>活動参加人数</t>
    <rPh sb="0" eb="2">
      <t>カツドウ</t>
    </rPh>
    <rPh sb="2" eb="4">
      <t>サンカ</t>
    </rPh>
    <rPh sb="4" eb="6">
      <t>ニンズウ</t>
    </rPh>
    <phoneticPr fontId="2"/>
  </si>
  <si>
    <t>前年度持越</t>
    <rPh sb="0" eb="3">
      <t>ゼンネンド</t>
    </rPh>
    <rPh sb="3" eb="5">
      <t>モチコシ</t>
    </rPh>
    <phoneticPr fontId="2"/>
  </si>
  <si>
    <t>交付金</t>
    <rPh sb="0" eb="3">
      <t>コウフキン</t>
    </rPh>
    <phoneticPr fontId="2"/>
  </si>
  <si>
    <t>支出の部</t>
    <rPh sb="0" eb="2">
      <t>シシュツ</t>
    </rPh>
    <rPh sb="3" eb="4">
      <t>ブ</t>
    </rPh>
    <phoneticPr fontId="2"/>
  </si>
  <si>
    <t>支払区分</t>
    <rPh sb="0" eb="2">
      <t>シハライ</t>
    </rPh>
    <rPh sb="2" eb="4">
      <t>クブン</t>
    </rPh>
    <phoneticPr fontId="2"/>
  </si>
  <si>
    <t>生物多様性保全計画の策定</t>
  </si>
  <si>
    <t>資源循環計画の策定</t>
  </si>
  <si>
    <t>生物の生息状況の把握</t>
  </si>
  <si>
    <t>外来種の駆除</t>
  </si>
  <si>
    <t>水質モニタリングの実施・記録管理</t>
  </si>
  <si>
    <t>施設等の定期的な巡回点検・清掃</t>
  </si>
  <si>
    <t>水田の貯留機能向上活動</t>
  </si>
  <si>
    <t>地域資源の活用・資源循環活動</t>
  </si>
  <si>
    <t>遊休農地の有効活用</t>
  </si>
  <si>
    <t>地域住民による直営施工</t>
  </si>
  <si>
    <t>防災・減災力の強化</t>
  </si>
  <si>
    <t>農村環境保全活動の幅広い展開</t>
  </si>
  <si>
    <t>農村文化の伝承を通じた農村コミュニティの強化</t>
  </si>
  <si>
    <t>－</t>
    <phoneticPr fontId="1"/>
  </si>
  <si>
    <t>×</t>
    <phoneticPr fontId="1"/>
  </si>
  <si>
    <t>農地維持・資源向上（共同）交付金</t>
    <rPh sb="0" eb="2">
      <t>ノウチ</t>
    </rPh>
    <rPh sb="2" eb="4">
      <t>イジ</t>
    </rPh>
    <rPh sb="5" eb="7">
      <t>シゲン</t>
    </rPh>
    <rPh sb="7" eb="9">
      <t>コウジョウ</t>
    </rPh>
    <rPh sb="10" eb="12">
      <t>キョウドウ</t>
    </rPh>
    <rPh sb="13" eb="16">
      <t>コウフキン</t>
    </rPh>
    <phoneticPr fontId="2"/>
  </si>
  <si>
    <t>費目</t>
    <rPh sb="0" eb="2">
      <t>ヒモク</t>
    </rPh>
    <phoneticPr fontId="14"/>
  </si>
  <si>
    <t>遊休農地等の発生状況の把握</t>
    <rPh sb="0" eb="2">
      <t>ユウキュウ</t>
    </rPh>
    <rPh sb="2" eb="4">
      <t>ノウチ</t>
    </rPh>
    <rPh sb="4" eb="5">
      <t>トウ</t>
    </rPh>
    <rPh sb="6" eb="8">
      <t>ハッセイ</t>
    </rPh>
    <rPh sb="8" eb="10">
      <t>ジョウキョウ</t>
    </rPh>
    <rPh sb="11" eb="13">
      <t>ハアク</t>
    </rPh>
    <phoneticPr fontId="2"/>
  </si>
  <si>
    <t>年度活動計画の策定</t>
    <rPh sb="0" eb="2">
      <t>ネンド</t>
    </rPh>
    <rPh sb="2" eb="4">
      <t>カツドウ</t>
    </rPh>
    <rPh sb="4" eb="6">
      <t>ケイカク</t>
    </rPh>
    <rPh sb="7" eb="9">
      <t>サクテイ</t>
    </rPh>
    <phoneticPr fontId="2"/>
  </si>
  <si>
    <t>活動に関する事務（書類作成、申請手続き等）や組織の運営に関する研修</t>
    <rPh sb="0" eb="2">
      <t>カツドウ</t>
    </rPh>
    <rPh sb="3" eb="4">
      <t>カン</t>
    </rPh>
    <rPh sb="6" eb="8">
      <t>ジム</t>
    </rPh>
    <rPh sb="9" eb="11">
      <t>ショルイ</t>
    </rPh>
    <rPh sb="11" eb="13">
      <t>サクセイ</t>
    </rPh>
    <rPh sb="14" eb="16">
      <t>シンセイ</t>
    </rPh>
    <rPh sb="16" eb="18">
      <t>テツヅ</t>
    </rPh>
    <rPh sb="19" eb="20">
      <t>トウ</t>
    </rPh>
    <rPh sb="22" eb="24">
      <t>ソシキ</t>
    </rPh>
    <rPh sb="25" eb="27">
      <t>ウンエイ</t>
    </rPh>
    <rPh sb="28" eb="29">
      <t>カン</t>
    </rPh>
    <rPh sb="31" eb="33">
      <t>ケンシュウ</t>
    </rPh>
    <phoneticPr fontId="2"/>
  </si>
  <si>
    <t>遊休農地発生防止のための保全管理</t>
    <rPh sb="0" eb="2">
      <t>ユウキュウ</t>
    </rPh>
    <rPh sb="2" eb="4">
      <t>ノウチ</t>
    </rPh>
    <rPh sb="4" eb="6">
      <t>ハッセイ</t>
    </rPh>
    <rPh sb="6" eb="8">
      <t>ボウシ</t>
    </rPh>
    <rPh sb="12" eb="14">
      <t>ホゼン</t>
    </rPh>
    <rPh sb="14" eb="16">
      <t>カンリ</t>
    </rPh>
    <phoneticPr fontId="2"/>
  </si>
  <si>
    <t>畦畔・農用地法面等の草刈り</t>
    <rPh sb="0" eb="2">
      <t>ケイハン</t>
    </rPh>
    <rPh sb="3" eb="6">
      <t>ノウヨウチ</t>
    </rPh>
    <rPh sb="6" eb="8">
      <t>ノリメン</t>
    </rPh>
    <rPh sb="8" eb="9">
      <t>トウ</t>
    </rPh>
    <rPh sb="10" eb="12">
      <t>クサカ</t>
    </rPh>
    <phoneticPr fontId="2"/>
  </si>
  <si>
    <t>防風林の枝払い・下草の草刈り</t>
    <rPh sb="0" eb="3">
      <t>ボウフウリン</t>
    </rPh>
    <rPh sb="4" eb="5">
      <t>エダ</t>
    </rPh>
    <rPh sb="5" eb="6">
      <t>ハラ</t>
    </rPh>
    <rPh sb="8" eb="10">
      <t>シタクサ</t>
    </rPh>
    <rPh sb="11" eb="13">
      <t>クサカ</t>
    </rPh>
    <phoneticPr fontId="2"/>
  </si>
  <si>
    <t>鳥獣害防護柵の適正管理</t>
    <rPh sb="0" eb="2">
      <t>チョウジュウ</t>
    </rPh>
    <rPh sb="2" eb="3">
      <t>ガイ</t>
    </rPh>
    <rPh sb="3" eb="6">
      <t>ボウゴサク</t>
    </rPh>
    <rPh sb="7" eb="9">
      <t>テキセイ</t>
    </rPh>
    <rPh sb="9" eb="11">
      <t>カンリ</t>
    </rPh>
    <phoneticPr fontId="2"/>
  </si>
  <si>
    <t>防風ネットの適正管理</t>
    <rPh sb="0" eb="2">
      <t>ボウフウ</t>
    </rPh>
    <rPh sb="6" eb="8">
      <t>テキセイ</t>
    </rPh>
    <rPh sb="8" eb="10">
      <t>カンリ</t>
    </rPh>
    <phoneticPr fontId="2"/>
  </si>
  <si>
    <t>水路の草刈り</t>
    <rPh sb="0" eb="2">
      <t>スイロ</t>
    </rPh>
    <rPh sb="3" eb="5">
      <t>クサカ</t>
    </rPh>
    <phoneticPr fontId="2"/>
  </si>
  <si>
    <t>ポンプ場、調整施設等の草刈り</t>
    <rPh sb="3" eb="4">
      <t>ジョウ</t>
    </rPh>
    <rPh sb="5" eb="7">
      <t>チョウセイ</t>
    </rPh>
    <rPh sb="7" eb="9">
      <t>シセツ</t>
    </rPh>
    <rPh sb="9" eb="10">
      <t>トウ</t>
    </rPh>
    <rPh sb="11" eb="13">
      <t>クサカ</t>
    </rPh>
    <phoneticPr fontId="2"/>
  </si>
  <si>
    <t>水路の泥上げ</t>
    <rPh sb="0" eb="2">
      <t>スイロ</t>
    </rPh>
    <rPh sb="3" eb="4">
      <t>ドロ</t>
    </rPh>
    <rPh sb="4" eb="5">
      <t>ア</t>
    </rPh>
    <phoneticPr fontId="2"/>
  </si>
  <si>
    <t>かんがい期前の注油</t>
    <rPh sb="4" eb="5">
      <t>キ</t>
    </rPh>
    <rPh sb="5" eb="6">
      <t>マエ</t>
    </rPh>
    <rPh sb="7" eb="9">
      <t>チュウユ</t>
    </rPh>
    <phoneticPr fontId="2"/>
  </si>
  <si>
    <t>ゲート類等の保守管理</t>
    <rPh sb="3" eb="4">
      <t>ルイ</t>
    </rPh>
    <rPh sb="4" eb="5">
      <t>トウ</t>
    </rPh>
    <rPh sb="6" eb="8">
      <t>ホシュ</t>
    </rPh>
    <rPh sb="8" eb="10">
      <t>カンリ</t>
    </rPh>
    <phoneticPr fontId="2"/>
  </si>
  <si>
    <t>遮光施設の適正管理</t>
    <rPh sb="0" eb="2">
      <t>シャコウ</t>
    </rPh>
    <rPh sb="2" eb="4">
      <t>シセツ</t>
    </rPh>
    <rPh sb="5" eb="7">
      <t>テキセイ</t>
    </rPh>
    <rPh sb="7" eb="9">
      <t>カンリ</t>
    </rPh>
    <phoneticPr fontId="2"/>
  </si>
  <si>
    <t>路肩・法面の草刈り</t>
    <rPh sb="0" eb="2">
      <t>ロカタ</t>
    </rPh>
    <rPh sb="3" eb="5">
      <t>ノリメン</t>
    </rPh>
    <rPh sb="6" eb="8">
      <t>クサカ</t>
    </rPh>
    <phoneticPr fontId="2"/>
  </si>
  <si>
    <t>側溝の泥上げ</t>
    <rPh sb="0" eb="2">
      <t>ソッコウ</t>
    </rPh>
    <rPh sb="3" eb="4">
      <t>ドロ</t>
    </rPh>
    <rPh sb="4" eb="5">
      <t>ア</t>
    </rPh>
    <phoneticPr fontId="2"/>
  </si>
  <si>
    <t>路面の維持</t>
    <rPh sb="0" eb="2">
      <t>ロメン</t>
    </rPh>
    <rPh sb="3" eb="5">
      <t>イジ</t>
    </rPh>
    <phoneticPr fontId="2"/>
  </si>
  <si>
    <t>ため池の草刈り</t>
    <rPh sb="2" eb="3">
      <t>イケ</t>
    </rPh>
    <rPh sb="4" eb="6">
      <t>クサカ</t>
    </rPh>
    <phoneticPr fontId="2"/>
  </si>
  <si>
    <t>ため池の泥上げ</t>
    <rPh sb="2" eb="3">
      <t>イケ</t>
    </rPh>
    <rPh sb="4" eb="5">
      <t>ドロ</t>
    </rPh>
    <rPh sb="5" eb="6">
      <t>ア</t>
    </rPh>
    <phoneticPr fontId="2"/>
  </si>
  <si>
    <t>かんがい期前の施設の清掃・防塵</t>
    <rPh sb="4" eb="5">
      <t>キ</t>
    </rPh>
    <rPh sb="5" eb="6">
      <t>マエ</t>
    </rPh>
    <rPh sb="7" eb="9">
      <t>シセツ</t>
    </rPh>
    <rPh sb="10" eb="12">
      <t>セイソウ</t>
    </rPh>
    <rPh sb="13" eb="15">
      <t>ボウジン</t>
    </rPh>
    <phoneticPr fontId="2"/>
  </si>
  <si>
    <t>管理道路の管理</t>
    <rPh sb="0" eb="2">
      <t>カンリ</t>
    </rPh>
    <rPh sb="2" eb="4">
      <t>ドウロ</t>
    </rPh>
    <rPh sb="5" eb="7">
      <t>カンリ</t>
    </rPh>
    <phoneticPr fontId="2"/>
  </si>
  <si>
    <t>ゲート類の保守管理</t>
    <rPh sb="3" eb="4">
      <t>ルイ</t>
    </rPh>
    <rPh sb="5" eb="7">
      <t>ホシュ</t>
    </rPh>
    <rPh sb="7" eb="9">
      <t>カンリ</t>
    </rPh>
    <phoneticPr fontId="2"/>
  </si>
  <si>
    <t>農業者（入り作農家、土地持ち非農家を含む）による検討会の開催</t>
  </si>
  <si>
    <t>-</t>
    <phoneticPr fontId="2"/>
  </si>
  <si>
    <t>老朽化が進む施設の長寿命化のための補修、更新等に関する研修</t>
    <rPh sb="0" eb="3">
      <t>ロウキュウカ</t>
    </rPh>
    <rPh sb="4" eb="5">
      <t>スス</t>
    </rPh>
    <rPh sb="6" eb="8">
      <t>シセツ</t>
    </rPh>
    <rPh sb="9" eb="13">
      <t>チョウジュミョウカ</t>
    </rPh>
    <rPh sb="17" eb="19">
      <t>ホシュウ</t>
    </rPh>
    <rPh sb="20" eb="22">
      <t>コウシン</t>
    </rPh>
    <rPh sb="22" eb="23">
      <t>トウ</t>
    </rPh>
    <rPh sb="24" eb="25">
      <t>カン</t>
    </rPh>
    <rPh sb="27" eb="29">
      <t>ケンシュウ</t>
    </rPh>
    <phoneticPr fontId="2"/>
  </si>
  <si>
    <t>畦畔の再構築</t>
    <rPh sb="0" eb="2">
      <t>ケイハン</t>
    </rPh>
    <rPh sb="3" eb="6">
      <t>サイコウチク</t>
    </rPh>
    <phoneticPr fontId="2"/>
  </si>
  <si>
    <t>農用地法面の初期補修</t>
    <rPh sb="0" eb="3">
      <t>ノウヨウチ</t>
    </rPh>
    <rPh sb="3" eb="5">
      <t>ノリメン</t>
    </rPh>
    <rPh sb="6" eb="8">
      <t>ショキ</t>
    </rPh>
    <rPh sb="8" eb="10">
      <t>ホシュウ</t>
    </rPh>
    <phoneticPr fontId="2"/>
  </si>
  <si>
    <t>暗渠施設の清掃</t>
    <rPh sb="0" eb="2">
      <t>アンキョ</t>
    </rPh>
    <rPh sb="2" eb="4">
      <t>シセツ</t>
    </rPh>
    <rPh sb="5" eb="7">
      <t>セイソウ</t>
    </rPh>
    <phoneticPr fontId="2"/>
  </si>
  <si>
    <t>農用地の除れき</t>
    <rPh sb="0" eb="3">
      <t>ノウヨウチ</t>
    </rPh>
    <rPh sb="4" eb="5">
      <t>ジョ</t>
    </rPh>
    <phoneticPr fontId="2"/>
  </si>
  <si>
    <t>鳥獣害防護柵の補修・設置</t>
    <rPh sb="0" eb="2">
      <t>チョウジュウ</t>
    </rPh>
    <rPh sb="2" eb="3">
      <t>ガイ</t>
    </rPh>
    <rPh sb="3" eb="6">
      <t>ボウゴサク</t>
    </rPh>
    <rPh sb="7" eb="9">
      <t>ホシュウ</t>
    </rPh>
    <rPh sb="10" eb="12">
      <t>セッチ</t>
    </rPh>
    <phoneticPr fontId="2"/>
  </si>
  <si>
    <t>防風ネットの補修・設置</t>
    <rPh sb="0" eb="2">
      <t>ボウフウ</t>
    </rPh>
    <rPh sb="6" eb="8">
      <t>ホシュウ</t>
    </rPh>
    <rPh sb="9" eb="11">
      <t>セッチ</t>
    </rPh>
    <phoneticPr fontId="2"/>
  </si>
  <si>
    <t>きめ細やかな雑草対策</t>
    <rPh sb="2" eb="3">
      <t>コマ</t>
    </rPh>
    <rPh sb="6" eb="8">
      <t>ザッソウ</t>
    </rPh>
    <rPh sb="8" eb="10">
      <t>タイサク</t>
    </rPh>
    <phoneticPr fontId="2"/>
  </si>
  <si>
    <t>水路側壁のはらみ修正</t>
    <rPh sb="0" eb="2">
      <t>スイロ</t>
    </rPh>
    <rPh sb="2" eb="4">
      <t>ソクヘキ</t>
    </rPh>
    <rPh sb="8" eb="10">
      <t>シュウセイ</t>
    </rPh>
    <phoneticPr fontId="2"/>
  </si>
  <si>
    <t>目地詰め</t>
    <rPh sb="0" eb="2">
      <t>メジ</t>
    </rPh>
    <rPh sb="2" eb="3">
      <t>ヅ</t>
    </rPh>
    <phoneticPr fontId="2"/>
  </si>
  <si>
    <t>表面劣化に対するコーティング等</t>
    <rPh sb="0" eb="2">
      <t>ヒョウメン</t>
    </rPh>
    <rPh sb="2" eb="4">
      <t>レッカ</t>
    </rPh>
    <rPh sb="5" eb="6">
      <t>タイ</t>
    </rPh>
    <rPh sb="14" eb="15">
      <t>トウ</t>
    </rPh>
    <phoneticPr fontId="2"/>
  </si>
  <si>
    <t>不同沈下に対する早期対応</t>
    <rPh sb="0" eb="2">
      <t>フドウ</t>
    </rPh>
    <rPh sb="2" eb="4">
      <t>チンカ</t>
    </rPh>
    <rPh sb="5" eb="6">
      <t>タイ</t>
    </rPh>
    <rPh sb="8" eb="10">
      <t>ソウキ</t>
    </rPh>
    <rPh sb="10" eb="12">
      <t>タイオウ</t>
    </rPh>
    <phoneticPr fontId="2"/>
  </si>
  <si>
    <t>水路に付着した藻等の除去</t>
    <rPh sb="0" eb="2">
      <t>スイロ</t>
    </rPh>
    <rPh sb="3" eb="5">
      <t>フチャク</t>
    </rPh>
    <rPh sb="7" eb="8">
      <t>モ</t>
    </rPh>
    <rPh sb="8" eb="9">
      <t>トウ</t>
    </rPh>
    <rPh sb="10" eb="12">
      <t>ジョキョ</t>
    </rPh>
    <phoneticPr fontId="2"/>
  </si>
  <si>
    <t>水路法面の初期補修</t>
    <rPh sb="0" eb="2">
      <t>スイロ</t>
    </rPh>
    <rPh sb="2" eb="4">
      <t>ノリメン</t>
    </rPh>
    <rPh sb="5" eb="7">
      <t>ショキ</t>
    </rPh>
    <rPh sb="7" eb="9">
      <t>ホシュウ</t>
    </rPh>
    <phoneticPr fontId="2"/>
  </si>
  <si>
    <t>パイプラインの破損施設の補修</t>
    <rPh sb="7" eb="9">
      <t>ハソン</t>
    </rPh>
    <rPh sb="9" eb="11">
      <t>シセツ</t>
    </rPh>
    <rPh sb="12" eb="14">
      <t>ホシュウ</t>
    </rPh>
    <phoneticPr fontId="2"/>
  </si>
  <si>
    <t>パイプ内の清掃</t>
    <rPh sb="3" eb="4">
      <t>ナイ</t>
    </rPh>
    <rPh sb="5" eb="7">
      <t>セイソウ</t>
    </rPh>
    <phoneticPr fontId="2"/>
  </si>
  <si>
    <t>給水栓ボックス基礎部の補強</t>
    <rPh sb="0" eb="3">
      <t>キュウスイセン</t>
    </rPh>
    <rPh sb="7" eb="10">
      <t>キソブ</t>
    </rPh>
    <rPh sb="11" eb="13">
      <t>ホキョウ</t>
    </rPh>
    <phoneticPr fontId="2"/>
  </si>
  <si>
    <t>給水栓に対する凍結防止対策</t>
    <rPh sb="0" eb="3">
      <t>キュウスイセン</t>
    </rPh>
    <rPh sb="4" eb="5">
      <t>タイ</t>
    </rPh>
    <rPh sb="7" eb="9">
      <t>トウケツ</t>
    </rPh>
    <rPh sb="9" eb="11">
      <t>ボウシ</t>
    </rPh>
    <rPh sb="11" eb="13">
      <t>タイサク</t>
    </rPh>
    <phoneticPr fontId="2"/>
  </si>
  <si>
    <t>空気弁等への腐食防止剤の塗布等</t>
    <rPh sb="0" eb="3">
      <t>クウキベン</t>
    </rPh>
    <rPh sb="3" eb="4">
      <t>トウ</t>
    </rPh>
    <rPh sb="6" eb="8">
      <t>フショク</t>
    </rPh>
    <rPh sb="8" eb="10">
      <t>ボウシ</t>
    </rPh>
    <rPh sb="10" eb="11">
      <t>ザイ</t>
    </rPh>
    <rPh sb="12" eb="14">
      <t>トフ</t>
    </rPh>
    <rPh sb="14" eb="15">
      <t>トウ</t>
    </rPh>
    <phoneticPr fontId="2"/>
  </si>
  <si>
    <t>路肩、法面の初期補修</t>
    <rPh sb="0" eb="2">
      <t>ロカタ</t>
    </rPh>
    <rPh sb="3" eb="5">
      <t>ノリメン</t>
    </rPh>
    <rPh sb="6" eb="8">
      <t>ショキ</t>
    </rPh>
    <rPh sb="8" eb="10">
      <t>ホシュウ</t>
    </rPh>
    <phoneticPr fontId="2"/>
  </si>
  <si>
    <t>軌道等の運搬施設の維持補修</t>
    <rPh sb="0" eb="2">
      <t>キドウ</t>
    </rPh>
    <rPh sb="2" eb="3">
      <t>トウ</t>
    </rPh>
    <rPh sb="4" eb="6">
      <t>ウンパン</t>
    </rPh>
    <rPh sb="6" eb="8">
      <t>シセツ</t>
    </rPh>
    <rPh sb="9" eb="11">
      <t>イジ</t>
    </rPh>
    <rPh sb="11" eb="13">
      <t>ホシュウ</t>
    </rPh>
    <phoneticPr fontId="2"/>
  </si>
  <si>
    <t>側溝の目地詰め</t>
    <rPh sb="0" eb="2">
      <t>ソッコウ</t>
    </rPh>
    <rPh sb="3" eb="5">
      <t>メジ</t>
    </rPh>
    <rPh sb="5" eb="6">
      <t>ヅ</t>
    </rPh>
    <phoneticPr fontId="2"/>
  </si>
  <si>
    <t>側溝の不同沈下への早期対応</t>
    <rPh sb="0" eb="2">
      <t>ソッコウ</t>
    </rPh>
    <rPh sb="3" eb="5">
      <t>フドウ</t>
    </rPh>
    <rPh sb="5" eb="7">
      <t>チンカ</t>
    </rPh>
    <rPh sb="9" eb="11">
      <t>ソウキ</t>
    </rPh>
    <rPh sb="11" eb="13">
      <t>タイオウ</t>
    </rPh>
    <phoneticPr fontId="2"/>
  </si>
  <si>
    <t>側溝の裏込材の充填</t>
    <rPh sb="0" eb="2">
      <t>ソッコウ</t>
    </rPh>
    <rPh sb="3" eb="4">
      <t>ウラ</t>
    </rPh>
    <rPh sb="4" eb="5">
      <t>コ</t>
    </rPh>
    <rPh sb="5" eb="6">
      <t>ザイ</t>
    </rPh>
    <rPh sb="7" eb="9">
      <t>ジュウテン</t>
    </rPh>
    <phoneticPr fontId="2"/>
  </si>
  <si>
    <t>遮水シートの補修</t>
    <rPh sb="0" eb="2">
      <t>シャスイ</t>
    </rPh>
    <rPh sb="6" eb="8">
      <t>ホシュウ</t>
    </rPh>
    <phoneticPr fontId="2"/>
  </si>
  <si>
    <t>コンクリート構造物の目地詰め</t>
    <rPh sb="6" eb="9">
      <t>コウゾウブツ</t>
    </rPh>
    <rPh sb="10" eb="12">
      <t>メジ</t>
    </rPh>
    <rPh sb="12" eb="13">
      <t>ヅ</t>
    </rPh>
    <phoneticPr fontId="2"/>
  </si>
  <si>
    <t>コンクリート構造物の表面劣化への対応</t>
    <rPh sb="6" eb="9">
      <t>コウゾウブツ</t>
    </rPh>
    <rPh sb="10" eb="12">
      <t>ヒョウメン</t>
    </rPh>
    <rPh sb="12" eb="14">
      <t>レッカ</t>
    </rPh>
    <rPh sb="16" eb="18">
      <t>タイオウ</t>
    </rPh>
    <phoneticPr fontId="2"/>
  </si>
  <si>
    <t>遮光施設の補修等</t>
    <rPh sb="0" eb="2">
      <t>シャコウ</t>
    </rPh>
    <rPh sb="2" eb="4">
      <t>シセツ</t>
    </rPh>
    <rPh sb="5" eb="7">
      <t>ホシュウ</t>
    </rPh>
    <rPh sb="7" eb="8">
      <t>トウ</t>
    </rPh>
    <phoneticPr fontId="2"/>
  </si>
  <si>
    <t>生物多様性保全計画の策定</t>
    <rPh sb="0" eb="2">
      <t>セイブツ</t>
    </rPh>
    <rPh sb="2" eb="5">
      <t>タヨウセイ</t>
    </rPh>
    <rPh sb="5" eb="7">
      <t>ホゼン</t>
    </rPh>
    <rPh sb="7" eb="9">
      <t>ケイカク</t>
    </rPh>
    <rPh sb="10" eb="12">
      <t>サクテイ</t>
    </rPh>
    <phoneticPr fontId="2"/>
  </si>
  <si>
    <t>水質保全計画の策定</t>
    <rPh sb="0" eb="2">
      <t>スイシツ</t>
    </rPh>
    <rPh sb="2" eb="4">
      <t>ホゼン</t>
    </rPh>
    <rPh sb="4" eb="6">
      <t>ケイカク</t>
    </rPh>
    <rPh sb="7" eb="9">
      <t>サクテイ</t>
    </rPh>
    <phoneticPr fontId="2"/>
  </si>
  <si>
    <t>農地の保全に係る計画の策定</t>
    <rPh sb="0" eb="2">
      <t>ノウチ</t>
    </rPh>
    <rPh sb="3" eb="5">
      <t>ホゼン</t>
    </rPh>
    <rPh sb="6" eb="7">
      <t>カカ</t>
    </rPh>
    <rPh sb="8" eb="10">
      <t>ケイカク</t>
    </rPh>
    <rPh sb="11" eb="13">
      <t>サクテイ</t>
    </rPh>
    <phoneticPr fontId="2"/>
  </si>
  <si>
    <t>水田貯留機能増進に係る地域計画の策定</t>
    <rPh sb="0" eb="2">
      <t>スイデン</t>
    </rPh>
    <rPh sb="2" eb="4">
      <t>チョリュウ</t>
    </rPh>
    <rPh sb="4" eb="6">
      <t>キノウ</t>
    </rPh>
    <rPh sb="6" eb="8">
      <t>ゾウシン</t>
    </rPh>
    <rPh sb="9" eb="10">
      <t>カカ</t>
    </rPh>
    <rPh sb="11" eb="13">
      <t>チイキ</t>
    </rPh>
    <rPh sb="13" eb="15">
      <t>ケイカク</t>
    </rPh>
    <rPh sb="16" eb="18">
      <t>サクテイ</t>
    </rPh>
    <phoneticPr fontId="2"/>
  </si>
  <si>
    <t>地下水かん養に係る地域計画の策定</t>
    <rPh sb="0" eb="3">
      <t>チカスイ</t>
    </rPh>
    <rPh sb="5" eb="6">
      <t>ヨウ</t>
    </rPh>
    <rPh sb="7" eb="8">
      <t>カカ</t>
    </rPh>
    <rPh sb="9" eb="11">
      <t>チイキ</t>
    </rPh>
    <rPh sb="11" eb="13">
      <t>ケイカク</t>
    </rPh>
    <rPh sb="14" eb="16">
      <t>サクテイ</t>
    </rPh>
    <phoneticPr fontId="2"/>
  </si>
  <si>
    <t>資源循環に係る地域計画の策定</t>
    <rPh sb="0" eb="2">
      <t>シゲン</t>
    </rPh>
    <rPh sb="2" eb="4">
      <t>ジュンカン</t>
    </rPh>
    <rPh sb="5" eb="6">
      <t>カカ</t>
    </rPh>
    <rPh sb="7" eb="9">
      <t>チイキ</t>
    </rPh>
    <rPh sb="9" eb="11">
      <t>ケイカク</t>
    </rPh>
    <rPh sb="12" eb="14">
      <t>サクテイ</t>
    </rPh>
    <phoneticPr fontId="2"/>
  </si>
  <si>
    <t>水田を活用した生息環境の提供</t>
    <rPh sb="0" eb="2">
      <t>スイデン</t>
    </rPh>
    <rPh sb="3" eb="5">
      <t>カツヨウ</t>
    </rPh>
    <rPh sb="7" eb="9">
      <t>セイソク</t>
    </rPh>
    <rPh sb="9" eb="11">
      <t>カンキョウ</t>
    </rPh>
    <rPh sb="12" eb="14">
      <t>テイキョウ</t>
    </rPh>
    <phoneticPr fontId="2"/>
  </si>
  <si>
    <t>生物の生活史を考慮した適正管理</t>
    <rPh sb="0" eb="2">
      <t>セイブツ</t>
    </rPh>
    <rPh sb="3" eb="6">
      <t>セイカツシ</t>
    </rPh>
    <rPh sb="7" eb="9">
      <t>コウリョ</t>
    </rPh>
    <rPh sb="11" eb="13">
      <t>テキセイ</t>
    </rPh>
    <rPh sb="13" eb="15">
      <t>カンリ</t>
    </rPh>
    <phoneticPr fontId="2"/>
  </si>
  <si>
    <t>放流・植栽を通じた在来生物の育成</t>
    <rPh sb="0" eb="2">
      <t>ホウリュウ</t>
    </rPh>
    <rPh sb="3" eb="5">
      <t>ショクサイ</t>
    </rPh>
    <rPh sb="6" eb="7">
      <t>ツウ</t>
    </rPh>
    <rPh sb="9" eb="11">
      <t>ザイライ</t>
    </rPh>
    <rPh sb="11" eb="13">
      <t>セイブツ</t>
    </rPh>
    <rPh sb="14" eb="16">
      <t>イクセイ</t>
    </rPh>
    <phoneticPr fontId="2"/>
  </si>
  <si>
    <t>希少種の監視</t>
    <rPh sb="0" eb="3">
      <t>キショウシュ</t>
    </rPh>
    <rPh sb="4" eb="6">
      <t>カンシ</t>
    </rPh>
    <phoneticPr fontId="2"/>
  </si>
  <si>
    <t>土壌流出防止のためのグリーンベルト等の適正管理</t>
    <rPh sb="0" eb="2">
      <t>ドジョウ</t>
    </rPh>
    <rPh sb="2" eb="4">
      <t>リュウシュツ</t>
    </rPh>
    <rPh sb="4" eb="6">
      <t>ボウシ</t>
    </rPh>
    <rPh sb="17" eb="18">
      <t>トウ</t>
    </rPh>
    <rPh sb="19" eb="21">
      <t>テキセイ</t>
    </rPh>
    <rPh sb="21" eb="23">
      <t>カンリ</t>
    </rPh>
    <phoneticPr fontId="2"/>
  </si>
  <si>
    <t>水質保全を考慮した施設の適正管理</t>
    <rPh sb="0" eb="2">
      <t>スイシツ</t>
    </rPh>
    <rPh sb="2" eb="4">
      <t>ホゼン</t>
    </rPh>
    <rPh sb="5" eb="7">
      <t>コウリョ</t>
    </rPh>
    <rPh sb="9" eb="11">
      <t>シセツ</t>
    </rPh>
    <rPh sb="12" eb="14">
      <t>テキセイ</t>
    </rPh>
    <rPh sb="14" eb="16">
      <t>カンリ</t>
    </rPh>
    <phoneticPr fontId="2"/>
  </si>
  <si>
    <t>循環かんがいの実施</t>
    <rPh sb="0" eb="2">
      <t>ジュンカン</t>
    </rPh>
    <rPh sb="7" eb="9">
      <t>ジッシ</t>
    </rPh>
    <phoneticPr fontId="2"/>
  </si>
  <si>
    <t>非かんがい期における通水</t>
    <rPh sb="0" eb="1">
      <t>ヒ</t>
    </rPh>
    <rPh sb="5" eb="6">
      <t>キ</t>
    </rPh>
    <rPh sb="10" eb="12">
      <t>ツウスイ</t>
    </rPh>
    <phoneticPr fontId="2"/>
  </si>
  <si>
    <t>排水路沿いの林地帯等の適正管理</t>
    <rPh sb="0" eb="3">
      <t>ハイスイロ</t>
    </rPh>
    <rPh sb="3" eb="4">
      <t>ゾ</t>
    </rPh>
    <rPh sb="6" eb="7">
      <t>リン</t>
    </rPh>
    <rPh sb="7" eb="9">
      <t>チタイ</t>
    </rPh>
    <rPh sb="9" eb="10">
      <t>トウ</t>
    </rPh>
    <rPh sb="11" eb="13">
      <t>テキセイ</t>
    </rPh>
    <rPh sb="13" eb="15">
      <t>カンリ</t>
    </rPh>
    <phoneticPr fontId="2"/>
  </si>
  <si>
    <t>管理作業の省力化による水資源の保全</t>
    <rPh sb="0" eb="2">
      <t>カンリ</t>
    </rPh>
    <rPh sb="2" eb="4">
      <t>サギョウ</t>
    </rPh>
    <rPh sb="5" eb="8">
      <t>ショウリョクカ</t>
    </rPh>
    <rPh sb="11" eb="14">
      <t>ミズシゲン</t>
    </rPh>
    <rPh sb="15" eb="17">
      <t>ホゼン</t>
    </rPh>
    <phoneticPr fontId="2"/>
  </si>
  <si>
    <t>農業用水の地域用水としての利用・管理</t>
    <rPh sb="0" eb="2">
      <t>ノウギョウ</t>
    </rPh>
    <rPh sb="2" eb="4">
      <t>ヨウスイ</t>
    </rPh>
    <rPh sb="5" eb="7">
      <t>チイキ</t>
    </rPh>
    <rPh sb="7" eb="9">
      <t>ヨウスイ</t>
    </rPh>
    <rPh sb="13" eb="15">
      <t>リヨウ</t>
    </rPh>
    <rPh sb="16" eb="18">
      <t>カンリ</t>
    </rPh>
    <phoneticPr fontId="2"/>
  </si>
  <si>
    <t>農用地等を活用した景観形成活動</t>
    <rPh sb="0" eb="3">
      <t>ノウヨウチ</t>
    </rPh>
    <rPh sb="3" eb="4">
      <t>トウ</t>
    </rPh>
    <rPh sb="5" eb="7">
      <t>カツヨウ</t>
    </rPh>
    <rPh sb="9" eb="11">
      <t>ケイカン</t>
    </rPh>
    <rPh sb="11" eb="13">
      <t>ケイセイ</t>
    </rPh>
    <rPh sb="13" eb="15">
      <t>カツドウ</t>
    </rPh>
    <phoneticPr fontId="2"/>
  </si>
  <si>
    <t>施設等の定期的な巡回点検・清掃</t>
    <rPh sb="0" eb="2">
      <t>シセツ</t>
    </rPh>
    <rPh sb="2" eb="3">
      <t>トウ</t>
    </rPh>
    <rPh sb="4" eb="7">
      <t>テイキテキ</t>
    </rPh>
    <rPh sb="8" eb="10">
      <t>ジュンカイ</t>
    </rPh>
    <rPh sb="10" eb="12">
      <t>テンケン</t>
    </rPh>
    <rPh sb="13" eb="15">
      <t>セイソウ</t>
    </rPh>
    <phoneticPr fontId="2"/>
  </si>
  <si>
    <t>伝統的施設や農法の保全・実施</t>
    <rPh sb="0" eb="3">
      <t>デントウテキ</t>
    </rPh>
    <rPh sb="3" eb="5">
      <t>シセツ</t>
    </rPh>
    <rPh sb="6" eb="8">
      <t>ノウホウ</t>
    </rPh>
    <rPh sb="9" eb="11">
      <t>ホゼン</t>
    </rPh>
    <rPh sb="12" eb="14">
      <t>ジッシ</t>
    </rPh>
    <phoneticPr fontId="2"/>
  </si>
  <si>
    <t>農用地からの風塵の防止活動</t>
    <rPh sb="0" eb="3">
      <t>ノウヨウチ</t>
    </rPh>
    <rPh sb="6" eb="8">
      <t>フウジン</t>
    </rPh>
    <rPh sb="9" eb="11">
      <t>ボウシ</t>
    </rPh>
    <rPh sb="11" eb="13">
      <t>カツドウ</t>
    </rPh>
    <phoneticPr fontId="2"/>
  </si>
  <si>
    <t>水田の地下水かん養機能向上活動</t>
    <rPh sb="0" eb="2">
      <t>スイデン</t>
    </rPh>
    <rPh sb="3" eb="6">
      <t>チカスイ</t>
    </rPh>
    <rPh sb="8" eb="9">
      <t>ヨウ</t>
    </rPh>
    <rPh sb="9" eb="11">
      <t>キノウ</t>
    </rPh>
    <rPh sb="11" eb="13">
      <t>コウジョウ</t>
    </rPh>
    <rPh sb="13" eb="15">
      <t>カツドウ</t>
    </rPh>
    <phoneticPr fontId="2"/>
  </si>
  <si>
    <t>水源かん養林の保全</t>
    <rPh sb="0" eb="2">
      <t>スイゲン</t>
    </rPh>
    <rPh sb="4" eb="5">
      <t>ヨウ</t>
    </rPh>
    <rPh sb="5" eb="6">
      <t>ハヤシ</t>
    </rPh>
    <rPh sb="7" eb="9">
      <t>ホゼン</t>
    </rPh>
    <phoneticPr fontId="2"/>
  </si>
  <si>
    <t>地域資源の活用・資源循環のための活動</t>
    <rPh sb="0" eb="2">
      <t>チイキ</t>
    </rPh>
    <rPh sb="2" eb="4">
      <t>シゲン</t>
    </rPh>
    <rPh sb="5" eb="7">
      <t>カツヨウ</t>
    </rPh>
    <rPh sb="8" eb="10">
      <t>シゲン</t>
    </rPh>
    <rPh sb="10" eb="12">
      <t>ジュンカン</t>
    </rPh>
    <rPh sb="16" eb="18">
      <t>カツドウ</t>
    </rPh>
    <phoneticPr fontId="2"/>
  </si>
  <si>
    <t>啓発活動</t>
    <rPh sb="0" eb="2">
      <t>ケイハツ</t>
    </rPh>
    <rPh sb="2" eb="4">
      <t>カツドウ</t>
    </rPh>
    <phoneticPr fontId="2"/>
  </si>
  <si>
    <t>地域住民等との交流活動</t>
    <rPh sb="0" eb="2">
      <t>チイキ</t>
    </rPh>
    <rPh sb="2" eb="4">
      <t>ジュウミン</t>
    </rPh>
    <rPh sb="4" eb="5">
      <t>トウ</t>
    </rPh>
    <rPh sb="7" eb="9">
      <t>コウリュウ</t>
    </rPh>
    <rPh sb="9" eb="11">
      <t>カツドウ</t>
    </rPh>
    <phoneticPr fontId="2"/>
  </si>
  <si>
    <t>学校教育等との連携</t>
    <rPh sb="0" eb="2">
      <t>ガッコウ</t>
    </rPh>
    <rPh sb="2" eb="4">
      <t>キョウイク</t>
    </rPh>
    <rPh sb="4" eb="5">
      <t>トウ</t>
    </rPh>
    <rPh sb="7" eb="9">
      <t>レンケイ</t>
    </rPh>
    <phoneticPr fontId="2"/>
  </si>
  <si>
    <t>行政機関等との連携</t>
    <rPh sb="0" eb="2">
      <t>ギョウセイ</t>
    </rPh>
    <rPh sb="2" eb="4">
      <t>キカン</t>
    </rPh>
    <rPh sb="4" eb="5">
      <t>トウ</t>
    </rPh>
    <rPh sb="7" eb="9">
      <t>レンケイ</t>
    </rPh>
    <phoneticPr fontId="2"/>
  </si>
  <si>
    <t>地域内の規制等の取り決め</t>
    <rPh sb="0" eb="2">
      <t>チイキ</t>
    </rPh>
    <rPh sb="2" eb="3">
      <t>ナイ</t>
    </rPh>
    <rPh sb="4" eb="6">
      <t>キセイ</t>
    </rPh>
    <rPh sb="6" eb="7">
      <t>トウ</t>
    </rPh>
    <rPh sb="8" eb="9">
      <t>ト</t>
    </rPh>
    <rPh sb="10" eb="11">
      <t>キ</t>
    </rPh>
    <phoneticPr fontId="2"/>
  </si>
  <si>
    <t>水路の破損部分の補修</t>
    <rPh sb="0" eb="2">
      <t>スイロ</t>
    </rPh>
    <rPh sb="3" eb="5">
      <t>ハソン</t>
    </rPh>
    <rPh sb="5" eb="7">
      <t>ブブン</t>
    </rPh>
    <rPh sb="8" eb="10">
      <t>ホシュウ</t>
    </rPh>
    <phoneticPr fontId="2"/>
  </si>
  <si>
    <t>水路の老朽化部分の補修</t>
    <rPh sb="0" eb="2">
      <t>スイロ</t>
    </rPh>
    <rPh sb="3" eb="6">
      <t>ロウキュウカ</t>
    </rPh>
    <rPh sb="6" eb="8">
      <t>ブブン</t>
    </rPh>
    <rPh sb="9" eb="11">
      <t>ホシュウ</t>
    </rPh>
    <phoneticPr fontId="2"/>
  </si>
  <si>
    <t>水路側壁の嵩上げ</t>
    <rPh sb="0" eb="2">
      <t>スイロ</t>
    </rPh>
    <rPh sb="2" eb="4">
      <t>ソクヘキ</t>
    </rPh>
    <rPh sb="5" eb="7">
      <t>カサア</t>
    </rPh>
    <phoneticPr fontId="2"/>
  </si>
  <si>
    <t>U字フリューム等既設水路の再布設</t>
    <rPh sb="1" eb="2">
      <t>ジ</t>
    </rPh>
    <rPh sb="7" eb="8">
      <t>トウ</t>
    </rPh>
    <rPh sb="8" eb="10">
      <t>キセツ</t>
    </rPh>
    <rPh sb="10" eb="12">
      <t>スイロ</t>
    </rPh>
    <rPh sb="13" eb="14">
      <t>サイ</t>
    </rPh>
    <rPh sb="14" eb="16">
      <t>フセツ</t>
    </rPh>
    <phoneticPr fontId="2"/>
  </si>
  <si>
    <t>素掘り水路からコンクリート水路への更新</t>
    <rPh sb="0" eb="2">
      <t>スボ</t>
    </rPh>
    <rPh sb="3" eb="5">
      <t>スイロ</t>
    </rPh>
    <rPh sb="13" eb="15">
      <t>スイロ</t>
    </rPh>
    <rPh sb="17" eb="19">
      <t>コウシン</t>
    </rPh>
    <phoneticPr fontId="2"/>
  </si>
  <si>
    <t>水路の更新</t>
    <rPh sb="0" eb="2">
      <t>スイロ</t>
    </rPh>
    <rPh sb="3" eb="5">
      <t>コウシン</t>
    </rPh>
    <phoneticPr fontId="2"/>
  </si>
  <si>
    <t>集水枡、分水枡の補修</t>
    <rPh sb="0" eb="2">
      <t>シュウスイ</t>
    </rPh>
    <rPh sb="2" eb="3">
      <t>マス</t>
    </rPh>
    <rPh sb="4" eb="6">
      <t>ブンスイ</t>
    </rPh>
    <rPh sb="6" eb="7">
      <t>マス</t>
    </rPh>
    <rPh sb="8" eb="10">
      <t>ホシュウ</t>
    </rPh>
    <phoneticPr fontId="2"/>
  </si>
  <si>
    <t>ゲート、ポンプの補修</t>
    <rPh sb="8" eb="10">
      <t>ホシュウ</t>
    </rPh>
    <phoneticPr fontId="2"/>
  </si>
  <si>
    <t>安全施設の補修</t>
    <rPh sb="0" eb="2">
      <t>アンゼン</t>
    </rPh>
    <rPh sb="2" eb="4">
      <t>シセツ</t>
    </rPh>
    <rPh sb="5" eb="7">
      <t>ホシュウ</t>
    </rPh>
    <phoneticPr fontId="2"/>
  </si>
  <si>
    <t>ゲート、ポンプの更新</t>
    <rPh sb="8" eb="10">
      <t>コウシン</t>
    </rPh>
    <phoneticPr fontId="2"/>
  </si>
  <si>
    <t>安全施設の設置</t>
    <rPh sb="0" eb="2">
      <t>アンゼン</t>
    </rPh>
    <rPh sb="2" eb="4">
      <t>シセツ</t>
    </rPh>
    <rPh sb="5" eb="7">
      <t>セッチ</t>
    </rPh>
    <phoneticPr fontId="2"/>
  </si>
  <si>
    <t>農道路肩、農道法面の補修</t>
    <rPh sb="0" eb="2">
      <t>ノウドウ</t>
    </rPh>
    <rPh sb="2" eb="4">
      <t>ロカタ</t>
    </rPh>
    <rPh sb="5" eb="7">
      <t>ノウドウ</t>
    </rPh>
    <rPh sb="7" eb="9">
      <t>ノリメン</t>
    </rPh>
    <rPh sb="10" eb="12">
      <t>ホシュウ</t>
    </rPh>
    <phoneticPr fontId="2"/>
  </si>
  <si>
    <t>舗装の打換え（一部）</t>
    <rPh sb="0" eb="2">
      <t>ホソウ</t>
    </rPh>
    <rPh sb="3" eb="4">
      <t>ウ</t>
    </rPh>
    <rPh sb="4" eb="5">
      <t>カ</t>
    </rPh>
    <rPh sb="7" eb="9">
      <t>イチブ</t>
    </rPh>
    <phoneticPr fontId="2"/>
  </si>
  <si>
    <t>未舗装農道を舗装（砂利、コンクリート、アスファルト）</t>
    <rPh sb="0" eb="1">
      <t>ミ</t>
    </rPh>
    <rPh sb="1" eb="3">
      <t>ホソウ</t>
    </rPh>
    <rPh sb="3" eb="5">
      <t>ノウドウ</t>
    </rPh>
    <rPh sb="6" eb="8">
      <t>ホソウ</t>
    </rPh>
    <rPh sb="9" eb="11">
      <t>ジャリ</t>
    </rPh>
    <phoneticPr fontId="2"/>
  </si>
  <si>
    <t>農道側溝の補修</t>
    <rPh sb="0" eb="2">
      <t>ノウドウ</t>
    </rPh>
    <rPh sb="2" eb="4">
      <t>ソッコウ</t>
    </rPh>
    <rPh sb="5" eb="7">
      <t>ホシュウ</t>
    </rPh>
    <phoneticPr fontId="2"/>
  </si>
  <si>
    <t>側溝蓋の設置</t>
    <rPh sb="0" eb="2">
      <t>ソッコウ</t>
    </rPh>
    <rPh sb="2" eb="3">
      <t>フタ</t>
    </rPh>
    <rPh sb="4" eb="6">
      <t>セッチ</t>
    </rPh>
    <phoneticPr fontId="2"/>
  </si>
  <si>
    <t>土側溝をコンクリート側溝に更新</t>
    <rPh sb="0" eb="1">
      <t>ツチ</t>
    </rPh>
    <rPh sb="1" eb="3">
      <t>ソッコウ</t>
    </rPh>
    <rPh sb="10" eb="12">
      <t>ソッコウ</t>
    </rPh>
    <rPh sb="13" eb="15">
      <t>コウシン</t>
    </rPh>
    <phoneticPr fontId="2"/>
  </si>
  <si>
    <t>洗掘箇所の補修</t>
    <rPh sb="0" eb="1">
      <t>アラ</t>
    </rPh>
    <rPh sb="1" eb="2">
      <t>ホ</t>
    </rPh>
    <rPh sb="2" eb="4">
      <t>カショ</t>
    </rPh>
    <rPh sb="5" eb="7">
      <t>ホシュウ</t>
    </rPh>
    <phoneticPr fontId="2"/>
  </si>
  <si>
    <t>漏水箇所の補修</t>
    <rPh sb="0" eb="2">
      <t>ロウスイ</t>
    </rPh>
    <rPh sb="2" eb="4">
      <t>カショ</t>
    </rPh>
    <rPh sb="5" eb="7">
      <t>ホシュウ</t>
    </rPh>
    <phoneticPr fontId="2"/>
  </si>
  <si>
    <t>取水施設の補修</t>
    <rPh sb="0" eb="2">
      <t>シュスイ</t>
    </rPh>
    <rPh sb="2" eb="4">
      <t>シセツ</t>
    </rPh>
    <rPh sb="5" eb="7">
      <t>ホシュウ</t>
    </rPh>
    <phoneticPr fontId="2"/>
  </si>
  <si>
    <t>洪水吐の補修</t>
    <rPh sb="0" eb="2">
      <t>コウズイ</t>
    </rPh>
    <rPh sb="2" eb="3">
      <t>ハ</t>
    </rPh>
    <rPh sb="4" eb="6">
      <t>ホシュウ</t>
    </rPh>
    <phoneticPr fontId="2"/>
  </si>
  <si>
    <t>ゲート・バルブの更新</t>
    <rPh sb="8" eb="10">
      <t>コウシン</t>
    </rPh>
    <phoneticPr fontId="2"/>
  </si>
  <si>
    <t>（２）資源向上支払（共同）</t>
    <rPh sb="3" eb="5">
      <t>シゲン</t>
    </rPh>
    <rPh sb="5" eb="7">
      <t>コウジョウ</t>
    </rPh>
    <rPh sb="7" eb="9">
      <t>シハライ</t>
    </rPh>
    <rPh sb="10" eb="12">
      <t>キョウドウ</t>
    </rPh>
    <phoneticPr fontId="2"/>
  </si>
  <si>
    <t>（３）資源向上支払（長寿命化）</t>
    <rPh sb="3" eb="5">
      <t>シゲン</t>
    </rPh>
    <rPh sb="5" eb="7">
      <t>コウジョウ</t>
    </rPh>
    <rPh sb="7" eb="9">
      <t>シハライ</t>
    </rPh>
    <rPh sb="10" eb="14">
      <t>チョウジュミョウカ</t>
    </rPh>
    <phoneticPr fontId="2"/>
  </si>
  <si>
    <t>前年度まで</t>
    <rPh sb="0" eb="3">
      <t>ゼンネンド</t>
    </rPh>
    <phoneticPr fontId="2"/>
  </si>
  <si>
    <t>本年度</t>
    <rPh sb="0" eb="3">
      <t>ホンネンド</t>
    </rPh>
    <phoneticPr fontId="2"/>
  </si>
  <si>
    <t>この線より上に行を挿入してください。</t>
    <rPh sb="2" eb="3">
      <t>セン</t>
    </rPh>
    <rPh sb="5" eb="6">
      <t>ウエ</t>
    </rPh>
    <rPh sb="7" eb="8">
      <t>ギョウ</t>
    </rPh>
    <rPh sb="9" eb="11">
      <t>ソウニュウ</t>
    </rPh>
    <phoneticPr fontId="14"/>
  </si>
  <si>
    <t>植栽等の景観形成活動</t>
    <rPh sb="0" eb="2">
      <t>ショクサイ</t>
    </rPh>
    <rPh sb="2" eb="3">
      <t>トウ</t>
    </rPh>
    <rPh sb="4" eb="6">
      <t>ケイカン</t>
    </rPh>
    <rPh sb="6" eb="8">
      <t>ケイセイ</t>
    </rPh>
    <rPh sb="8" eb="10">
      <t>カツドウ</t>
    </rPh>
    <phoneticPr fontId="2"/>
  </si>
  <si>
    <t>この線より上に行を挿入してください。</t>
    <rPh sb="2" eb="3">
      <t>セン</t>
    </rPh>
    <rPh sb="5" eb="6">
      <t>ウエ</t>
    </rPh>
    <rPh sb="7" eb="8">
      <t>ギョウ</t>
    </rPh>
    <rPh sb="9" eb="11">
      <t>ソウニュウ</t>
    </rPh>
    <phoneticPr fontId="2"/>
  </si>
  <si>
    <t>支出総額
（農地維持・資源向上（共同））</t>
    <rPh sb="0" eb="2">
      <t>シシュツ</t>
    </rPh>
    <rPh sb="2" eb="4">
      <t>ソウガク</t>
    </rPh>
    <rPh sb="6" eb="8">
      <t>ノウチ</t>
    </rPh>
    <rPh sb="8" eb="10">
      <t>イジ</t>
    </rPh>
    <rPh sb="11" eb="13">
      <t>シゲン</t>
    </rPh>
    <rPh sb="13" eb="15">
      <t>コウジョウ</t>
    </rPh>
    <rPh sb="16" eb="18">
      <t>キョウドウ</t>
    </rPh>
    <phoneticPr fontId="2"/>
  </si>
  <si>
    <t>支出総額（資源向上（長寿命化））</t>
    <rPh sb="0" eb="2">
      <t>シシュツ</t>
    </rPh>
    <rPh sb="2" eb="4">
      <t>ソウガク</t>
    </rPh>
    <rPh sb="5" eb="7">
      <t>シゲン</t>
    </rPh>
    <rPh sb="7" eb="9">
      <t>コウジョウ</t>
    </rPh>
    <rPh sb="10" eb="14">
      <t>チョウジュミョウカ</t>
    </rPh>
    <phoneticPr fontId="2"/>
  </si>
  <si>
    <t>資源向上（長寿命化）交付金</t>
    <rPh sb="0" eb="2">
      <t>シゲン</t>
    </rPh>
    <rPh sb="2" eb="4">
      <t>コウジョウ</t>
    </rPh>
    <rPh sb="5" eb="9">
      <t>チョウジュミョウカ</t>
    </rPh>
    <rPh sb="10" eb="13">
      <t>コウフキン</t>
    </rPh>
    <phoneticPr fontId="2"/>
  </si>
  <si>
    <t>km</t>
    <phoneticPr fontId="1"/>
  </si>
  <si>
    <t>箇所</t>
    <rPh sb="0" eb="2">
      <t>カショ</t>
    </rPh>
    <phoneticPr fontId="1"/>
  </si>
  <si>
    <t>水路の草刈り</t>
    <phoneticPr fontId="2"/>
  </si>
  <si>
    <t>水路の泥上げ</t>
    <phoneticPr fontId="2"/>
  </si>
  <si>
    <t>ため池の草刈り</t>
    <phoneticPr fontId="2"/>
  </si>
  <si>
    <t>ため池の泥上げ</t>
    <phoneticPr fontId="2"/>
  </si>
  <si>
    <t>施設の点検（水路、農道、ため池）</t>
    <rPh sb="0" eb="2">
      <t>シセツ</t>
    </rPh>
    <rPh sb="3" eb="5">
      <t>テンケン</t>
    </rPh>
    <rPh sb="6" eb="8">
      <t>スイロ</t>
    </rPh>
    <rPh sb="9" eb="11">
      <t>ノウドウ</t>
    </rPh>
    <rPh sb="14" eb="15">
      <t>イケ</t>
    </rPh>
    <phoneticPr fontId="2"/>
  </si>
  <si>
    <t>ポンプ吸水槽等の泥上げ</t>
    <rPh sb="3" eb="5">
      <t>キュウスイ</t>
    </rPh>
    <rPh sb="5" eb="6">
      <t>ソウ</t>
    </rPh>
    <rPh sb="6" eb="7">
      <t>トウ</t>
    </rPh>
    <rPh sb="8" eb="9">
      <t>ドロ</t>
    </rPh>
    <rPh sb="9" eb="10">
      <t>ア</t>
    </rPh>
    <phoneticPr fontId="2"/>
  </si>
  <si>
    <t>異常気象後の見回り（農用地、水路、農道、ため池）</t>
    <rPh sb="0" eb="2">
      <t>イジョウ</t>
    </rPh>
    <rPh sb="2" eb="4">
      <t>キショウ</t>
    </rPh>
    <rPh sb="4" eb="5">
      <t>ゴ</t>
    </rPh>
    <rPh sb="6" eb="8">
      <t>ミマワ</t>
    </rPh>
    <rPh sb="10" eb="13">
      <t>ノウヨウチ</t>
    </rPh>
    <rPh sb="14" eb="16">
      <t>スイロ</t>
    </rPh>
    <rPh sb="17" eb="19">
      <t>ノウドウ</t>
    </rPh>
    <rPh sb="22" eb="23">
      <t>イケ</t>
    </rPh>
    <phoneticPr fontId="2"/>
  </si>
  <si>
    <t>異常気象後の応急措置（農用地、水路、農道、ため池）</t>
    <rPh sb="0" eb="2">
      <t>イジョウ</t>
    </rPh>
    <rPh sb="2" eb="4">
      <t>キショウ</t>
    </rPh>
    <rPh sb="4" eb="5">
      <t>ゴ</t>
    </rPh>
    <rPh sb="6" eb="8">
      <t>オウキュウ</t>
    </rPh>
    <rPh sb="8" eb="10">
      <t>ソチ</t>
    </rPh>
    <rPh sb="11" eb="14">
      <t>ノウヨウチ</t>
    </rPh>
    <rPh sb="15" eb="17">
      <t>スイロ</t>
    </rPh>
    <rPh sb="18" eb="20">
      <t>ノウドウ</t>
    </rPh>
    <rPh sb="23" eb="24">
      <t>イケ</t>
    </rPh>
    <phoneticPr fontId="2"/>
  </si>
  <si>
    <t>施設の機能診断（農用地）</t>
    <rPh sb="0" eb="2">
      <t>シセツ</t>
    </rPh>
    <rPh sb="3" eb="5">
      <t>キノウ</t>
    </rPh>
    <rPh sb="5" eb="7">
      <t>シンダン</t>
    </rPh>
    <rPh sb="8" eb="11">
      <t>ノウヨウチ</t>
    </rPh>
    <phoneticPr fontId="2"/>
  </si>
  <si>
    <t>診断結果の記録管理（農用地）</t>
    <rPh sb="0" eb="2">
      <t>シンダン</t>
    </rPh>
    <rPh sb="2" eb="4">
      <t>ケッカ</t>
    </rPh>
    <rPh sb="5" eb="7">
      <t>キロク</t>
    </rPh>
    <rPh sb="7" eb="9">
      <t>カンリ</t>
    </rPh>
    <rPh sb="10" eb="13">
      <t>ノウヨウチ</t>
    </rPh>
    <phoneticPr fontId="2"/>
  </si>
  <si>
    <t>施設の機能診断（水路）</t>
    <rPh sb="0" eb="2">
      <t>シセツ</t>
    </rPh>
    <rPh sb="3" eb="5">
      <t>キノウ</t>
    </rPh>
    <rPh sb="5" eb="7">
      <t>シンダン</t>
    </rPh>
    <rPh sb="8" eb="10">
      <t>スイロ</t>
    </rPh>
    <phoneticPr fontId="2"/>
  </si>
  <si>
    <t>診断結果の記録管理（水路）</t>
    <rPh sb="0" eb="2">
      <t>シンダン</t>
    </rPh>
    <rPh sb="2" eb="4">
      <t>ケッカ</t>
    </rPh>
    <rPh sb="5" eb="7">
      <t>キロク</t>
    </rPh>
    <rPh sb="7" eb="9">
      <t>カンリ</t>
    </rPh>
    <rPh sb="10" eb="12">
      <t>スイロ</t>
    </rPh>
    <phoneticPr fontId="2"/>
  </si>
  <si>
    <t>施設の機能診断（農道）</t>
    <rPh sb="0" eb="2">
      <t>シセツ</t>
    </rPh>
    <rPh sb="3" eb="5">
      <t>キノウ</t>
    </rPh>
    <rPh sb="5" eb="7">
      <t>シンダン</t>
    </rPh>
    <rPh sb="8" eb="10">
      <t>ノウドウ</t>
    </rPh>
    <phoneticPr fontId="2"/>
  </si>
  <si>
    <t>診断結果の記録管理（農道）</t>
    <rPh sb="0" eb="2">
      <t>シンダン</t>
    </rPh>
    <rPh sb="2" eb="4">
      <t>ケッカ</t>
    </rPh>
    <rPh sb="5" eb="7">
      <t>キロク</t>
    </rPh>
    <rPh sb="7" eb="9">
      <t>カンリ</t>
    </rPh>
    <rPh sb="10" eb="12">
      <t>ノウドウ</t>
    </rPh>
    <phoneticPr fontId="2"/>
  </si>
  <si>
    <t>施設の機能診断（ため池）</t>
    <rPh sb="0" eb="2">
      <t>シセツ</t>
    </rPh>
    <rPh sb="3" eb="5">
      <t>キノウ</t>
    </rPh>
    <rPh sb="5" eb="7">
      <t>シンダン</t>
    </rPh>
    <rPh sb="10" eb="11">
      <t>イケ</t>
    </rPh>
    <phoneticPr fontId="2"/>
  </si>
  <si>
    <t>診断結果の記録管理（ため池）</t>
    <rPh sb="0" eb="2">
      <t>シンダン</t>
    </rPh>
    <rPh sb="2" eb="4">
      <t>ケッカ</t>
    </rPh>
    <rPh sb="5" eb="7">
      <t>キロク</t>
    </rPh>
    <rPh sb="7" eb="9">
      <t>カンリ</t>
    </rPh>
    <rPh sb="12" eb="13">
      <t>イケ</t>
    </rPh>
    <phoneticPr fontId="2"/>
  </si>
  <si>
    <t>側壁の裏込材の充填、水路耕畔の補修</t>
    <rPh sb="0" eb="2">
      <t>ソクヘキ</t>
    </rPh>
    <rPh sb="3" eb="4">
      <t>ウラ</t>
    </rPh>
    <rPh sb="4" eb="5">
      <t>コ</t>
    </rPh>
    <rPh sb="5" eb="6">
      <t>ザイ</t>
    </rPh>
    <rPh sb="7" eb="9">
      <t>ジュウテン</t>
    </rPh>
    <rPh sb="10" eb="12">
      <t>スイロ</t>
    </rPh>
    <rPh sb="12" eb="13">
      <t>コウ</t>
    </rPh>
    <rPh sb="13" eb="14">
      <t>アゼ</t>
    </rPh>
    <rPh sb="15" eb="17">
      <t>ホシュウ</t>
    </rPh>
    <phoneticPr fontId="2"/>
  </si>
  <si>
    <t>破損施設の補修（水路）</t>
    <rPh sb="0" eb="2">
      <t>ハソン</t>
    </rPh>
    <rPh sb="2" eb="4">
      <t>シセツ</t>
    </rPh>
    <rPh sb="5" eb="7">
      <t>ホシュウ</t>
    </rPh>
    <rPh sb="8" eb="10">
      <t>スイロ</t>
    </rPh>
    <phoneticPr fontId="2"/>
  </si>
  <si>
    <t>きめ細やかな雑草対策（水路）</t>
    <rPh sb="2" eb="3">
      <t>コマ</t>
    </rPh>
    <rPh sb="6" eb="8">
      <t>ザッソウ</t>
    </rPh>
    <rPh sb="8" eb="10">
      <t>タイサク</t>
    </rPh>
    <rPh sb="11" eb="13">
      <t>スイロ</t>
    </rPh>
    <phoneticPr fontId="2"/>
  </si>
  <si>
    <t>破損施設の補修（水路の附帯施設）</t>
    <rPh sb="0" eb="2">
      <t>ハソン</t>
    </rPh>
    <rPh sb="2" eb="4">
      <t>シセツ</t>
    </rPh>
    <rPh sb="5" eb="7">
      <t>ホシュウ</t>
    </rPh>
    <rPh sb="8" eb="10">
      <t>スイロ</t>
    </rPh>
    <rPh sb="11" eb="13">
      <t>フタイ</t>
    </rPh>
    <rPh sb="13" eb="15">
      <t>シセツ</t>
    </rPh>
    <phoneticPr fontId="2"/>
  </si>
  <si>
    <t>破損施設の補修（農道）</t>
    <rPh sb="0" eb="2">
      <t>ハソン</t>
    </rPh>
    <rPh sb="2" eb="4">
      <t>シセツ</t>
    </rPh>
    <rPh sb="5" eb="7">
      <t>ホシュウ</t>
    </rPh>
    <rPh sb="8" eb="10">
      <t>ノウドウ</t>
    </rPh>
    <phoneticPr fontId="2"/>
  </si>
  <si>
    <t>きめ細やかな雑草対策（農道）</t>
    <rPh sb="2" eb="3">
      <t>コマ</t>
    </rPh>
    <rPh sb="6" eb="8">
      <t>ザッソウ</t>
    </rPh>
    <rPh sb="8" eb="10">
      <t>タイサク</t>
    </rPh>
    <rPh sb="11" eb="13">
      <t>ノウドウ</t>
    </rPh>
    <phoneticPr fontId="2"/>
  </si>
  <si>
    <t>破損施設の補修（農道の附帯施設）</t>
    <rPh sb="0" eb="2">
      <t>ハソン</t>
    </rPh>
    <rPh sb="2" eb="4">
      <t>シセツ</t>
    </rPh>
    <rPh sb="5" eb="7">
      <t>ホシュウ</t>
    </rPh>
    <rPh sb="8" eb="10">
      <t>ノウドウ</t>
    </rPh>
    <rPh sb="11" eb="13">
      <t>フタイ</t>
    </rPh>
    <rPh sb="13" eb="15">
      <t>シセツ</t>
    </rPh>
    <phoneticPr fontId="2"/>
  </si>
  <si>
    <t>破損施設の補修（ため池の堤体）</t>
    <rPh sb="0" eb="2">
      <t>ハソン</t>
    </rPh>
    <rPh sb="2" eb="4">
      <t>シセツ</t>
    </rPh>
    <rPh sb="5" eb="7">
      <t>ホシュウ</t>
    </rPh>
    <rPh sb="10" eb="11">
      <t>イケ</t>
    </rPh>
    <rPh sb="12" eb="14">
      <t>テイタイ</t>
    </rPh>
    <phoneticPr fontId="2"/>
  </si>
  <si>
    <t>きめ細やかな雑草対策（ため池の堤体）</t>
    <rPh sb="2" eb="3">
      <t>コマ</t>
    </rPh>
    <rPh sb="6" eb="8">
      <t>ザッソウ</t>
    </rPh>
    <rPh sb="8" eb="10">
      <t>タイサク</t>
    </rPh>
    <rPh sb="13" eb="14">
      <t>イケ</t>
    </rPh>
    <rPh sb="15" eb="17">
      <t>テイタイ</t>
    </rPh>
    <phoneticPr fontId="2"/>
  </si>
  <si>
    <t>破損施設の補修（ため池の附帯施設）</t>
    <rPh sb="0" eb="2">
      <t>ハソン</t>
    </rPh>
    <rPh sb="2" eb="4">
      <t>シセツ</t>
    </rPh>
    <rPh sb="5" eb="7">
      <t>ホシュウ</t>
    </rPh>
    <rPh sb="10" eb="11">
      <t>イケ</t>
    </rPh>
    <rPh sb="12" eb="14">
      <t>フタイ</t>
    </rPh>
    <rPh sb="14" eb="16">
      <t>シセツ</t>
    </rPh>
    <phoneticPr fontId="2"/>
  </si>
  <si>
    <t>景観形成、生活環境保全計画の策定</t>
    <rPh sb="0" eb="2">
      <t>ケイカン</t>
    </rPh>
    <rPh sb="2" eb="4">
      <t>ケイセイ</t>
    </rPh>
    <rPh sb="5" eb="7">
      <t>セイカツ</t>
    </rPh>
    <rPh sb="7" eb="9">
      <t>カンキョウ</t>
    </rPh>
    <rPh sb="9" eb="11">
      <t>ホゼン</t>
    </rPh>
    <rPh sb="11" eb="13">
      <t>ケイカク</t>
    </rPh>
    <rPh sb="14" eb="16">
      <t>サクテイ</t>
    </rPh>
    <phoneticPr fontId="2"/>
  </si>
  <si>
    <t>生物多様性保全に配慮した施設の適正管理</t>
    <rPh sb="0" eb="2">
      <t>セイブツ</t>
    </rPh>
    <rPh sb="2" eb="5">
      <t>タヨウセイ</t>
    </rPh>
    <rPh sb="5" eb="7">
      <t>ホゼン</t>
    </rPh>
    <rPh sb="8" eb="10">
      <t>ハイリョ</t>
    </rPh>
    <rPh sb="12" eb="14">
      <t>シセツ</t>
    </rPh>
    <rPh sb="15" eb="17">
      <t>テキセイ</t>
    </rPh>
    <rPh sb="17" eb="19">
      <t>カンリ</t>
    </rPh>
    <phoneticPr fontId="2"/>
  </si>
  <si>
    <t>沈砂池の適正管理</t>
    <rPh sb="0" eb="1">
      <t>チン</t>
    </rPh>
    <rPh sb="1" eb="2">
      <t>サ</t>
    </rPh>
    <rPh sb="2" eb="3">
      <t>イケ</t>
    </rPh>
    <rPh sb="4" eb="6">
      <t>テキセイ</t>
    </rPh>
    <rPh sb="6" eb="8">
      <t>カンリ</t>
    </rPh>
    <phoneticPr fontId="2"/>
  </si>
  <si>
    <t>水田からの排水（濁水）管理</t>
    <rPh sb="0" eb="2">
      <t>スイデン</t>
    </rPh>
    <rPh sb="5" eb="7">
      <t>ハイスイ</t>
    </rPh>
    <rPh sb="8" eb="10">
      <t>ダクスイ</t>
    </rPh>
    <rPh sb="11" eb="13">
      <t>カンリ</t>
    </rPh>
    <phoneticPr fontId="2"/>
  </si>
  <si>
    <t>★「実施時間」には休憩時間を含めず、実働時間を記入してください。</t>
    <rPh sb="2" eb="4">
      <t>ジッシ</t>
    </rPh>
    <rPh sb="4" eb="6">
      <t>ジカン</t>
    </rPh>
    <rPh sb="9" eb="11">
      <t>キュウケイ</t>
    </rPh>
    <rPh sb="11" eb="13">
      <t>ジカン</t>
    </rPh>
    <rPh sb="14" eb="15">
      <t>フク</t>
    </rPh>
    <rPh sb="18" eb="20">
      <t>ジツドウ</t>
    </rPh>
    <rPh sb="20" eb="22">
      <t>ジカン</t>
    </rPh>
    <rPh sb="23" eb="25">
      <t>キニュウ</t>
    </rPh>
    <phoneticPr fontId="2"/>
  </si>
  <si>
    <t>内　　容</t>
    <phoneticPr fontId="2"/>
  </si>
  <si>
    <t>実施日</t>
    <rPh sb="0" eb="3">
      <t>ジッシビ</t>
    </rPh>
    <phoneticPr fontId="2"/>
  </si>
  <si>
    <t>研修</t>
    <rPh sb="0" eb="2">
      <t>ケンシュウ</t>
    </rPh>
    <phoneticPr fontId="2"/>
  </si>
  <si>
    <t>啓発・普及</t>
    <rPh sb="0" eb="2">
      <t>ケイハツ</t>
    </rPh>
    <rPh sb="3" eb="5">
      <t>フキュウ</t>
    </rPh>
    <phoneticPr fontId="2"/>
  </si>
  <si>
    <t>研修</t>
    <rPh sb="0" eb="2">
      <t>ケンシュウ</t>
    </rPh>
    <phoneticPr fontId="1"/>
  </si>
  <si>
    <t>実践活動</t>
    <rPh sb="0" eb="2">
      <t>ジッセン</t>
    </rPh>
    <rPh sb="2" eb="4">
      <t>カツドウ</t>
    </rPh>
    <phoneticPr fontId="2"/>
  </si>
  <si>
    <t>農村環境保全活動</t>
    <rPh sb="0" eb="2">
      <t>ノウソン</t>
    </rPh>
    <rPh sb="2" eb="4">
      <t>カンキョウ</t>
    </rPh>
    <rPh sb="4" eb="6">
      <t>ホゼン</t>
    </rPh>
    <rPh sb="6" eb="8">
      <t>カツドウ</t>
    </rPh>
    <phoneticPr fontId="2"/>
  </si>
  <si>
    <t>加算措置</t>
    <rPh sb="0" eb="2">
      <t>カサン</t>
    </rPh>
    <rPh sb="2" eb="4">
      <t>ソチ</t>
    </rPh>
    <phoneticPr fontId="2"/>
  </si>
  <si>
    <t>34　生物多様性保全計画の策定</t>
    <rPh sb="3" eb="5">
      <t>セイブツ</t>
    </rPh>
    <rPh sb="5" eb="8">
      <t>タヨウセイ</t>
    </rPh>
    <rPh sb="8" eb="10">
      <t>ホゼン</t>
    </rPh>
    <rPh sb="10" eb="12">
      <t>ケイカク</t>
    </rPh>
    <rPh sb="13" eb="15">
      <t>サクテイ</t>
    </rPh>
    <phoneticPr fontId="2"/>
  </si>
  <si>
    <t>36　景観形成計画、生活環境保全計画の策定</t>
    <rPh sb="3" eb="5">
      <t>ケイカン</t>
    </rPh>
    <rPh sb="5" eb="7">
      <t>ケイセイ</t>
    </rPh>
    <rPh sb="7" eb="9">
      <t>ケイカク</t>
    </rPh>
    <rPh sb="10" eb="12">
      <t>セイカツ</t>
    </rPh>
    <rPh sb="12" eb="14">
      <t>カンキョウ</t>
    </rPh>
    <rPh sb="14" eb="16">
      <t>ホゼン</t>
    </rPh>
    <rPh sb="16" eb="18">
      <t>ケイカク</t>
    </rPh>
    <rPh sb="19" eb="21">
      <t>サクテイ</t>
    </rPh>
    <phoneticPr fontId="2"/>
  </si>
  <si>
    <t>37　水田貯留機能増進計画、地下水かん養活動計画の策定</t>
    <rPh sb="3" eb="5">
      <t>スイデン</t>
    </rPh>
    <rPh sb="5" eb="7">
      <t>チョリュウ</t>
    </rPh>
    <rPh sb="7" eb="9">
      <t>キノウ</t>
    </rPh>
    <rPh sb="9" eb="11">
      <t>ゾウシン</t>
    </rPh>
    <rPh sb="11" eb="13">
      <t>ケイカク</t>
    </rPh>
    <rPh sb="14" eb="17">
      <t>チカスイ</t>
    </rPh>
    <rPh sb="19" eb="20">
      <t>ヨウ</t>
    </rPh>
    <rPh sb="20" eb="22">
      <t>カツドウ</t>
    </rPh>
    <rPh sb="22" eb="24">
      <t>ケイカク</t>
    </rPh>
    <rPh sb="25" eb="27">
      <t>サクテイ</t>
    </rPh>
    <phoneticPr fontId="2"/>
  </si>
  <si>
    <t>38　資源循環計画の策定</t>
    <rPh sb="3" eb="5">
      <t>シゲン</t>
    </rPh>
    <rPh sb="5" eb="7">
      <t>ジュンカン</t>
    </rPh>
    <rPh sb="7" eb="9">
      <t>ケイカク</t>
    </rPh>
    <rPh sb="10" eb="12">
      <t>サクテイ</t>
    </rPh>
    <phoneticPr fontId="2"/>
  </si>
  <si>
    <t>計画策定</t>
    <rPh sb="0" eb="2">
      <t>ケイカク</t>
    </rPh>
    <rPh sb="2" eb="4">
      <t>サクテイ</t>
    </rPh>
    <phoneticPr fontId="2"/>
  </si>
  <si>
    <t>52　遊休農地の有効活用</t>
    <rPh sb="3" eb="5">
      <t>ユウキュウ</t>
    </rPh>
    <rPh sb="5" eb="7">
      <t>ノウチ</t>
    </rPh>
    <rPh sb="8" eb="10">
      <t>ユウコウ</t>
    </rPh>
    <rPh sb="10" eb="12">
      <t>カツヨウ</t>
    </rPh>
    <phoneticPr fontId="1"/>
  </si>
  <si>
    <t>54　地域住民による直営施工</t>
    <rPh sb="3" eb="5">
      <t>チイキ</t>
    </rPh>
    <rPh sb="5" eb="7">
      <t>ジュウミン</t>
    </rPh>
    <rPh sb="10" eb="12">
      <t>チョクエイ</t>
    </rPh>
    <rPh sb="12" eb="14">
      <t>セコウ</t>
    </rPh>
    <phoneticPr fontId="1"/>
  </si>
  <si>
    <t>55　防災・減災力の強化</t>
    <rPh sb="3" eb="5">
      <t>ボウサイ</t>
    </rPh>
    <rPh sb="6" eb="7">
      <t>ゲン</t>
    </rPh>
    <rPh sb="7" eb="8">
      <t>サイ</t>
    </rPh>
    <rPh sb="8" eb="9">
      <t>リョク</t>
    </rPh>
    <rPh sb="10" eb="12">
      <t>キョウカ</t>
    </rPh>
    <phoneticPr fontId="1"/>
  </si>
  <si>
    <t>56　農村環境保全活動の幅広い展開</t>
    <rPh sb="3" eb="5">
      <t>ノウソン</t>
    </rPh>
    <rPh sb="5" eb="7">
      <t>カンキョウ</t>
    </rPh>
    <rPh sb="7" eb="9">
      <t>ホゼン</t>
    </rPh>
    <rPh sb="9" eb="11">
      <t>カツドウ</t>
    </rPh>
    <rPh sb="12" eb="14">
      <t>ハバヒロ</t>
    </rPh>
    <rPh sb="15" eb="17">
      <t>テンカイ</t>
    </rPh>
    <phoneticPr fontId="1"/>
  </si>
  <si>
    <t>58　農村文化の伝承を通じた農村コミュニティの強化</t>
    <rPh sb="3" eb="5">
      <t>ノウソン</t>
    </rPh>
    <rPh sb="5" eb="7">
      <t>ブンカ</t>
    </rPh>
    <rPh sb="8" eb="10">
      <t>デンショウ</t>
    </rPh>
    <rPh sb="11" eb="12">
      <t>ツウ</t>
    </rPh>
    <rPh sb="14" eb="16">
      <t>ノウソン</t>
    </rPh>
    <rPh sb="23" eb="25">
      <t>キョウカ</t>
    </rPh>
    <phoneticPr fontId="1"/>
  </si>
  <si>
    <t>59　都道府県、市町村が特に認める活動</t>
    <rPh sb="3" eb="7">
      <t>トドウフケン</t>
    </rPh>
    <rPh sb="8" eb="11">
      <t>シチョウソン</t>
    </rPh>
    <rPh sb="12" eb="13">
      <t>トク</t>
    </rPh>
    <rPh sb="14" eb="15">
      <t>ミト</t>
    </rPh>
    <rPh sb="17" eb="19">
      <t>カツドウ</t>
    </rPh>
    <phoneticPr fontId="1"/>
  </si>
  <si>
    <t>61　水路の補修</t>
    <rPh sb="3" eb="5">
      <t>スイロ</t>
    </rPh>
    <rPh sb="6" eb="8">
      <t>ホシュウ</t>
    </rPh>
    <phoneticPr fontId="1"/>
  </si>
  <si>
    <t>62　水路の更新等</t>
    <rPh sb="3" eb="5">
      <t>スイロ</t>
    </rPh>
    <rPh sb="6" eb="8">
      <t>コウシン</t>
    </rPh>
    <rPh sb="8" eb="9">
      <t>トウ</t>
    </rPh>
    <phoneticPr fontId="1"/>
  </si>
  <si>
    <t>63　農道の補修</t>
    <rPh sb="3" eb="5">
      <t>ノウドウ</t>
    </rPh>
    <rPh sb="6" eb="8">
      <t>ホシュウ</t>
    </rPh>
    <phoneticPr fontId="1"/>
  </si>
  <si>
    <t>64　農道の更新等</t>
    <rPh sb="3" eb="5">
      <t>ノウドウ</t>
    </rPh>
    <rPh sb="6" eb="8">
      <t>コウシン</t>
    </rPh>
    <rPh sb="8" eb="9">
      <t>トウ</t>
    </rPh>
    <phoneticPr fontId="1"/>
  </si>
  <si>
    <t>65　ため池の補修</t>
    <rPh sb="5" eb="6">
      <t>イケ</t>
    </rPh>
    <rPh sb="7" eb="9">
      <t>ホシュウ</t>
    </rPh>
    <phoneticPr fontId="1"/>
  </si>
  <si>
    <t>66　ため池（附帯施設）の更新等</t>
    <rPh sb="5" eb="6">
      <t>イケ</t>
    </rPh>
    <rPh sb="7" eb="9">
      <t>フタイ</t>
    </rPh>
    <rPh sb="9" eb="11">
      <t>シセツ</t>
    </rPh>
    <rPh sb="13" eb="15">
      <t>コウシン</t>
    </rPh>
    <rPh sb="15" eb="16">
      <t>トウ</t>
    </rPh>
    <phoneticPr fontId="1"/>
  </si>
  <si>
    <t>機能診断・
計画策定</t>
    <rPh sb="0" eb="2">
      <t>キノウ</t>
    </rPh>
    <rPh sb="2" eb="4">
      <t>シンダン</t>
    </rPh>
    <rPh sb="6" eb="8">
      <t>ケイカク</t>
    </rPh>
    <rPh sb="8" eb="10">
      <t>サクテイ</t>
    </rPh>
    <phoneticPr fontId="2"/>
  </si>
  <si>
    <t>備考（具体的な活動内容を記入）</t>
    <rPh sb="0" eb="2">
      <t>ビコウ</t>
    </rPh>
    <rPh sb="3" eb="6">
      <t>グタイテキ</t>
    </rPh>
    <rPh sb="7" eb="9">
      <t>カツドウ</t>
    </rPh>
    <rPh sb="9" eb="11">
      <t>ナイヨウ</t>
    </rPh>
    <rPh sb="12" eb="14">
      <t>キニュウ</t>
    </rPh>
    <phoneticPr fontId="2"/>
  </si>
  <si>
    <t>★「分類」欄は、分類番号（１～８）から選択してください。</t>
    <rPh sb="2" eb="4">
      <t>ブンルイ</t>
    </rPh>
    <rPh sb="5" eb="6">
      <t>ラン</t>
    </rPh>
    <rPh sb="8" eb="10">
      <t>ブンルイ</t>
    </rPh>
    <rPh sb="10" eb="12">
      <t>バンゴウ</t>
    </rPh>
    <rPh sb="19" eb="21">
      <t>センタク</t>
    </rPh>
    <phoneticPr fontId="14"/>
  </si>
  <si>
    <t>循環かんがいによる水質保全</t>
    <rPh sb="0" eb="2">
      <t>ジュンカン</t>
    </rPh>
    <rPh sb="9" eb="11">
      <t>スイシツ</t>
    </rPh>
    <rPh sb="11" eb="13">
      <t>ホゼン</t>
    </rPh>
    <phoneticPr fontId="1"/>
  </si>
  <si>
    <t>浄化水路による水質保全</t>
    <rPh sb="0" eb="2">
      <t>ジョウカ</t>
    </rPh>
    <rPh sb="2" eb="4">
      <t>スイロ</t>
    </rPh>
    <rPh sb="7" eb="9">
      <t>スイシツ</t>
    </rPh>
    <rPh sb="9" eb="11">
      <t>ホゼン</t>
    </rPh>
    <phoneticPr fontId="1"/>
  </si>
  <si>
    <t>地下水かん養</t>
    <rPh sb="0" eb="3">
      <t>チカスイ</t>
    </rPh>
    <rPh sb="5" eb="6">
      <t>ヨウ</t>
    </rPh>
    <phoneticPr fontId="1"/>
  </si>
  <si>
    <t>持続的な水管理</t>
    <rPh sb="0" eb="3">
      <t>ジゾクテキ</t>
    </rPh>
    <rPh sb="4" eb="5">
      <t>ミズ</t>
    </rPh>
    <rPh sb="5" eb="7">
      <t>カンリ</t>
    </rPh>
    <phoneticPr fontId="1"/>
  </si>
  <si>
    <t>土壌流出防止</t>
    <rPh sb="0" eb="2">
      <t>ドジョウ</t>
    </rPh>
    <rPh sb="2" eb="4">
      <t>リュウシュツ</t>
    </rPh>
    <rPh sb="4" eb="6">
      <t>ボウシ</t>
    </rPh>
    <phoneticPr fontId="1"/>
  </si>
  <si>
    <t>生物多様性の回復</t>
    <rPh sb="0" eb="2">
      <t>セイブツ</t>
    </rPh>
    <rPh sb="2" eb="5">
      <t>タヨウセイ</t>
    </rPh>
    <rPh sb="6" eb="8">
      <t>カイフク</t>
    </rPh>
    <phoneticPr fontId="1"/>
  </si>
  <si>
    <t>水環境の回復</t>
    <rPh sb="0" eb="3">
      <t>ミズカンキョウ</t>
    </rPh>
    <rPh sb="4" eb="6">
      <t>カイフク</t>
    </rPh>
    <phoneticPr fontId="1"/>
  </si>
  <si>
    <t>持続的な畦畔管理</t>
    <rPh sb="0" eb="3">
      <t>ジゾクテキ</t>
    </rPh>
    <rPh sb="4" eb="6">
      <t>ケイハン</t>
    </rPh>
    <rPh sb="6" eb="8">
      <t>カンリ</t>
    </rPh>
    <phoneticPr fontId="1"/>
  </si>
  <si>
    <t>専門家の指導</t>
    <rPh sb="0" eb="3">
      <t>センモンカ</t>
    </rPh>
    <rPh sb="4" eb="6">
      <t>シドウ</t>
    </rPh>
    <phoneticPr fontId="1"/>
  </si>
  <si>
    <t>２．組織の広域化・体制強化の状況</t>
    <rPh sb="2" eb="4">
      <t>ソシキ</t>
    </rPh>
    <rPh sb="5" eb="8">
      <t>コウイキカ</t>
    </rPh>
    <rPh sb="9" eb="11">
      <t>タイセイ</t>
    </rPh>
    <rPh sb="11" eb="13">
      <t>キョウカ</t>
    </rPh>
    <rPh sb="14" eb="16">
      <t>ジョウキョウ</t>
    </rPh>
    <phoneticPr fontId="2"/>
  </si>
  <si>
    <t>点検・
計画策定</t>
    <rPh sb="0" eb="2">
      <t>テンケン</t>
    </rPh>
    <rPh sb="4" eb="6">
      <t>ケイカク</t>
    </rPh>
    <rPh sb="6" eb="8">
      <t>サクテイ</t>
    </rPh>
    <phoneticPr fontId="2"/>
  </si>
  <si>
    <t>17　農業者の検討会の開催</t>
    <phoneticPr fontId="2"/>
  </si>
  <si>
    <t>18　農業者に対する意向調査、現地調査</t>
    <phoneticPr fontId="2"/>
  </si>
  <si>
    <t>19　不在村地主との連絡体制の整備等</t>
    <rPh sb="3" eb="5">
      <t>フザイ</t>
    </rPh>
    <rPh sb="5" eb="6">
      <t>ムラ</t>
    </rPh>
    <rPh sb="6" eb="8">
      <t>ジヌシ</t>
    </rPh>
    <rPh sb="10" eb="12">
      <t>レンラク</t>
    </rPh>
    <rPh sb="12" eb="14">
      <t>タイセイ</t>
    </rPh>
    <rPh sb="15" eb="17">
      <t>セイビ</t>
    </rPh>
    <rPh sb="17" eb="18">
      <t>トウ</t>
    </rPh>
    <phoneticPr fontId="2"/>
  </si>
  <si>
    <t>21　地域住民等に対する意向調査等</t>
    <rPh sb="3" eb="5">
      <t>チイキ</t>
    </rPh>
    <rPh sb="5" eb="7">
      <t>ジュウミン</t>
    </rPh>
    <rPh sb="7" eb="8">
      <t>トウ</t>
    </rPh>
    <rPh sb="9" eb="10">
      <t>タイ</t>
    </rPh>
    <rPh sb="12" eb="14">
      <t>イコウ</t>
    </rPh>
    <rPh sb="14" eb="16">
      <t>チョウサ</t>
    </rPh>
    <rPh sb="16" eb="17">
      <t>トウ</t>
    </rPh>
    <phoneticPr fontId="2"/>
  </si>
  <si>
    <t>23　その他</t>
    <phoneticPr fontId="2"/>
  </si>
  <si>
    <t>35　水質保全計画、農地保全計画の策定</t>
    <rPh sb="3" eb="5">
      <t>スイシツ</t>
    </rPh>
    <rPh sb="5" eb="7">
      <t>ホゼン</t>
    </rPh>
    <rPh sb="7" eb="9">
      <t>ケイカク</t>
    </rPh>
    <rPh sb="10" eb="12">
      <t>ノウチ</t>
    </rPh>
    <rPh sb="12" eb="14">
      <t>ホゼン</t>
    </rPh>
    <rPh sb="14" eb="16">
      <t>ケイカク</t>
    </rPh>
    <rPh sb="17" eb="19">
      <t>サクテイ</t>
    </rPh>
    <phoneticPr fontId="2"/>
  </si>
  <si>
    <t>「活動計画書」と同じ行数になるよう、この線より上に行を挿入してください。</t>
    <rPh sb="1" eb="3">
      <t>カツドウ</t>
    </rPh>
    <rPh sb="3" eb="6">
      <t>ケイカクショ</t>
    </rPh>
    <rPh sb="8" eb="9">
      <t>オナ</t>
    </rPh>
    <rPh sb="10" eb="12">
      <t>ギョウスウ</t>
    </rPh>
    <rPh sb="20" eb="21">
      <t>セン</t>
    </rPh>
    <rPh sb="23" eb="24">
      <t>ウエ</t>
    </rPh>
    <rPh sb="25" eb="26">
      <t>ギョウ</t>
    </rPh>
    <rPh sb="27" eb="29">
      <t>ソウニュウ</t>
    </rPh>
    <phoneticPr fontId="2"/>
  </si>
  <si>
    <t>資源向上支払交付金（共同）の交付を受けずに活動を実施した場合も記入してください。</t>
    <rPh sb="0" eb="2">
      <t>シゲン</t>
    </rPh>
    <rPh sb="2" eb="4">
      <t>コウジョウ</t>
    </rPh>
    <rPh sb="10" eb="12">
      <t>キョウドウ</t>
    </rPh>
    <rPh sb="21" eb="23">
      <t>カツドウ</t>
    </rPh>
    <phoneticPr fontId="2"/>
  </si>
  <si>
    <t>備考（参加人数及び内容等を記入）</t>
    <rPh sb="0" eb="2">
      <t>ビコウ</t>
    </rPh>
    <rPh sb="3" eb="5">
      <t>サンカ</t>
    </rPh>
    <rPh sb="5" eb="7">
      <t>ニンズウ</t>
    </rPh>
    <rPh sb="7" eb="8">
      <t>オヨ</t>
    </rPh>
    <rPh sb="9" eb="11">
      <t>ナイヨウ</t>
    </rPh>
    <rPh sb="11" eb="12">
      <t>トウ</t>
    </rPh>
    <rPh sb="13" eb="15">
      <t>キニュウ</t>
    </rPh>
    <phoneticPr fontId="2"/>
  </si>
  <si>
    <t>調査・
設計等
のみ</t>
    <rPh sb="0" eb="2">
      <t>チョウサ</t>
    </rPh>
    <rPh sb="4" eb="6">
      <t>セッケイ</t>
    </rPh>
    <rPh sb="6" eb="7">
      <t>トウ</t>
    </rPh>
    <phoneticPr fontId="2"/>
  </si>
  <si>
    <t>広域活動組織</t>
    <rPh sb="0" eb="2">
      <t>コウイキ</t>
    </rPh>
    <rPh sb="2" eb="4">
      <t>カツドウ</t>
    </rPh>
    <rPh sb="4" eb="6">
      <t>ソシキ</t>
    </rPh>
    <phoneticPr fontId="2"/>
  </si>
  <si>
    <t>特定非営利活動法人</t>
    <rPh sb="0" eb="2">
      <t>トクテイ</t>
    </rPh>
    <rPh sb="2" eb="5">
      <t>ヒエイリ</t>
    </rPh>
    <rPh sb="5" eb="7">
      <t>カツドウ</t>
    </rPh>
    <rPh sb="7" eb="9">
      <t>ホウジン</t>
    </rPh>
    <phoneticPr fontId="2"/>
  </si>
  <si>
    <t>20　集落外住民や地域住民との意見交換等</t>
    <rPh sb="3" eb="5">
      <t>シュウラク</t>
    </rPh>
    <rPh sb="5" eb="6">
      <t>ガイ</t>
    </rPh>
    <rPh sb="6" eb="8">
      <t>ジュウミン</t>
    </rPh>
    <rPh sb="9" eb="11">
      <t>チイキ</t>
    </rPh>
    <rPh sb="11" eb="13">
      <t>ジュウミン</t>
    </rPh>
    <rPh sb="15" eb="17">
      <t>イケン</t>
    </rPh>
    <rPh sb="17" eb="19">
      <t>コウカン</t>
    </rPh>
    <rPh sb="19" eb="20">
      <t>トウ</t>
    </rPh>
    <phoneticPr fontId="2"/>
  </si>
  <si>
    <t>対象組織による自主的な機能診断及び簡単な補修に関する研修</t>
    <rPh sb="0" eb="2">
      <t>タイショウ</t>
    </rPh>
    <rPh sb="2" eb="4">
      <t>ソシキ</t>
    </rPh>
    <rPh sb="7" eb="10">
      <t>ジシュテキ</t>
    </rPh>
    <rPh sb="11" eb="13">
      <t>キノウ</t>
    </rPh>
    <rPh sb="13" eb="15">
      <t>シンダン</t>
    </rPh>
    <rPh sb="15" eb="16">
      <t>オヨ</t>
    </rPh>
    <rPh sb="17" eb="19">
      <t>カンタン</t>
    </rPh>
    <rPh sb="20" eb="22">
      <t>ホシュウ</t>
    </rPh>
    <rPh sb="23" eb="24">
      <t>カン</t>
    </rPh>
    <rPh sb="26" eb="28">
      <t>ケンシュウ</t>
    </rPh>
    <phoneticPr fontId="2"/>
  </si>
  <si>
    <t>堤体侵食の早期補修</t>
    <rPh sb="0" eb="2">
      <t>テイタイ</t>
    </rPh>
    <rPh sb="2" eb="4">
      <t>シンショク</t>
    </rPh>
    <rPh sb="5" eb="7">
      <t>ソウキ</t>
    </rPh>
    <rPh sb="7" eb="9">
      <t>ホシュウ</t>
    </rPh>
    <phoneticPr fontId="2"/>
  </si>
  <si>
    <t>４．</t>
  </si>
  <si>
    <t>５．</t>
  </si>
  <si>
    <t>52　遊休農地の有効活用</t>
    <rPh sb="3" eb="5">
      <t>ユウキュウ</t>
    </rPh>
    <rPh sb="5" eb="7">
      <t>ノウチ</t>
    </rPh>
    <rPh sb="8" eb="10">
      <t>ユウコウ</t>
    </rPh>
    <rPh sb="10" eb="12">
      <t>カツヨウ</t>
    </rPh>
    <phoneticPr fontId="2"/>
  </si>
  <si>
    <t>54　地域住民による直営施工</t>
    <rPh sb="3" eb="5">
      <t>チイキ</t>
    </rPh>
    <rPh sb="5" eb="7">
      <t>ジュウミン</t>
    </rPh>
    <rPh sb="10" eb="12">
      <t>チョクエイ</t>
    </rPh>
    <rPh sb="12" eb="14">
      <t>セコウ</t>
    </rPh>
    <phoneticPr fontId="2"/>
  </si>
  <si>
    <t>55　防災・減災力の強化</t>
    <rPh sb="3" eb="5">
      <t>ボウサイ</t>
    </rPh>
    <rPh sb="6" eb="8">
      <t>ゲンサイ</t>
    </rPh>
    <rPh sb="8" eb="9">
      <t>リョク</t>
    </rPh>
    <rPh sb="10" eb="12">
      <t>キョウカ</t>
    </rPh>
    <phoneticPr fontId="2"/>
  </si>
  <si>
    <t>56　農村環境保全活動の幅広い展開</t>
    <rPh sb="3" eb="5">
      <t>ノウソン</t>
    </rPh>
    <rPh sb="5" eb="7">
      <t>カンキョウ</t>
    </rPh>
    <rPh sb="7" eb="9">
      <t>ホゼン</t>
    </rPh>
    <rPh sb="9" eb="11">
      <t>カツドウ</t>
    </rPh>
    <rPh sb="12" eb="14">
      <t>ハバヒロ</t>
    </rPh>
    <rPh sb="15" eb="17">
      <t>テンカイ</t>
    </rPh>
    <phoneticPr fontId="2"/>
  </si>
  <si>
    <t>58　農村文化の伝承を通じた農村コミュニティの強化</t>
    <rPh sb="3" eb="5">
      <t>ノウソン</t>
    </rPh>
    <rPh sb="5" eb="7">
      <t>ブンカ</t>
    </rPh>
    <rPh sb="8" eb="10">
      <t>デンショウ</t>
    </rPh>
    <rPh sb="11" eb="12">
      <t>ツウ</t>
    </rPh>
    <rPh sb="14" eb="16">
      <t>ノウソン</t>
    </rPh>
    <rPh sb="23" eb="25">
      <t>キョウカ</t>
    </rPh>
    <phoneticPr fontId="2"/>
  </si>
  <si>
    <t>59　都道府県、市町村が特に認める活動</t>
    <rPh sb="3" eb="7">
      <t>トドウフケン</t>
    </rPh>
    <rPh sb="8" eb="11">
      <t>シチョウソン</t>
    </rPh>
    <rPh sb="12" eb="13">
      <t>トク</t>
    </rPh>
    <rPh sb="14" eb="15">
      <t>ミト</t>
    </rPh>
    <rPh sb="17" eb="19">
      <t>カツドウ</t>
    </rPh>
    <phoneticPr fontId="2"/>
  </si>
  <si>
    <t>日付</t>
    <rPh sb="0" eb="2">
      <t>ヒヅケ</t>
    </rPh>
    <phoneticPr fontId="2"/>
  </si>
  <si>
    <t>前年度からの持越金
（農地維持・資源向上（共同））</t>
    <rPh sb="0" eb="2">
      <t>ゼンネン</t>
    </rPh>
    <rPh sb="2" eb="3">
      <t>ド</t>
    </rPh>
    <rPh sb="6" eb="8">
      <t>モチコ</t>
    </rPh>
    <rPh sb="8" eb="9">
      <t>キン</t>
    </rPh>
    <rPh sb="11" eb="13">
      <t>ノウチ</t>
    </rPh>
    <rPh sb="13" eb="15">
      <t>イジ</t>
    </rPh>
    <rPh sb="16" eb="18">
      <t>シゲン</t>
    </rPh>
    <rPh sb="18" eb="20">
      <t>コウジョウ</t>
    </rPh>
    <rPh sb="21" eb="23">
      <t>キョウドウ</t>
    </rPh>
    <phoneticPr fontId="2"/>
  </si>
  <si>
    <t>前年度からの持越金
（資源向上（長寿命化））</t>
    <rPh sb="0" eb="2">
      <t>ゼンネン</t>
    </rPh>
    <rPh sb="2" eb="3">
      <t>ド</t>
    </rPh>
    <rPh sb="6" eb="8">
      <t>モチコ</t>
    </rPh>
    <rPh sb="8" eb="9">
      <t>キン</t>
    </rPh>
    <rPh sb="11" eb="13">
      <t>シゲン</t>
    </rPh>
    <rPh sb="13" eb="15">
      <t>コウジョウ</t>
    </rPh>
    <rPh sb="16" eb="17">
      <t>チョウ</t>
    </rPh>
    <rPh sb="17" eb="20">
      <t>ジュミョウカ</t>
    </rPh>
    <phoneticPr fontId="2"/>
  </si>
  <si>
    <t>次年度への持越金
（農地維持・資源向上（共同））</t>
    <rPh sb="0" eb="3">
      <t>ジネンド</t>
    </rPh>
    <rPh sb="5" eb="7">
      <t>モチコ</t>
    </rPh>
    <rPh sb="7" eb="8">
      <t>キン</t>
    </rPh>
    <rPh sb="10" eb="12">
      <t>ノウチ</t>
    </rPh>
    <rPh sb="12" eb="14">
      <t>イジ</t>
    </rPh>
    <rPh sb="15" eb="17">
      <t>シゲン</t>
    </rPh>
    <rPh sb="17" eb="19">
      <t>コウジョウ</t>
    </rPh>
    <rPh sb="20" eb="22">
      <t>キョウドウ</t>
    </rPh>
    <phoneticPr fontId="2"/>
  </si>
  <si>
    <t>次年度への持越金
（資源向上（長寿命化））</t>
    <rPh sb="0" eb="3">
      <t>ジネンド</t>
    </rPh>
    <rPh sb="5" eb="7">
      <t>モチコ</t>
    </rPh>
    <rPh sb="7" eb="8">
      <t>キン</t>
    </rPh>
    <rPh sb="10" eb="12">
      <t>シゲン</t>
    </rPh>
    <rPh sb="12" eb="14">
      <t>コウジョウ</t>
    </rPh>
    <rPh sb="15" eb="19">
      <t>チョウジュミョウカ</t>
    </rPh>
    <phoneticPr fontId="2"/>
  </si>
  <si>
    <t>遊休農地解消面積</t>
    <rPh sb="0" eb="2">
      <t>ユウキュウ</t>
    </rPh>
    <rPh sb="2" eb="4">
      <t>ノウチ</t>
    </rPh>
    <rPh sb="4" eb="6">
      <t>カイショウ</t>
    </rPh>
    <rPh sb="6" eb="8">
      <t>メンセキ</t>
    </rPh>
    <phoneticPr fontId="2"/>
  </si>
  <si>
    <t>22　有識者等による研修会、検討会の開催</t>
    <rPh sb="3" eb="6">
      <t>ユウシキシャ</t>
    </rPh>
    <rPh sb="6" eb="7">
      <t>トウ</t>
    </rPh>
    <rPh sb="10" eb="13">
      <t>ケンシュウカイ</t>
    </rPh>
    <rPh sb="14" eb="17">
      <t>ケントウカイ</t>
    </rPh>
    <rPh sb="18" eb="20">
      <t>カイサイ</t>
    </rPh>
    <phoneticPr fontId="2"/>
  </si>
  <si>
    <t>集落外住民や地域住民との意見交換等</t>
    <rPh sb="0" eb="2">
      <t>シュウラク</t>
    </rPh>
    <rPh sb="2" eb="3">
      <t>ガイ</t>
    </rPh>
    <rPh sb="3" eb="5">
      <t>ジュウミン</t>
    </rPh>
    <rPh sb="6" eb="8">
      <t>チイキ</t>
    </rPh>
    <rPh sb="8" eb="10">
      <t>ジュウミン</t>
    </rPh>
    <rPh sb="12" eb="14">
      <t>イケン</t>
    </rPh>
    <rPh sb="14" eb="16">
      <t>コウカン</t>
    </rPh>
    <rPh sb="16" eb="17">
      <t>トウ</t>
    </rPh>
    <phoneticPr fontId="2"/>
  </si>
  <si>
    <t>地域住民等に対する意向調査等</t>
    <rPh sb="0" eb="2">
      <t>チイキ</t>
    </rPh>
    <rPh sb="2" eb="4">
      <t>ジュウミン</t>
    </rPh>
    <rPh sb="4" eb="5">
      <t>トウ</t>
    </rPh>
    <rPh sb="6" eb="7">
      <t>タイ</t>
    </rPh>
    <rPh sb="9" eb="11">
      <t>イコウ</t>
    </rPh>
    <rPh sb="11" eb="13">
      <t>チョウサ</t>
    </rPh>
    <rPh sb="13" eb="14">
      <t>トウ</t>
    </rPh>
    <phoneticPr fontId="2"/>
  </si>
  <si>
    <t>増進活動</t>
    <phoneticPr fontId="2"/>
  </si>
  <si>
    <t>１（農地維持）</t>
    <rPh sb="2" eb="4">
      <t>ノウチ</t>
    </rPh>
    <rPh sb="4" eb="6">
      <t>イジ</t>
    </rPh>
    <phoneticPr fontId="2"/>
  </si>
  <si>
    <t>地域住民等（集落外の住民・組織等も含む）との意見交換・ワークショップ・交流会の開催</t>
    <phoneticPr fontId="2"/>
  </si>
  <si>
    <t>２（資源向上）</t>
    <rPh sb="2" eb="4">
      <t>シゲン</t>
    </rPh>
    <rPh sb="4" eb="6">
      <t>コウジョウ</t>
    </rPh>
    <phoneticPr fontId="2"/>
  </si>
  <si>
    <t>３（長寿命化）</t>
    <rPh sb="2" eb="6">
      <t>チョウジュミョウカ</t>
    </rPh>
    <phoneticPr fontId="2"/>
  </si>
  <si>
    <t>農業者に対する意向調査、農業者による現地調査</t>
    <phoneticPr fontId="2"/>
  </si>
  <si>
    <t>不在村地主との連絡体制の整備、調整、それに必要な調査</t>
    <phoneticPr fontId="2"/>
  </si>
  <si>
    <t>地域住民等に対する意向調査、地域住民等との集落内調査</t>
    <phoneticPr fontId="2"/>
  </si>
  <si>
    <t>有識者等による研修会、有識者を交えた検討会の開催</t>
    <phoneticPr fontId="2"/>
  </si>
  <si>
    <t>農業用水の保全、農地の保全や地域環境の保全に資する
新たな施設の設置等に関する研修</t>
    <rPh sb="0" eb="2">
      <t>ノウギョウ</t>
    </rPh>
    <rPh sb="2" eb="4">
      <t>ヨウスイ</t>
    </rPh>
    <rPh sb="5" eb="7">
      <t>ホゼン</t>
    </rPh>
    <rPh sb="8" eb="10">
      <t>ノウチ</t>
    </rPh>
    <rPh sb="11" eb="13">
      <t>ホゼン</t>
    </rPh>
    <rPh sb="14" eb="16">
      <t>チイキ</t>
    </rPh>
    <rPh sb="16" eb="18">
      <t>カンキョウ</t>
    </rPh>
    <rPh sb="19" eb="21">
      <t>ホゼン</t>
    </rPh>
    <rPh sb="22" eb="23">
      <t>シ</t>
    </rPh>
    <rPh sb="26" eb="27">
      <t>アラ</t>
    </rPh>
    <rPh sb="29" eb="31">
      <t>シセツ</t>
    </rPh>
    <rPh sb="32" eb="34">
      <t>セッチ</t>
    </rPh>
    <rPh sb="34" eb="35">
      <t>トウ</t>
    </rPh>
    <rPh sb="36" eb="37">
      <t>カン</t>
    </rPh>
    <rPh sb="39" eb="41">
      <t>ケンシュウ</t>
    </rPh>
    <phoneticPr fontId="2"/>
  </si>
  <si>
    <t>１（農地維持）</t>
    <phoneticPr fontId="2"/>
  </si>
  <si>
    <t>農村文化の伝承を通じた
農村コミュニティの強化</t>
    <phoneticPr fontId="2"/>
  </si>
  <si>
    <t>組織名：</t>
    <rPh sb="0" eb="3">
      <t>ソシキメイ</t>
    </rPh>
    <phoneticPr fontId="2"/>
  </si>
  <si>
    <t>★交付金交付前に活動資金を構成員が一時的に立て替えて会計口座へ繰り入れた場合は、収入欄にその立替額を記入してください。
　また、返済の際は返済額をマイナスの収入として収入欄に記入し、一時的な立替額が収入/支出の合計に計上されないようにしてください。</t>
    <rPh sb="1" eb="4">
      <t>コウフキン</t>
    </rPh>
    <rPh sb="4" eb="6">
      <t>コウフ</t>
    </rPh>
    <rPh sb="6" eb="7">
      <t>マエ</t>
    </rPh>
    <rPh sb="8" eb="10">
      <t>カツドウ</t>
    </rPh>
    <rPh sb="10" eb="12">
      <t>シキン</t>
    </rPh>
    <rPh sb="13" eb="16">
      <t>コウセイイン</t>
    </rPh>
    <rPh sb="17" eb="20">
      <t>イチジテキ</t>
    </rPh>
    <rPh sb="21" eb="22">
      <t>タ</t>
    </rPh>
    <rPh sb="23" eb="24">
      <t>カ</t>
    </rPh>
    <rPh sb="26" eb="28">
      <t>カイケイ</t>
    </rPh>
    <rPh sb="28" eb="30">
      <t>コウザ</t>
    </rPh>
    <rPh sb="31" eb="32">
      <t>ク</t>
    </rPh>
    <rPh sb="33" eb="34">
      <t>イ</t>
    </rPh>
    <rPh sb="36" eb="38">
      <t>バアイ</t>
    </rPh>
    <rPh sb="40" eb="42">
      <t>シュウニュウ</t>
    </rPh>
    <rPh sb="42" eb="43">
      <t>ラン</t>
    </rPh>
    <rPh sb="46" eb="48">
      <t>タテカエ</t>
    </rPh>
    <rPh sb="48" eb="49">
      <t>ガク</t>
    </rPh>
    <rPh sb="50" eb="52">
      <t>キニュウ</t>
    </rPh>
    <rPh sb="64" eb="66">
      <t>ヘンサイ</t>
    </rPh>
    <rPh sb="67" eb="68">
      <t>サイ</t>
    </rPh>
    <rPh sb="69" eb="72">
      <t>ヘンサイガク</t>
    </rPh>
    <rPh sb="78" eb="80">
      <t>シュウニュウ</t>
    </rPh>
    <rPh sb="83" eb="85">
      <t>シュウニュウ</t>
    </rPh>
    <rPh sb="85" eb="86">
      <t>ラン</t>
    </rPh>
    <rPh sb="87" eb="89">
      <t>キニュウ</t>
    </rPh>
    <rPh sb="91" eb="94">
      <t>イチジテキ</t>
    </rPh>
    <rPh sb="95" eb="97">
      <t>タテカエ</t>
    </rPh>
    <rPh sb="97" eb="98">
      <t>ガク</t>
    </rPh>
    <rPh sb="99" eb="101">
      <t>シュウニュウ</t>
    </rPh>
    <rPh sb="102" eb="104">
      <t>シシュツ</t>
    </rPh>
    <rPh sb="105" eb="107">
      <t>ゴウケイ</t>
    </rPh>
    <rPh sb="108" eb="110">
      <t>ケイジョウ</t>
    </rPh>
    <phoneticPr fontId="14"/>
  </si>
  <si>
    <t>利子等、構成員による活動資金の立替金</t>
    <rPh sb="0" eb="2">
      <t>リシ</t>
    </rPh>
    <rPh sb="2" eb="3">
      <t>トウ</t>
    </rPh>
    <rPh sb="4" eb="7">
      <t>コウセイイン</t>
    </rPh>
    <rPh sb="10" eb="12">
      <t>カツドウ</t>
    </rPh>
    <rPh sb="12" eb="14">
      <t>シキン</t>
    </rPh>
    <rPh sb="15" eb="18">
      <t>タテカエキン</t>
    </rPh>
    <phoneticPr fontId="14"/>
  </si>
  <si>
    <t>完成数量（km,箇所）</t>
    <rPh sb="0" eb="2">
      <t>カンセイ</t>
    </rPh>
    <rPh sb="2" eb="4">
      <t>スウリョウ</t>
    </rPh>
    <rPh sb="8" eb="10">
      <t>カショ</t>
    </rPh>
    <phoneticPr fontId="2"/>
  </si>
  <si>
    <t>４．</t>
    <phoneticPr fontId="2"/>
  </si>
  <si>
    <t>５．</t>
    <phoneticPr fontId="2"/>
  </si>
  <si>
    <t xml:space="preserve">  次年度への持越（残高）</t>
    <rPh sb="2" eb="5">
      <t>ジネンド</t>
    </rPh>
    <rPh sb="7" eb="8">
      <t>モ</t>
    </rPh>
    <rPh sb="8" eb="9">
      <t>コ</t>
    </rPh>
    <rPh sb="10" eb="12">
      <t>ザンダカ</t>
    </rPh>
    <phoneticPr fontId="2"/>
  </si>
  <si>
    <t>番号</t>
    <rPh sb="0" eb="2">
      <t>バンゴウ</t>
    </rPh>
    <phoneticPr fontId="1"/>
  </si>
  <si>
    <t>生態系保全</t>
    <rPh sb="0" eb="3">
      <t>セイタイケイ</t>
    </rPh>
    <rPh sb="3" eb="5">
      <t>ホゼン</t>
    </rPh>
    <phoneticPr fontId="1"/>
  </si>
  <si>
    <t>水質保全</t>
    <rPh sb="0" eb="2">
      <t>スイシツ</t>
    </rPh>
    <rPh sb="2" eb="4">
      <t>ホゼン</t>
    </rPh>
    <phoneticPr fontId="1"/>
  </si>
  <si>
    <t>景観形成・生活環境保全</t>
    <rPh sb="0" eb="2">
      <t>ケイカン</t>
    </rPh>
    <rPh sb="2" eb="4">
      <t>ケイセイ</t>
    </rPh>
    <rPh sb="5" eb="7">
      <t>セイカツ</t>
    </rPh>
    <rPh sb="7" eb="9">
      <t>カンキョウ</t>
    </rPh>
    <rPh sb="9" eb="11">
      <t>ホゼン</t>
    </rPh>
    <phoneticPr fontId="1"/>
  </si>
  <si>
    <t>水田貯留・地下水かん養</t>
    <rPh sb="0" eb="2">
      <t>スイデン</t>
    </rPh>
    <rPh sb="2" eb="4">
      <t>チョリュウ</t>
    </rPh>
    <rPh sb="5" eb="8">
      <t>チカスイ</t>
    </rPh>
    <rPh sb="10" eb="11">
      <t>ヨウ</t>
    </rPh>
    <phoneticPr fontId="1"/>
  </si>
  <si>
    <t>資源循環</t>
    <rPh sb="0" eb="2">
      <t>シゲン</t>
    </rPh>
    <rPh sb="2" eb="4">
      <t>ジュンカン</t>
    </rPh>
    <phoneticPr fontId="1"/>
  </si>
  <si>
    <t>１.農業者個人</t>
    <rPh sb="2" eb="5">
      <t>ノウギョウシャ</t>
    </rPh>
    <rPh sb="5" eb="7">
      <t>コジン</t>
    </rPh>
    <phoneticPr fontId="1"/>
  </si>
  <si>
    <t>２.農事組合法人</t>
    <rPh sb="2" eb="4">
      <t>ノウジ</t>
    </rPh>
    <rPh sb="4" eb="6">
      <t>クミアイ</t>
    </rPh>
    <rPh sb="6" eb="8">
      <t>ホウジン</t>
    </rPh>
    <phoneticPr fontId="1"/>
  </si>
  <si>
    <t>３.営農組合</t>
    <rPh sb="2" eb="4">
      <t>エイノウ</t>
    </rPh>
    <rPh sb="4" eb="6">
      <t>クミアイ</t>
    </rPh>
    <phoneticPr fontId="1"/>
  </si>
  <si>
    <t>４.その他の農業者団体</t>
    <rPh sb="4" eb="5">
      <t>タ</t>
    </rPh>
    <rPh sb="6" eb="9">
      <t>ノウギョウシャ</t>
    </rPh>
    <rPh sb="9" eb="11">
      <t>ダンタイ</t>
    </rPh>
    <phoneticPr fontId="1"/>
  </si>
  <si>
    <t>５.農業者以外個人</t>
    <rPh sb="2" eb="5">
      <t>ノウギョウシャ</t>
    </rPh>
    <rPh sb="5" eb="7">
      <t>イガイ</t>
    </rPh>
    <rPh sb="7" eb="9">
      <t>コジン</t>
    </rPh>
    <phoneticPr fontId="1"/>
  </si>
  <si>
    <t>６.自治会</t>
    <rPh sb="2" eb="5">
      <t>ジチカイ</t>
    </rPh>
    <phoneticPr fontId="1"/>
  </si>
  <si>
    <t>７.女性会</t>
    <rPh sb="2" eb="5">
      <t>ジョセイカイ</t>
    </rPh>
    <phoneticPr fontId="1"/>
  </si>
  <si>
    <t>８.子供会</t>
    <rPh sb="2" eb="5">
      <t>コドモカイ</t>
    </rPh>
    <phoneticPr fontId="1"/>
  </si>
  <si>
    <t>９.土地改良区</t>
    <rPh sb="2" eb="4">
      <t>トチ</t>
    </rPh>
    <rPh sb="4" eb="7">
      <t>カイリョウク</t>
    </rPh>
    <phoneticPr fontId="1"/>
  </si>
  <si>
    <t>10.JA</t>
    <phoneticPr fontId="1"/>
  </si>
  <si>
    <t>11.学校・PTA</t>
    <rPh sb="3" eb="5">
      <t>ガッコウ</t>
    </rPh>
    <phoneticPr fontId="1"/>
  </si>
  <si>
    <t>12.NPO</t>
    <phoneticPr fontId="1"/>
  </si>
  <si>
    <t>13.その他の農業者以外団体</t>
    <rPh sb="5" eb="6">
      <t>タ</t>
    </rPh>
    <rPh sb="7" eb="10">
      <t>ノウギョウシャ</t>
    </rPh>
    <rPh sb="10" eb="12">
      <t>イガイ</t>
    </rPh>
    <rPh sb="12" eb="14">
      <t>ダンタイ</t>
    </rPh>
    <phoneticPr fontId="1"/>
  </si>
  <si>
    <t>１.前年度持越</t>
    <rPh sb="2" eb="5">
      <t>ゼンネンド</t>
    </rPh>
    <rPh sb="5" eb="7">
      <t>モチコシ</t>
    </rPh>
    <phoneticPr fontId="1"/>
  </si>
  <si>
    <t>２.交付金</t>
    <rPh sb="2" eb="5">
      <t>コウフキン</t>
    </rPh>
    <phoneticPr fontId="1"/>
  </si>
  <si>
    <t>３.利子等</t>
    <rPh sb="2" eb="4">
      <t>リシ</t>
    </rPh>
    <rPh sb="4" eb="5">
      <t>トウ</t>
    </rPh>
    <phoneticPr fontId="1"/>
  </si>
  <si>
    <t>４.日当</t>
    <rPh sb="2" eb="4">
      <t>ニットウ</t>
    </rPh>
    <phoneticPr fontId="1"/>
  </si>
  <si>
    <t>５.購入・リース費</t>
    <rPh sb="2" eb="4">
      <t>コウニュウ</t>
    </rPh>
    <rPh sb="8" eb="9">
      <t>ヒ</t>
    </rPh>
    <phoneticPr fontId="1"/>
  </si>
  <si>
    <t>６.外注費</t>
    <rPh sb="2" eb="5">
      <t>ガイチュウヒ</t>
    </rPh>
    <phoneticPr fontId="1"/>
  </si>
  <si>
    <t>７.その他支出</t>
    <rPh sb="4" eb="5">
      <t>タ</t>
    </rPh>
    <rPh sb="5" eb="7">
      <t>シシュツ</t>
    </rPh>
    <phoneticPr fontId="1"/>
  </si>
  <si>
    <t>８.返還</t>
    <rPh sb="2" eb="4">
      <t>ヘンカン</t>
    </rPh>
    <phoneticPr fontId="1"/>
  </si>
  <si>
    <t>この線より上に行を挿入してください。</t>
  </si>
  <si>
    <t>A.■か□</t>
    <phoneticPr fontId="2"/>
  </si>
  <si>
    <t>B.○か空白</t>
    <rPh sb="4" eb="6">
      <t>クウハク</t>
    </rPh>
    <phoneticPr fontId="2"/>
  </si>
  <si>
    <t>C.○か－か×</t>
    <phoneticPr fontId="2"/>
  </si>
  <si>
    <t>G.単位</t>
    <rPh sb="2" eb="4">
      <t>タンイ</t>
    </rPh>
    <phoneticPr fontId="1"/>
  </si>
  <si>
    <t>H.構成員一覧の分類</t>
    <rPh sb="2" eb="5">
      <t>コウセイイン</t>
    </rPh>
    <rPh sb="5" eb="7">
      <t>イチラン</t>
    </rPh>
    <rPh sb="8" eb="10">
      <t>ブンルイ</t>
    </rPh>
    <phoneticPr fontId="1"/>
  </si>
  <si>
    <t>I.金銭出納簿の区分</t>
    <rPh sb="2" eb="4">
      <t>キンセン</t>
    </rPh>
    <rPh sb="4" eb="7">
      <t>スイトウボ</t>
    </rPh>
    <rPh sb="8" eb="10">
      <t>クブン</t>
    </rPh>
    <phoneticPr fontId="1"/>
  </si>
  <si>
    <t>J.金銭出納簿の収支の分類</t>
    <rPh sb="2" eb="4">
      <t>キンセン</t>
    </rPh>
    <rPh sb="4" eb="7">
      <t>スイトウボ</t>
    </rPh>
    <rPh sb="8" eb="10">
      <t>シュウシ</t>
    </rPh>
    <rPh sb="11" eb="13">
      <t>ブンルイ</t>
    </rPh>
    <phoneticPr fontId="1"/>
  </si>
  <si>
    <t>D.農村環境保全活動のテーマ</t>
    <rPh sb="2" eb="4">
      <t>ノウソン</t>
    </rPh>
    <rPh sb="4" eb="6">
      <t>カンキョウ</t>
    </rPh>
    <rPh sb="6" eb="10">
      <t>ホゼンカツドウ</t>
    </rPh>
    <phoneticPr fontId="1"/>
  </si>
  <si>
    <t>E.高度な保全活動</t>
    <rPh sb="2" eb="4">
      <t>コウド</t>
    </rPh>
    <rPh sb="5" eb="9">
      <t>ホゼンカツドウ</t>
    </rPh>
    <phoneticPr fontId="1"/>
  </si>
  <si>
    <t>F.施設</t>
    <rPh sb="2" eb="4">
      <t>シセツ</t>
    </rPh>
    <phoneticPr fontId="1"/>
  </si>
  <si>
    <t>Ｋ.農村環境保全活動</t>
    <phoneticPr fontId="11"/>
  </si>
  <si>
    <t>Ｌ.増進活動</t>
    <phoneticPr fontId="11"/>
  </si>
  <si>
    <t>Ｍ.長寿命化</t>
    <rPh sb="2" eb="6">
      <t>チョウジュミョウカ</t>
    </rPh>
    <phoneticPr fontId="11"/>
  </si>
  <si>
    <t>活動項目</t>
    <rPh sb="0" eb="2">
      <t>カツドウ</t>
    </rPh>
    <rPh sb="2" eb="4">
      <t>コウモク</t>
    </rPh>
    <phoneticPr fontId="1"/>
  </si>
  <si>
    <t>支払区分</t>
    <rPh sb="0" eb="2">
      <t>シハライ</t>
    </rPh>
    <rPh sb="2" eb="4">
      <t>クブン</t>
    </rPh>
    <phoneticPr fontId="11"/>
  </si>
  <si>
    <t>　３）「選択肢」シートＰ列の72行以降にP71セル（活動記録に入力された回数のカウントを行う数式）をコピーする。　</t>
    <rPh sb="12" eb="13">
      <t>レツ</t>
    </rPh>
    <rPh sb="26" eb="28">
      <t>カツドウ</t>
    </rPh>
    <rPh sb="28" eb="30">
      <t>キロク</t>
    </rPh>
    <rPh sb="31" eb="33">
      <t>ニュウリョク</t>
    </rPh>
    <rPh sb="36" eb="38">
      <t>カイスウ</t>
    </rPh>
    <rPh sb="44" eb="45">
      <t>オコナ</t>
    </rPh>
    <rPh sb="46" eb="48">
      <t>スウシキ</t>
    </rPh>
    <phoneticPr fontId="1"/>
  </si>
  <si>
    <t>　２）「数式」タブの「名前の管理」を選択し、リストの中から「K.農村環境保全活動」を選択し、「参照範囲」の右のアイコンをクリック</t>
    <rPh sb="4" eb="6">
      <t>スウシキ</t>
    </rPh>
    <rPh sb="11" eb="13">
      <t>ナマエ</t>
    </rPh>
    <rPh sb="14" eb="16">
      <t>カンリ</t>
    </rPh>
    <rPh sb="18" eb="20">
      <t>センタク</t>
    </rPh>
    <rPh sb="26" eb="27">
      <t>ナカ</t>
    </rPh>
    <rPh sb="32" eb="34">
      <t>ノウソン</t>
    </rPh>
    <rPh sb="34" eb="36">
      <t>カンキョウ</t>
    </rPh>
    <rPh sb="36" eb="40">
      <t>ホゼンカツドウ</t>
    </rPh>
    <rPh sb="42" eb="44">
      <t>センタク</t>
    </rPh>
    <rPh sb="47" eb="49">
      <t>サンショウ</t>
    </rPh>
    <rPh sb="49" eb="51">
      <t>ハンイ</t>
    </rPh>
    <rPh sb="53" eb="54">
      <t>ミギ</t>
    </rPh>
    <phoneticPr fontId="1"/>
  </si>
  <si>
    <t>　３）参照範囲に追加した取組を含むよう範囲を選択し直し、確定する。</t>
    <rPh sb="3" eb="5">
      <t>サンショウ</t>
    </rPh>
    <rPh sb="5" eb="7">
      <t>ハンイ</t>
    </rPh>
    <rPh sb="8" eb="10">
      <t>ツイカ</t>
    </rPh>
    <rPh sb="12" eb="14">
      <t>トリクミ</t>
    </rPh>
    <rPh sb="15" eb="16">
      <t>フク</t>
    </rPh>
    <rPh sb="19" eb="21">
      <t>ハンイ</t>
    </rPh>
    <rPh sb="22" eb="24">
      <t>センタク</t>
    </rPh>
    <rPh sb="25" eb="26">
      <t>ナオ</t>
    </rPh>
    <rPh sb="28" eb="30">
      <t>カクテイ</t>
    </rPh>
    <phoneticPr fontId="1"/>
  </si>
  <si>
    <t>　　　　「データ」タブの「データの入力規則」を選択する。</t>
    <phoneticPr fontId="1"/>
  </si>
  <si>
    <t>　１）「選択肢」シートのQ列の「50　地域資源の～」の下に番号と取組を入力する。</t>
    <rPh sb="13" eb="14">
      <t>レツ</t>
    </rPh>
    <rPh sb="19" eb="21">
      <t>チイキ</t>
    </rPh>
    <rPh sb="21" eb="23">
      <t>シゲン</t>
    </rPh>
    <rPh sb="27" eb="28">
      <t>シタ</t>
    </rPh>
    <rPh sb="29" eb="31">
      <t>バンゴウ</t>
    </rPh>
    <rPh sb="32" eb="34">
      <t>トリクミ</t>
    </rPh>
    <rPh sb="35" eb="37">
      <t>ニュウリョク</t>
    </rPh>
    <phoneticPr fontId="1"/>
  </si>
  <si>
    <t>　　　新たに行を追加し、追加した取組を入力する。</t>
    <rPh sb="19" eb="21">
      <t>ニュウリョク</t>
    </rPh>
    <phoneticPr fontId="1"/>
  </si>
  <si>
    <t>　１）「選択肢」シートのM列の「66　ため池（附帯施設）の更新等」の下に番号と取組名を入力する</t>
    <rPh sb="13" eb="14">
      <t>レツ</t>
    </rPh>
    <rPh sb="21" eb="22">
      <t>イケ</t>
    </rPh>
    <rPh sb="23" eb="25">
      <t>フタイ</t>
    </rPh>
    <rPh sb="25" eb="27">
      <t>シセツ</t>
    </rPh>
    <rPh sb="29" eb="31">
      <t>コウシン</t>
    </rPh>
    <rPh sb="31" eb="32">
      <t>トウ</t>
    </rPh>
    <rPh sb="34" eb="35">
      <t>シタ</t>
    </rPh>
    <rPh sb="36" eb="38">
      <t>バンゴウ</t>
    </rPh>
    <rPh sb="39" eb="41">
      <t>トリクミ</t>
    </rPh>
    <rPh sb="41" eb="42">
      <t>メイ</t>
    </rPh>
    <rPh sb="43" eb="45">
      <t>ニュウリョク</t>
    </rPh>
    <phoneticPr fontId="1"/>
  </si>
  <si>
    <t>　２）「数式」タブの「名前の管理」を選択し、リストから「M.長寿命化」を選択し、「参照範囲」の右のアイコンをクリック</t>
    <rPh sb="4" eb="6">
      <t>スウシキ</t>
    </rPh>
    <rPh sb="11" eb="13">
      <t>ナマエ</t>
    </rPh>
    <rPh sb="14" eb="16">
      <t>カンリ</t>
    </rPh>
    <rPh sb="18" eb="20">
      <t>センタク</t>
    </rPh>
    <rPh sb="30" eb="34">
      <t>チョウジュミョウカ</t>
    </rPh>
    <rPh sb="36" eb="38">
      <t>センタク</t>
    </rPh>
    <phoneticPr fontId="1"/>
  </si>
  <si>
    <t>活動記録で選択された取組番号から、区分、項目、取組を自動入力するための表</t>
    <rPh sb="0" eb="2">
      <t>カツドウ</t>
    </rPh>
    <rPh sb="2" eb="4">
      <t>キロク</t>
    </rPh>
    <rPh sb="5" eb="7">
      <t>センタク</t>
    </rPh>
    <rPh sb="10" eb="12">
      <t>トリク</t>
    </rPh>
    <rPh sb="12" eb="14">
      <t>バンゴウ</t>
    </rPh>
    <rPh sb="17" eb="19">
      <t>クブン</t>
    </rPh>
    <rPh sb="20" eb="22">
      <t>コウモク</t>
    </rPh>
    <rPh sb="23" eb="25">
      <t>トリク</t>
    </rPh>
    <rPh sb="26" eb="28">
      <t>ジドウ</t>
    </rPh>
    <rPh sb="28" eb="30">
      <t>ニュウリョク</t>
    </rPh>
    <rPh sb="35" eb="36">
      <t>ヒョウ</t>
    </rPh>
    <phoneticPr fontId="1"/>
  </si>
  <si>
    <t>実施回数のカウント</t>
    <rPh sb="0" eb="2">
      <t>ジッシ</t>
    </rPh>
    <rPh sb="2" eb="4">
      <t>カイスウ</t>
    </rPh>
    <phoneticPr fontId="1"/>
  </si>
  <si>
    <t>←活動記録に取組番号が入力された回数をカウントし、これをもとに実施状況報告書の「実施欄」の○、×を判定しています。</t>
    <rPh sb="49" eb="51">
      <t>ハンテイ</t>
    </rPh>
    <phoneticPr fontId="1"/>
  </si>
  <si>
    <t>活動計画書、実施状況報告書のプルダウン選択用</t>
    <rPh sb="0" eb="2">
      <t>カツドウ</t>
    </rPh>
    <rPh sb="2" eb="5">
      <t>ケイカクショ</t>
    </rPh>
    <rPh sb="6" eb="8">
      <t>ジッシ</t>
    </rPh>
    <rPh sb="8" eb="10">
      <t>ジョウキョウ</t>
    </rPh>
    <rPh sb="10" eb="13">
      <t>ホウコクショ</t>
    </rPh>
    <rPh sb="19" eb="21">
      <t>センタク</t>
    </rPh>
    <rPh sb="21" eb="22">
      <t>ヨウ</t>
    </rPh>
    <phoneticPr fontId="1"/>
  </si>
  <si>
    <t>　２）「選択肢」シートのK列～O列の72行以降に行を挿入し、追加した取組番号、支払区分、活動項目、取組を入力する。</t>
    <rPh sb="4" eb="7">
      <t>センタクシ</t>
    </rPh>
    <rPh sb="13" eb="14">
      <t>レツ</t>
    </rPh>
    <rPh sb="16" eb="17">
      <t>レツ</t>
    </rPh>
    <rPh sb="20" eb="21">
      <t>ギョウ</t>
    </rPh>
    <rPh sb="21" eb="23">
      <t>イコウ</t>
    </rPh>
    <rPh sb="24" eb="25">
      <t>ギョウ</t>
    </rPh>
    <rPh sb="26" eb="28">
      <t>ソウニュウ</t>
    </rPh>
    <rPh sb="30" eb="32">
      <t>ツイカ</t>
    </rPh>
    <rPh sb="34" eb="36">
      <t>トリクミ</t>
    </rPh>
    <rPh sb="36" eb="38">
      <t>バンゴウ</t>
    </rPh>
    <rPh sb="39" eb="41">
      <t>シハライ</t>
    </rPh>
    <rPh sb="41" eb="43">
      <t>クブン</t>
    </rPh>
    <rPh sb="44" eb="46">
      <t>カツドウ</t>
    </rPh>
    <rPh sb="46" eb="48">
      <t>コウモク</t>
    </rPh>
    <rPh sb="49" eb="51">
      <t>トリクミ</t>
    </rPh>
    <rPh sb="52" eb="54">
      <t>ニュウリョク</t>
    </rPh>
    <phoneticPr fontId="1"/>
  </si>
  <si>
    <t>　　　（この作業により、活動記録に取組番号が入力された回数がＰ列に入力され、これをもとに実施状況報告書の「実施欄」の○、×を判定します。）</t>
    <rPh sb="6" eb="8">
      <t>サギョウ</t>
    </rPh>
    <rPh sb="27" eb="29">
      <t>カイスウ</t>
    </rPh>
    <rPh sb="31" eb="32">
      <t>レツ</t>
    </rPh>
    <rPh sb="33" eb="35">
      <t>ニュウリョク</t>
    </rPh>
    <rPh sb="44" eb="46">
      <t>ジッシ</t>
    </rPh>
    <rPh sb="46" eb="48">
      <t>ジョウキョウ</t>
    </rPh>
    <rPh sb="48" eb="51">
      <t>ホウコクショ</t>
    </rPh>
    <rPh sb="53" eb="55">
      <t>ジッシ</t>
    </rPh>
    <rPh sb="55" eb="56">
      <t>ラン</t>
    </rPh>
    <rPh sb="62" eb="64">
      <t>ハンテイ</t>
    </rPh>
    <phoneticPr fontId="1"/>
  </si>
  <si>
    <t>　　　　このとき、「●共通」で入力した取組名と同じになるように注意してください。</t>
    <rPh sb="11" eb="13">
      <t>キョウツウ</t>
    </rPh>
    <rPh sb="15" eb="17">
      <t>ニュウリョク</t>
    </rPh>
    <rPh sb="19" eb="21">
      <t>トリク</t>
    </rPh>
    <rPh sb="21" eb="22">
      <t>メイ</t>
    </rPh>
    <rPh sb="23" eb="24">
      <t>オナ</t>
    </rPh>
    <rPh sb="31" eb="33">
      <t>チュウイ</t>
    </rPh>
    <phoneticPr fontId="1"/>
  </si>
  <si>
    <t>　１）「選択肢」シートのR列の「59　都道府県、～」の下に番号と取組を入力する。</t>
    <rPh sb="13" eb="14">
      <t>レツ</t>
    </rPh>
    <rPh sb="19" eb="23">
      <t>トドウフケン</t>
    </rPh>
    <rPh sb="27" eb="28">
      <t>シタ</t>
    </rPh>
    <rPh sb="29" eb="31">
      <t>バンゴウ</t>
    </rPh>
    <rPh sb="32" eb="34">
      <t>トリクミ</t>
    </rPh>
    <rPh sb="35" eb="37">
      <t>ニュウリョク</t>
    </rPh>
    <phoneticPr fontId="1"/>
  </si>
  <si>
    <t>　２）「数式」タブの「名前の定義」を選択し、任意のリスト名と参照範囲を設定する。</t>
    <rPh sb="4" eb="6">
      <t>スウシキ</t>
    </rPh>
    <rPh sb="11" eb="13">
      <t>ナマエ</t>
    </rPh>
    <rPh sb="14" eb="16">
      <t>テイギ</t>
    </rPh>
    <rPh sb="18" eb="20">
      <t>センタク</t>
    </rPh>
    <rPh sb="22" eb="24">
      <t>ニンイ</t>
    </rPh>
    <rPh sb="28" eb="29">
      <t>メイ</t>
    </rPh>
    <rPh sb="30" eb="32">
      <t>サンショウ</t>
    </rPh>
    <rPh sb="32" eb="34">
      <t>ハンイ</t>
    </rPh>
    <rPh sb="35" eb="37">
      <t>セッテイ</t>
    </rPh>
    <phoneticPr fontId="1"/>
  </si>
  <si>
    <t>①農村環境保全活動の項目を追加する場合</t>
    <rPh sb="1" eb="3">
      <t>ノウソン</t>
    </rPh>
    <rPh sb="3" eb="5">
      <t>カンキョウ</t>
    </rPh>
    <rPh sb="5" eb="9">
      <t>ホゼンカツドウ</t>
    </rPh>
    <rPh sb="10" eb="12">
      <t>コウモク</t>
    </rPh>
    <rPh sb="13" eb="15">
      <t>ツイカ</t>
    </rPh>
    <rPh sb="17" eb="19">
      <t>バアイ</t>
    </rPh>
    <phoneticPr fontId="1"/>
  </si>
  <si>
    <t>③長寿命化の項目を追加する場合</t>
    <rPh sb="1" eb="5">
      <t>チョウジュミョウカ</t>
    </rPh>
    <phoneticPr fontId="1"/>
  </si>
  <si>
    <t>要綱基本方針において取組を追加した場合、以下の方法により修正することができます。</t>
    <rPh sb="0" eb="2">
      <t>ヨウコウ</t>
    </rPh>
    <rPh sb="2" eb="4">
      <t>キホン</t>
    </rPh>
    <rPh sb="4" eb="6">
      <t>ホウシン</t>
    </rPh>
    <rPh sb="10" eb="12">
      <t>トリクミ</t>
    </rPh>
    <rPh sb="13" eb="15">
      <t>ツイカ</t>
    </rPh>
    <rPh sb="17" eb="18">
      <t>バ</t>
    </rPh>
    <rPh sb="18" eb="19">
      <t>ゴウ</t>
    </rPh>
    <rPh sb="20" eb="22">
      <t>イカ</t>
    </rPh>
    <rPh sb="23" eb="25">
      <t>ホウホウ</t>
    </rPh>
    <rPh sb="28" eb="30">
      <t>シュウセイ</t>
    </rPh>
    <phoneticPr fontId="1"/>
  </si>
  <si>
    <t>②多面的機能の増進を図る活動の項目を追加する場合</t>
    <rPh sb="1" eb="4">
      <t>タメンテキ</t>
    </rPh>
    <rPh sb="4" eb="6">
      <t>キノウ</t>
    </rPh>
    <rPh sb="7" eb="9">
      <t>ゾウシン</t>
    </rPh>
    <rPh sb="10" eb="11">
      <t>ハカ</t>
    </rPh>
    <rPh sb="12" eb="14">
      <t>カツドウ</t>
    </rPh>
    <phoneticPr fontId="1"/>
  </si>
  <si>
    <t>　３）「活動計画書」シートの３.の（２）の２）の「都道府県、市町村が認める具体的な活動」の記入欄を選択した状態で</t>
    <rPh sb="4" eb="6">
      <t>カツドウ</t>
    </rPh>
    <rPh sb="6" eb="9">
      <t>ケイカクショ</t>
    </rPh>
    <rPh sb="25" eb="29">
      <t>トドウフケン</t>
    </rPh>
    <rPh sb="30" eb="33">
      <t>シチョウソン</t>
    </rPh>
    <rPh sb="34" eb="35">
      <t>ミト</t>
    </rPh>
    <rPh sb="37" eb="40">
      <t>グタイテキ</t>
    </rPh>
    <rPh sb="41" eb="43">
      <t>カツドウ</t>
    </rPh>
    <rPh sb="45" eb="47">
      <t>キニュウ</t>
    </rPh>
    <rPh sb="47" eb="48">
      <t>ラン</t>
    </rPh>
    <rPh sb="49" eb="51">
      <t>センタク</t>
    </rPh>
    <rPh sb="53" eb="55">
      <t>ジョウタイ</t>
    </rPh>
    <phoneticPr fontId="1"/>
  </si>
  <si>
    <t>　４）入力値の設定を「リスト」にし、「元の値」の表示の入力欄を選択した状態で「数式」タブの「数式で使用」を選択する。</t>
    <rPh sb="3" eb="6">
      <t>ニュウリョクチ</t>
    </rPh>
    <rPh sb="7" eb="9">
      <t>セッテイ</t>
    </rPh>
    <rPh sb="19" eb="20">
      <t>モト</t>
    </rPh>
    <rPh sb="21" eb="22">
      <t>アタイ</t>
    </rPh>
    <rPh sb="24" eb="26">
      <t>ヒョウジ</t>
    </rPh>
    <rPh sb="27" eb="29">
      <t>ニュウリョク</t>
    </rPh>
    <rPh sb="29" eb="30">
      <t>ラン</t>
    </rPh>
    <rPh sb="31" eb="33">
      <t>センタク</t>
    </rPh>
    <rPh sb="35" eb="37">
      <t>ジョウタイ</t>
    </rPh>
    <rPh sb="39" eb="41">
      <t>スウシキ</t>
    </rPh>
    <rPh sb="46" eb="48">
      <t>スウシキ</t>
    </rPh>
    <rPh sb="49" eb="51">
      <t>シヨウ</t>
    </rPh>
    <rPh sb="53" eb="55">
      <t>センタク</t>
    </rPh>
    <phoneticPr fontId="1"/>
  </si>
  <si>
    <t>②-2　活動計画書４（２）の加算措置の適用条件の確認ができるようにする</t>
    <rPh sb="4" eb="6">
      <t>カツドウ</t>
    </rPh>
    <rPh sb="6" eb="9">
      <t>ケイカクショ</t>
    </rPh>
    <rPh sb="14" eb="16">
      <t>カサン</t>
    </rPh>
    <rPh sb="16" eb="18">
      <t>ソチ</t>
    </rPh>
    <rPh sb="19" eb="21">
      <t>テキヨウ</t>
    </rPh>
    <rPh sb="21" eb="23">
      <t>ジョウケン</t>
    </rPh>
    <rPh sb="24" eb="26">
      <t>カクニン</t>
    </rPh>
    <phoneticPr fontId="1"/>
  </si>
  <si>
    <t>●農村環境保全活動、多面的機能の増進を図る活動、長寿命化のための活動を追加する場合は以下の設定を行う</t>
    <rPh sb="1" eb="3">
      <t>ノウソン</t>
    </rPh>
    <rPh sb="3" eb="5">
      <t>カンキョウ</t>
    </rPh>
    <rPh sb="5" eb="7">
      <t>ホゼン</t>
    </rPh>
    <rPh sb="7" eb="9">
      <t>カツドウ</t>
    </rPh>
    <rPh sb="10" eb="13">
      <t>タメンテキ</t>
    </rPh>
    <rPh sb="13" eb="15">
      <t>キノウ</t>
    </rPh>
    <rPh sb="16" eb="18">
      <t>ゾウシン</t>
    </rPh>
    <rPh sb="19" eb="20">
      <t>ハカ</t>
    </rPh>
    <rPh sb="21" eb="23">
      <t>カツドウ</t>
    </rPh>
    <rPh sb="24" eb="25">
      <t>チョウ</t>
    </rPh>
    <rPh sb="25" eb="28">
      <t>ジュミョウカ</t>
    </rPh>
    <rPh sb="32" eb="34">
      <t>カツドウ</t>
    </rPh>
    <rPh sb="35" eb="37">
      <t>ツイカ</t>
    </rPh>
    <rPh sb="39" eb="41">
      <t>バアイ</t>
    </rPh>
    <rPh sb="42" eb="44">
      <t>イカ</t>
    </rPh>
    <rPh sb="45" eb="47">
      <t>セッテイ</t>
    </rPh>
    <rPh sb="48" eb="49">
      <t>オコナ</t>
    </rPh>
    <phoneticPr fontId="1"/>
  </si>
  <si>
    <t>●共通：活動記録で、追加した取組番号を入力できるようにする</t>
    <rPh sb="1" eb="3">
      <t>キョウツウ</t>
    </rPh>
    <rPh sb="4" eb="6">
      <t>カツドウ</t>
    </rPh>
    <rPh sb="6" eb="8">
      <t>キロク</t>
    </rPh>
    <rPh sb="10" eb="12">
      <t>ツイカ</t>
    </rPh>
    <rPh sb="14" eb="15">
      <t>ト</t>
    </rPh>
    <rPh sb="15" eb="16">
      <t>ク</t>
    </rPh>
    <rPh sb="16" eb="18">
      <t>バンゴウ</t>
    </rPh>
    <rPh sb="19" eb="21">
      <t>ニュウリョク</t>
    </rPh>
    <phoneticPr fontId="1"/>
  </si>
  <si>
    <t>活動計画書３（２）１）で実践活動を選択する際に、追加した項目を選択できるようにする</t>
    <rPh sb="0" eb="2">
      <t>カツドウ</t>
    </rPh>
    <rPh sb="2" eb="5">
      <t>ケイカクショ</t>
    </rPh>
    <rPh sb="12" eb="14">
      <t>ジッセン</t>
    </rPh>
    <rPh sb="14" eb="16">
      <t>カツドウ</t>
    </rPh>
    <rPh sb="17" eb="19">
      <t>センタク</t>
    </rPh>
    <rPh sb="21" eb="22">
      <t>サイ</t>
    </rPh>
    <rPh sb="24" eb="26">
      <t>ツイカ</t>
    </rPh>
    <rPh sb="28" eb="30">
      <t>コウモク</t>
    </rPh>
    <rPh sb="31" eb="33">
      <t>センタク</t>
    </rPh>
    <phoneticPr fontId="1"/>
  </si>
  <si>
    <t>②-1　活動計画書３（２）２）で都道府県、市町村が認める具体的な活動の内容を選択できるようにする</t>
    <rPh sb="4" eb="6">
      <t>カツドウ</t>
    </rPh>
    <rPh sb="6" eb="9">
      <t>ケイカクショ</t>
    </rPh>
    <rPh sb="16" eb="20">
      <t>トドウフケン</t>
    </rPh>
    <rPh sb="21" eb="24">
      <t>シチョウソン</t>
    </rPh>
    <rPh sb="25" eb="26">
      <t>ミト</t>
    </rPh>
    <rPh sb="28" eb="31">
      <t>グタイテキ</t>
    </rPh>
    <rPh sb="32" eb="34">
      <t>カツドウ</t>
    </rPh>
    <rPh sb="35" eb="37">
      <t>ナイヨウ</t>
    </rPh>
    <rPh sb="38" eb="40">
      <t>センタク</t>
    </rPh>
    <phoneticPr fontId="1"/>
  </si>
  <si>
    <t>活動計画書３（３）で実践活動を選択する際に、追加した項目を選択できるようにする</t>
    <rPh sb="0" eb="2">
      <t>カツドウ</t>
    </rPh>
    <rPh sb="2" eb="5">
      <t>ケイカクショ</t>
    </rPh>
    <rPh sb="10" eb="12">
      <t>ジッセン</t>
    </rPh>
    <rPh sb="12" eb="14">
      <t>カツドウ</t>
    </rPh>
    <rPh sb="15" eb="17">
      <t>センタク</t>
    </rPh>
    <rPh sb="19" eb="20">
      <t>サイ</t>
    </rPh>
    <rPh sb="22" eb="24">
      <t>ツイカ</t>
    </rPh>
    <rPh sb="26" eb="28">
      <t>コウモク</t>
    </rPh>
    <rPh sb="29" eb="31">
      <t>センタク</t>
    </rPh>
    <phoneticPr fontId="1"/>
  </si>
  <si>
    <t>　５）リストの中から２）で設定したリスト名を選択し確定する。</t>
    <rPh sb="7" eb="8">
      <t>ナカ</t>
    </rPh>
    <rPh sb="13" eb="15">
      <t>セッテイ</t>
    </rPh>
    <rPh sb="20" eb="21">
      <t>メイ</t>
    </rPh>
    <rPh sb="22" eb="24">
      <t>センタク</t>
    </rPh>
    <rPh sb="25" eb="27">
      <t>カクテイ</t>
    </rPh>
    <phoneticPr fontId="1"/>
  </si>
  <si>
    <r>
      <t>都道府県の要綱基本方針において取組を追加した場合の設定方法</t>
    </r>
    <r>
      <rPr>
        <b/>
        <sz val="12"/>
        <rFont val="Meiryo UI"/>
        <family val="3"/>
        <charset val="128"/>
      </rPr>
      <t>（県の担当者が作業してください）</t>
    </r>
    <rPh sb="0" eb="4">
      <t>トドウフケン</t>
    </rPh>
    <rPh sb="5" eb="7">
      <t>ヨウコウ</t>
    </rPh>
    <rPh sb="7" eb="9">
      <t>キホン</t>
    </rPh>
    <rPh sb="9" eb="11">
      <t>ホウシン</t>
    </rPh>
    <rPh sb="15" eb="17">
      <t>トリク</t>
    </rPh>
    <rPh sb="18" eb="20">
      <t>ツイカ</t>
    </rPh>
    <rPh sb="22" eb="24">
      <t>バアイ</t>
    </rPh>
    <rPh sb="25" eb="27">
      <t>セッテイ</t>
    </rPh>
    <rPh sb="27" eb="29">
      <t>ホウホウ</t>
    </rPh>
    <rPh sb="30" eb="31">
      <t>ケン</t>
    </rPh>
    <rPh sb="32" eb="35">
      <t>タントウシャ</t>
    </rPh>
    <rPh sb="36" eb="38">
      <t>サギョウ</t>
    </rPh>
    <phoneticPr fontId="1"/>
  </si>
  <si>
    <t>残高（円）</t>
    <rPh sb="0" eb="2">
      <t>ザンダカ</t>
    </rPh>
    <rPh sb="3" eb="4">
      <t>エン</t>
    </rPh>
    <phoneticPr fontId="2"/>
  </si>
  <si>
    <t>支出（円）</t>
    <rPh sb="0" eb="2">
      <t>シシュツ</t>
    </rPh>
    <rPh sb="3" eb="4">
      <t>エン</t>
    </rPh>
    <phoneticPr fontId="2"/>
  </si>
  <si>
    <t>収入（円）</t>
    <rPh sb="0" eb="2">
      <t>シュウニュウ</t>
    </rPh>
    <rPh sb="3" eb="4">
      <t>エン</t>
    </rPh>
    <phoneticPr fontId="2"/>
  </si>
  <si>
    <t>　　　「加算措置」シートの（２）資源向上支払（共同）の多面的機能の更なる増進に向けた活動への支援の適用条件の確認欄に</t>
    <rPh sb="4" eb="6">
      <t>カサン</t>
    </rPh>
    <rPh sb="6" eb="8">
      <t>ソチ</t>
    </rPh>
    <rPh sb="42" eb="44">
      <t>カツドウ</t>
    </rPh>
    <rPh sb="56" eb="57">
      <t>ラン</t>
    </rPh>
    <phoneticPr fontId="1"/>
  </si>
  <si>
    <t>農村協働力の深化に向けた活動への支援</t>
    <rPh sb="12" eb="14">
      <t>カツドウ</t>
    </rPh>
    <phoneticPr fontId="2"/>
  </si>
  <si>
    <t xml:space="preserve">  次年度への持越（残高）</t>
    <rPh sb="2" eb="5">
      <t>ジネンド</t>
    </rPh>
    <rPh sb="7" eb="8">
      <t>モ</t>
    </rPh>
    <rPh sb="8" eb="9">
      <t>コ</t>
    </rPh>
    <rPh sb="10" eb="12">
      <t>ザンダカ</t>
    </rPh>
    <phoneticPr fontId="1"/>
  </si>
  <si>
    <t>内　　　容　       （例）</t>
    <rPh sb="0" eb="1">
      <t>ウチ</t>
    </rPh>
    <rPh sb="4" eb="5">
      <t>カタチ</t>
    </rPh>
    <rPh sb="14" eb="15">
      <t>レイ</t>
    </rPh>
    <phoneticPr fontId="14"/>
  </si>
  <si>
    <t>51　啓発・普及活動</t>
    <phoneticPr fontId="2"/>
  </si>
  <si>
    <t>　１）「取組番号早見表シート」及び「取組番号シート」に番号、支払区分、活動項目、取組を追加する。</t>
    <rPh sb="4" eb="6">
      <t>トリクミ</t>
    </rPh>
    <rPh sb="6" eb="8">
      <t>バンゴウ</t>
    </rPh>
    <rPh sb="8" eb="11">
      <t>ハヤミヒョウ</t>
    </rPh>
    <rPh sb="15" eb="16">
      <t>オヨ</t>
    </rPh>
    <rPh sb="18" eb="20">
      <t>トリクミ</t>
    </rPh>
    <rPh sb="20" eb="22">
      <t>バンゴウ</t>
    </rPh>
    <rPh sb="27" eb="29">
      <t>バンゴウ</t>
    </rPh>
    <rPh sb="30" eb="32">
      <t>シハライ</t>
    </rPh>
    <rPh sb="32" eb="34">
      <t>クブン</t>
    </rPh>
    <rPh sb="35" eb="37">
      <t>カツドウ</t>
    </rPh>
    <rPh sb="37" eb="39">
      <t>コウモク</t>
    </rPh>
    <rPh sb="40" eb="42">
      <t>トリクミ</t>
    </rPh>
    <rPh sb="43" eb="45">
      <t>ツイカ</t>
    </rPh>
    <phoneticPr fontId="1"/>
  </si>
  <si>
    <t>長寿命化への活用</t>
    <rPh sb="0" eb="4">
      <t>チョウジュミョウカ</t>
    </rPh>
    <rPh sb="6" eb="8">
      <t>カツヨウ</t>
    </rPh>
    <phoneticPr fontId="14"/>
  </si>
  <si>
    <t>★「区分」欄には、農地維持・資源向上（共同）に係る収支は「１」を、資源向上（長寿命化）に係る収支は「２」を必ず入力してください。
　　区別ができない収支は「１」を記入してください。</t>
    <rPh sb="2" eb="4">
      <t>クブン</t>
    </rPh>
    <rPh sb="5" eb="6">
      <t>ラン</t>
    </rPh>
    <rPh sb="9" eb="11">
      <t>ノウチ</t>
    </rPh>
    <rPh sb="11" eb="13">
      <t>イジ</t>
    </rPh>
    <rPh sb="14" eb="16">
      <t>シゲン</t>
    </rPh>
    <rPh sb="16" eb="18">
      <t>コウジョウ</t>
    </rPh>
    <rPh sb="19" eb="21">
      <t>キョウドウ</t>
    </rPh>
    <rPh sb="23" eb="24">
      <t>カカ</t>
    </rPh>
    <rPh sb="25" eb="27">
      <t>シュウシ</t>
    </rPh>
    <rPh sb="33" eb="35">
      <t>シゲン</t>
    </rPh>
    <rPh sb="35" eb="37">
      <t>コウジョウ</t>
    </rPh>
    <rPh sb="38" eb="42">
      <t>チョウジュミョウカ</t>
    </rPh>
    <rPh sb="44" eb="45">
      <t>カカ</t>
    </rPh>
    <rPh sb="46" eb="48">
      <t>シュウシ</t>
    </rPh>
    <rPh sb="53" eb="54">
      <t>カナラ</t>
    </rPh>
    <rPh sb="55" eb="57">
      <t>ニュウリョク</t>
    </rPh>
    <rPh sb="67" eb="69">
      <t>クベツ</t>
    </rPh>
    <rPh sb="74" eb="76">
      <t>シュウシ</t>
    </rPh>
    <rPh sb="81" eb="83">
      <t>キニュウ</t>
    </rPh>
    <phoneticPr fontId="14"/>
  </si>
  <si>
    <t>農地維持支払交付金、資源向上支払交付金（共同）、資源向上支払交付金（長寿命化）、他の活動組織からの融通額・返還額</t>
    <rPh sb="0" eb="2">
      <t>ノウチ</t>
    </rPh>
    <rPh sb="2" eb="4">
      <t>イジ</t>
    </rPh>
    <rPh sb="4" eb="6">
      <t>シハラ</t>
    </rPh>
    <rPh sb="6" eb="9">
      <t>コウフキン</t>
    </rPh>
    <rPh sb="10" eb="12">
      <t>シゲン</t>
    </rPh>
    <rPh sb="12" eb="14">
      <t>コウジョウ</t>
    </rPh>
    <rPh sb="14" eb="16">
      <t>シハラ</t>
    </rPh>
    <rPh sb="16" eb="19">
      <t>コウフキン</t>
    </rPh>
    <rPh sb="20" eb="22">
      <t>キョウドウ</t>
    </rPh>
    <rPh sb="24" eb="26">
      <t>シゲン</t>
    </rPh>
    <rPh sb="26" eb="28">
      <t>コウジョウ</t>
    </rPh>
    <rPh sb="28" eb="30">
      <t>シハラ</t>
    </rPh>
    <rPh sb="30" eb="33">
      <t>コウフキン</t>
    </rPh>
    <rPh sb="34" eb="38">
      <t>チョウジュミョウカ</t>
    </rPh>
    <phoneticPr fontId="14"/>
  </si>
  <si>
    <t>返還金、他の活動組織への融通額・返還額</t>
    <rPh sb="0" eb="2">
      <t>ヘンカン</t>
    </rPh>
    <rPh sb="2" eb="3">
      <t>キン</t>
    </rPh>
    <phoneticPr fontId="14"/>
  </si>
  <si>
    <t>令和　　年　　月　　日</t>
    <rPh sb="0" eb="2">
      <t>レイワ</t>
    </rPh>
    <rPh sb="4" eb="5">
      <t>ネン</t>
    </rPh>
    <rPh sb="7" eb="8">
      <t>ガツ</t>
    </rPh>
    <rPh sb="10" eb="11">
      <t>ニチ</t>
    </rPh>
    <phoneticPr fontId="2"/>
  </si>
  <si>
    <t>事務処理</t>
    <rPh sb="0" eb="2">
      <t>ジム</t>
    </rPh>
    <rPh sb="2" eb="4">
      <t>ショリ</t>
    </rPh>
    <phoneticPr fontId="2"/>
  </si>
  <si>
    <t>200　事務処理</t>
  </si>
  <si>
    <t>会議</t>
    <rPh sb="0" eb="2">
      <t>カイギ</t>
    </rPh>
    <phoneticPr fontId="2"/>
  </si>
  <si>
    <t>300　会議</t>
  </si>
  <si>
    <t>農地維持</t>
    <rPh sb="0" eb="2">
      <t>ノウチ</t>
    </rPh>
    <rPh sb="2" eb="4">
      <t>イジ</t>
    </rPh>
    <phoneticPr fontId="2"/>
  </si>
  <si>
    <t>点検・計画策定</t>
    <rPh sb="0" eb="2">
      <t>テンケン</t>
    </rPh>
    <rPh sb="3" eb="5">
      <t>ケイカク</t>
    </rPh>
    <rPh sb="5" eb="7">
      <t>サクテイ</t>
    </rPh>
    <phoneticPr fontId="2"/>
  </si>
  <si>
    <t>点検</t>
    <rPh sb="0" eb="2">
      <t>テンケン</t>
    </rPh>
    <phoneticPr fontId="2"/>
  </si>
  <si>
    <t>1　点検</t>
  </si>
  <si>
    <t>2　年度活動計画の策定</t>
  </si>
  <si>
    <t>3　事務・組織運営等に関する研修、機械の安全使用に関する研修</t>
  </si>
  <si>
    <t>農用地</t>
    <rPh sb="0" eb="3">
      <t>ノウヨウチ</t>
    </rPh>
    <phoneticPr fontId="2"/>
  </si>
  <si>
    <t>4　遊休農地発生防止のための保全管理</t>
  </si>
  <si>
    <t>5　畦畔・法面・防風林の草刈り</t>
  </si>
  <si>
    <t>6　鳥獣害防護柵等の保守管理</t>
  </si>
  <si>
    <t>7　水路の草刈り</t>
  </si>
  <si>
    <t>8　水路の泥上げ</t>
  </si>
  <si>
    <t>9　水路附帯施設の保守管理</t>
  </si>
  <si>
    <t>10　農道の草刈り</t>
  </si>
  <si>
    <t>11　農道側溝の泥上げ</t>
  </si>
  <si>
    <t>12　路面の維持</t>
  </si>
  <si>
    <t>13　ため池の草刈り</t>
  </si>
  <si>
    <t>14　ため池の泥上げ</t>
  </si>
  <si>
    <t>15　ため池附帯施設の保守管理</t>
  </si>
  <si>
    <t>16　異常気象時の対応</t>
  </si>
  <si>
    <t>推進活動</t>
    <rPh sb="0" eb="2">
      <t>スイシン</t>
    </rPh>
    <rPh sb="2" eb="4">
      <t>カツドウ</t>
    </rPh>
    <phoneticPr fontId="2"/>
  </si>
  <si>
    <t>17　農業者の検討会の開催</t>
  </si>
  <si>
    <t>18　農業者に対する意向調査、現地調査</t>
  </si>
  <si>
    <t>19　不在村地主との連絡体制の整備等</t>
  </si>
  <si>
    <t>20　集落外住民や地域住民との意見交換等</t>
  </si>
  <si>
    <t>21　地域住民等に対する意向調査等</t>
  </si>
  <si>
    <t>22　有識者等による研修会、検討会の開催</t>
  </si>
  <si>
    <t>23　その他</t>
  </si>
  <si>
    <t>共同</t>
    <rPh sb="0" eb="2">
      <t>キョウドウ</t>
    </rPh>
    <phoneticPr fontId="2"/>
  </si>
  <si>
    <t>機能診断・計画策定</t>
    <rPh sb="0" eb="2">
      <t>キノウ</t>
    </rPh>
    <rPh sb="2" eb="4">
      <t>シンダン</t>
    </rPh>
    <rPh sb="5" eb="7">
      <t>ケイカク</t>
    </rPh>
    <rPh sb="7" eb="9">
      <t>サクテイ</t>
    </rPh>
    <phoneticPr fontId="2"/>
  </si>
  <si>
    <t>機能診断</t>
    <rPh sb="0" eb="2">
      <t>キノウ</t>
    </rPh>
    <rPh sb="2" eb="4">
      <t>シンダン</t>
    </rPh>
    <phoneticPr fontId="2"/>
  </si>
  <si>
    <t>24　農用地の機能診断</t>
  </si>
  <si>
    <t>25　水路の機能診断</t>
  </si>
  <si>
    <t>26　農道の機能診断</t>
  </si>
  <si>
    <t>27　ため池の機能診断</t>
  </si>
  <si>
    <t>28　年度活動計画の策定</t>
  </si>
  <si>
    <t>29　機能診断・補修技術等に関する研修</t>
  </si>
  <si>
    <t>30　農用地の軽微な補修等</t>
  </si>
  <si>
    <t>31　水路の軽微な補修等</t>
  </si>
  <si>
    <t>32　農道の軽微な補修等</t>
  </si>
  <si>
    <t>33　ため池の軽微な補修等</t>
  </si>
  <si>
    <t>生態系保全</t>
    <rPh sb="0" eb="3">
      <t>セイタイケイ</t>
    </rPh>
    <rPh sb="3" eb="5">
      <t>ホゼン</t>
    </rPh>
    <phoneticPr fontId="2"/>
  </si>
  <si>
    <t>34　生物多様性保全計画の策定</t>
  </si>
  <si>
    <t>水質保全</t>
    <rPh sb="0" eb="2">
      <t>スイシツ</t>
    </rPh>
    <rPh sb="2" eb="4">
      <t>ホゼン</t>
    </rPh>
    <phoneticPr fontId="2"/>
  </si>
  <si>
    <t>35　水質保全計画、農地保全計画の策定</t>
  </si>
  <si>
    <t>景観形成・生活環境保全</t>
    <rPh sb="0" eb="2">
      <t>ケイカン</t>
    </rPh>
    <rPh sb="2" eb="4">
      <t>ケイセイ</t>
    </rPh>
    <rPh sb="5" eb="7">
      <t>セイカツ</t>
    </rPh>
    <rPh sb="7" eb="9">
      <t>カンキョウ</t>
    </rPh>
    <rPh sb="9" eb="11">
      <t>ホゼン</t>
    </rPh>
    <phoneticPr fontId="2"/>
  </si>
  <si>
    <t>36　景観形成計画、生活環境保全計画の策定</t>
  </si>
  <si>
    <t>水田貯留・地下水かん養</t>
    <rPh sb="0" eb="2">
      <t>スイデン</t>
    </rPh>
    <rPh sb="2" eb="4">
      <t>チョリュウ</t>
    </rPh>
    <rPh sb="5" eb="8">
      <t>チカスイ</t>
    </rPh>
    <rPh sb="10" eb="11">
      <t>ヨウ</t>
    </rPh>
    <phoneticPr fontId="2"/>
  </si>
  <si>
    <t>37　水田貯留計画、地下水かん養計画の策定</t>
  </si>
  <si>
    <t>資源循環</t>
    <rPh sb="0" eb="2">
      <t>シゲン</t>
    </rPh>
    <rPh sb="2" eb="4">
      <t>ジュンカン</t>
    </rPh>
    <phoneticPr fontId="2"/>
  </si>
  <si>
    <t>38　資源循環計画の策定</t>
  </si>
  <si>
    <t>39　生物の生息状況の把握（生態系保全）</t>
    <rPh sb="3" eb="5">
      <t>セイブツ</t>
    </rPh>
    <rPh sb="6" eb="8">
      <t>セイソク</t>
    </rPh>
    <rPh sb="8" eb="10">
      <t>ジョウキョウ</t>
    </rPh>
    <rPh sb="11" eb="13">
      <t>ハアク</t>
    </rPh>
    <rPh sb="14" eb="17">
      <t>セイタイケイ</t>
    </rPh>
    <rPh sb="17" eb="19">
      <t>ホゼン</t>
    </rPh>
    <phoneticPr fontId="2"/>
  </si>
  <si>
    <t>40　外来種の駆除（生態系保全）</t>
    <rPh sb="3" eb="6">
      <t>ガイライシュ</t>
    </rPh>
    <rPh sb="7" eb="9">
      <t>クジョ</t>
    </rPh>
    <rPh sb="10" eb="13">
      <t>セイタイケイ</t>
    </rPh>
    <rPh sb="13" eb="15">
      <t>ホゼン</t>
    </rPh>
    <phoneticPr fontId="2"/>
  </si>
  <si>
    <t>41　その他（生態系保全）</t>
    <rPh sb="5" eb="6">
      <t>タ</t>
    </rPh>
    <rPh sb="7" eb="10">
      <t>セイタイケイ</t>
    </rPh>
    <rPh sb="10" eb="12">
      <t>ホゼン</t>
    </rPh>
    <phoneticPr fontId="2"/>
  </si>
  <si>
    <t>42　水質モニタリングの実施・記録管理（水質保全）</t>
    <rPh sb="3" eb="5">
      <t>スイシツ</t>
    </rPh>
    <rPh sb="12" eb="14">
      <t>ジッシ</t>
    </rPh>
    <rPh sb="15" eb="17">
      <t>キロク</t>
    </rPh>
    <rPh sb="17" eb="19">
      <t>カンリ</t>
    </rPh>
    <rPh sb="20" eb="22">
      <t>スイシツ</t>
    </rPh>
    <rPh sb="22" eb="24">
      <t>ホゼン</t>
    </rPh>
    <phoneticPr fontId="2"/>
  </si>
  <si>
    <t>43　畑からの土砂流出対策（水質保全）</t>
    <rPh sb="3" eb="4">
      <t>ハタケ</t>
    </rPh>
    <rPh sb="7" eb="9">
      <t>ドシャ</t>
    </rPh>
    <rPh sb="9" eb="11">
      <t>リュウシュツ</t>
    </rPh>
    <rPh sb="11" eb="13">
      <t>タイサク</t>
    </rPh>
    <rPh sb="14" eb="16">
      <t>スイシツ</t>
    </rPh>
    <rPh sb="16" eb="18">
      <t>ホゼン</t>
    </rPh>
    <phoneticPr fontId="2"/>
  </si>
  <si>
    <t>44　その他（水質保全）</t>
    <rPh sb="5" eb="6">
      <t>タ</t>
    </rPh>
    <rPh sb="7" eb="9">
      <t>スイシツ</t>
    </rPh>
    <rPh sb="9" eb="11">
      <t>ホゼン</t>
    </rPh>
    <phoneticPr fontId="2"/>
  </si>
  <si>
    <t>45　植栽等の景観形成活動（景観形成・生活環境保全）</t>
    <rPh sb="3" eb="5">
      <t>ショクサイ</t>
    </rPh>
    <rPh sb="5" eb="6">
      <t>トウ</t>
    </rPh>
    <rPh sb="7" eb="9">
      <t>ケイカン</t>
    </rPh>
    <rPh sb="9" eb="11">
      <t>ケイセイ</t>
    </rPh>
    <rPh sb="11" eb="13">
      <t>カツドウ</t>
    </rPh>
    <rPh sb="14" eb="16">
      <t>ケイカン</t>
    </rPh>
    <rPh sb="16" eb="18">
      <t>ケイセイ</t>
    </rPh>
    <rPh sb="19" eb="21">
      <t>セイカツ</t>
    </rPh>
    <rPh sb="21" eb="23">
      <t>カンキョウ</t>
    </rPh>
    <rPh sb="23" eb="25">
      <t>ホゼン</t>
    </rPh>
    <phoneticPr fontId="2"/>
  </si>
  <si>
    <t>46　施設等の定期的な巡回点検・清掃（景観形成・生活環境保全）</t>
    <rPh sb="3" eb="5">
      <t>シセツ</t>
    </rPh>
    <rPh sb="5" eb="6">
      <t>トウ</t>
    </rPh>
    <rPh sb="7" eb="10">
      <t>テイキテキ</t>
    </rPh>
    <rPh sb="11" eb="13">
      <t>ジュンカイ</t>
    </rPh>
    <rPh sb="13" eb="15">
      <t>テンケン</t>
    </rPh>
    <rPh sb="16" eb="18">
      <t>セイソウ</t>
    </rPh>
    <rPh sb="19" eb="21">
      <t>ケイカン</t>
    </rPh>
    <rPh sb="21" eb="23">
      <t>ケイセイ</t>
    </rPh>
    <rPh sb="24" eb="26">
      <t>セイカツ</t>
    </rPh>
    <rPh sb="26" eb="28">
      <t>カンキョウ</t>
    </rPh>
    <rPh sb="28" eb="30">
      <t>ホゼン</t>
    </rPh>
    <phoneticPr fontId="2"/>
  </si>
  <si>
    <t>47　その他（景観形成・生活環境保全）</t>
    <rPh sb="5" eb="6">
      <t>タ</t>
    </rPh>
    <rPh sb="7" eb="9">
      <t>ケイカン</t>
    </rPh>
    <rPh sb="9" eb="11">
      <t>ケイセイ</t>
    </rPh>
    <rPh sb="12" eb="14">
      <t>セイカツ</t>
    </rPh>
    <rPh sb="14" eb="16">
      <t>カンキョウ</t>
    </rPh>
    <rPh sb="16" eb="18">
      <t>ホゼン</t>
    </rPh>
    <phoneticPr fontId="2"/>
  </si>
  <si>
    <t>48　水田の貯留機能向上活動（水田貯留機能増進・地下水かん養）</t>
    <rPh sb="3" eb="5">
      <t>スイデン</t>
    </rPh>
    <rPh sb="6" eb="8">
      <t>チョリュウ</t>
    </rPh>
    <rPh sb="8" eb="10">
      <t>キノウ</t>
    </rPh>
    <rPh sb="10" eb="12">
      <t>コウジョウ</t>
    </rPh>
    <rPh sb="12" eb="14">
      <t>カツドウ</t>
    </rPh>
    <rPh sb="15" eb="17">
      <t>スイデン</t>
    </rPh>
    <rPh sb="17" eb="19">
      <t>チョリュウ</t>
    </rPh>
    <rPh sb="19" eb="21">
      <t>キノウ</t>
    </rPh>
    <rPh sb="21" eb="23">
      <t>ゾウシン</t>
    </rPh>
    <rPh sb="24" eb="27">
      <t>チカスイ</t>
    </rPh>
    <rPh sb="29" eb="30">
      <t>ヨウ</t>
    </rPh>
    <phoneticPr fontId="2"/>
  </si>
  <si>
    <t>49　地下水かん養活動、水源かん養林の保全（水田貯留機能増進・地下水かん養）</t>
    <rPh sb="3" eb="6">
      <t>チカスイ</t>
    </rPh>
    <rPh sb="8" eb="9">
      <t>ヨウ</t>
    </rPh>
    <rPh sb="9" eb="11">
      <t>カツドウ</t>
    </rPh>
    <rPh sb="12" eb="14">
      <t>スイゲン</t>
    </rPh>
    <rPh sb="16" eb="17">
      <t>ヨウ</t>
    </rPh>
    <rPh sb="17" eb="18">
      <t>リン</t>
    </rPh>
    <rPh sb="19" eb="21">
      <t>ホゼン</t>
    </rPh>
    <rPh sb="22" eb="24">
      <t>スイデン</t>
    </rPh>
    <rPh sb="24" eb="26">
      <t>チョリュウ</t>
    </rPh>
    <rPh sb="26" eb="28">
      <t>キノウ</t>
    </rPh>
    <rPh sb="28" eb="30">
      <t>ゾウシン</t>
    </rPh>
    <rPh sb="31" eb="34">
      <t>チカスイ</t>
    </rPh>
    <rPh sb="36" eb="37">
      <t>ヨウ</t>
    </rPh>
    <phoneticPr fontId="2"/>
  </si>
  <si>
    <t>50　地域資源の活用・資源循環活動（資源循環）</t>
    <rPh sb="3" eb="5">
      <t>チイキ</t>
    </rPh>
    <rPh sb="5" eb="7">
      <t>シゲン</t>
    </rPh>
    <rPh sb="8" eb="10">
      <t>カツヨウ</t>
    </rPh>
    <rPh sb="11" eb="13">
      <t>シゲン</t>
    </rPh>
    <rPh sb="13" eb="15">
      <t>ジュンカン</t>
    </rPh>
    <rPh sb="15" eb="17">
      <t>カツドウ</t>
    </rPh>
    <rPh sb="18" eb="20">
      <t>シゲン</t>
    </rPh>
    <rPh sb="20" eb="22">
      <t>ジュンカン</t>
    </rPh>
    <phoneticPr fontId="2"/>
  </si>
  <si>
    <t>51　啓発・普及活動</t>
  </si>
  <si>
    <t>増進活動</t>
    <rPh sb="0" eb="2">
      <t>ゾウシン</t>
    </rPh>
    <rPh sb="2" eb="4">
      <t>カツドウ</t>
    </rPh>
    <phoneticPr fontId="2"/>
  </si>
  <si>
    <t>52　遊休農地の有効活用</t>
  </si>
  <si>
    <t>53　鳥獣被害防止対策及び環境改善活動の強化</t>
  </si>
  <si>
    <t>54　地域住民による直営施工</t>
  </si>
  <si>
    <t>55　防災・減災力の強化</t>
  </si>
  <si>
    <t>56　農村環境保全活動の幅広い展開</t>
  </si>
  <si>
    <t>57　やすらぎ・福祉及び教育機能の活用</t>
  </si>
  <si>
    <t>58　農村文化の伝承を通じた農村コミュニティの強化</t>
  </si>
  <si>
    <t>59　都道府県、市町村が特に認める活動</t>
  </si>
  <si>
    <t>60　広報活動</t>
  </si>
  <si>
    <t>長寿命化</t>
    <rPh sb="0" eb="4">
      <t>チョウジュミョウカ</t>
    </rPh>
    <phoneticPr fontId="2"/>
  </si>
  <si>
    <t>61　水路の補修</t>
  </si>
  <si>
    <t>62　水路の更新等</t>
  </si>
  <si>
    <t>63　農道の補修</t>
  </si>
  <si>
    <t>64　農道の更新等</t>
  </si>
  <si>
    <t>65　ため池の補修</t>
  </si>
  <si>
    <t>66　ため池（附帯施設）の更新等</t>
  </si>
  <si>
    <t>57　やすらぎ・福祉及び教育機能の活用</t>
    <rPh sb="8" eb="10">
      <t>フクシ</t>
    </rPh>
    <rPh sb="10" eb="11">
      <t>オヨ</t>
    </rPh>
    <rPh sb="12" eb="14">
      <t>キョウイク</t>
    </rPh>
    <rPh sb="14" eb="16">
      <t>キノウ</t>
    </rPh>
    <rPh sb="17" eb="19">
      <t>カツヨウ</t>
    </rPh>
    <phoneticPr fontId="1"/>
  </si>
  <si>
    <t>活動項目番号（左詰め）</t>
    <rPh sb="0" eb="2">
      <t>カツドウ</t>
    </rPh>
    <rPh sb="2" eb="4">
      <t>コウモク</t>
    </rPh>
    <rPh sb="4" eb="6">
      <t>バンゴウ</t>
    </rPh>
    <rPh sb="7" eb="8">
      <t>ヒダリ</t>
    </rPh>
    <rPh sb="8" eb="9">
      <t>ツ</t>
    </rPh>
    <phoneticPr fontId="2"/>
  </si>
  <si>
    <t>活動区分</t>
    <rPh sb="0" eb="2">
      <t>カツドウ</t>
    </rPh>
    <rPh sb="2" eb="4">
      <t>クブン</t>
    </rPh>
    <phoneticPr fontId="2"/>
  </si>
  <si>
    <t>53　鳥獣被害防止対策及び環境改善活動の強化</t>
    <rPh sb="3" eb="5">
      <t>チョウジュウ</t>
    </rPh>
    <rPh sb="5" eb="7">
      <t>ヒガイ</t>
    </rPh>
    <rPh sb="7" eb="9">
      <t>ボウシ</t>
    </rPh>
    <rPh sb="9" eb="11">
      <t>タイサク</t>
    </rPh>
    <rPh sb="11" eb="12">
      <t>オヨ</t>
    </rPh>
    <rPh sb="13" eb="15">
      <t>カンキョウ</t>
    </rPh>
    <rPh sb="15" eb="17">
      <t>カイゼン</t>
    </rPh>
    <rPh sb="17" eb="19">
      <t>カツドウ</t>
    </rPh>
    <rPh sb="20" eb="22">
      <t>キョウカ</t>
    </rPh>
    <phoneticPr fontId="2"/>
  </si>
  <si>
    <t>57　やすらぎ・福祉及び教育機能の活用</t>
    <rPh sb="8" eb="10">
      <t>フクシ</t>
    </rPh>
    <rPh sb="10" eb="11">
      <t>オヨ</t>
    </rPh>
    <rPh sb="12" eb="14">
      <t>キョウイク</t>
    </rPh>
    <rPh sb="14" eb="16">
      <t>キノウ</t>
    </rPh>
    <rPh sb="17" eb="19">
      <t>カツヨウ</t>
    </rPh>
    <phoneticPr fontId="2"/>
  </si>
  <si>
    <t>（旧「農地周りの環境改善活動の強化」）</t>
    <rPh sb="1" eb="2">
      <t>キュウ</t>
    </rPh>
    <phoneticPr fontId="2"/>
  </si>
  <si>
    <t>実施面積（右記の内数）</t>
    <rPh sb="0" eb="2">
      <t>ジッシ</t>
    </rPh>
    <rPh sb="2" eb="4">
      <t>メンセキ</t>
    </rPh>
    <rPh sb="5" eb="7">
      <t>ウキ</t>
    </rPh>
    <rPh sb="8" eb="10">
      <t>ウチスウ</t>
    </rPh>
    <phoneticPr fontId="2"/>
  </si>
  <si>
    <t>全対象水田面積</t>
    <rPh sb="0" eb="3">
      <t>ゼンタイショウ</t>
    </rPh>
    <rPh sb="3" eb="5">
      <t>スイデン</t>
    </rPh>
    <rPh sb="5" eb="7">
      <t>メンセキ</t>
    </rPh>
    <phoneticPr fontId="2"/>
  </si>
  <si>
    <t>水田の雨水貯留機能の強化（田んぼダム）を推進する活動への支援</t>
    <phoneticPr fontId="2"/>
  </si>
  <si>
    <t>a</t>
    <phoneticPr fontId="2"/>
  </si>
  <si>
    <t>活動番号早見表</t>
    <rPh sb="0" eb="2">
      <t>カツドウ</t>
    </rPh>
    <rPh sb="2" eb="4">
      <t>バンゴウ</t>
    </rPh>
    <rPh sb="4" eb="5">
      <t>ハヤ</t>
    </rPh>
    <rPh sb="5" eb="6">
      <t>ミ</t>
    </rPh>
    <rPh sb="6" eb="7">
      <t>ヒョウ</t>
    </rPh>
    <phoneticPr fontId="2"/>
  </si>
  <si>
    <t>活動番号</t>
    <rPh sb="0" eb="2">
      <t>カツドウ</t>
    </rPh>
    <rPh sb="2" eb="4">
      <t>バンゴウ</t>
    </rPh>
    <phoneticPr fontId="2"/>
  </si>
  <si>
    <t>会議など</t>
    <rPh sb="0" eb="2">
      <t>カイギ</t>
    </rPh>
    <phoneticPr fontId="2"/>
  </si>
  <si>
    <t>【農地維持活動】</t>
    <rPh sb="1" eb="3">
      <t>ノウチ</t>
    </rPh>
    <rPh sb="3" eb="5">
      <t>イジ</t>
    </rPh>
    <rPh sb="5" eb="7">
      <t>カツドウ</t>
    </rPh>
    <phoneticPr fontId="2"/>
  </si>
  <si>
    <t>1．地域資源の基礎的な保全活動</t>
    <phoneticPr fontId="2"/>
  </si>
  <si>
    <t>活動区分</t>
    <rPh sb="2" eb="4">
      <t>クブン</t>
    </rPh>
    <phoneticPr fontId="2"/>
  </si>
  <si>
    <t>事務・組織運営等に関する研修、機械の安全使用に関する研修</t>
    <rPh sb="0" eb="2">
      <t>ジム</t>
    </rPh>
    <rPh sb="3" eb="5">
      <t>ソシキ</t>
    </rPh>
    <rPh sb="5" eb="7">
      <t>ウンエイ</t>
    </rPh>
    <rPh sb="7" eb="8">
      <t>トウ</t>
    </rPh>
    <rPh sb="9" eb="10">
      <t>カン</t>
    </rPh>
    <rPh sb="12" eb="14">
      <t>ケンシュウ</t>
    </rPh>
    <rPh sb="15" eb="17">
      <t>キカイ</t>
    </rPh>
    <rPh sb="18" eb="20">
      <t>アンゼン</t>
    </rPh>
    <rPh sb="20" eb="22">
      <t>シヨウ</t>
    </rPh>
    <rPh sb="23" eb="24">
      <t>カン</t>
    </rPh>
    <rPh sb="26" eb="28">
      <t>ケンシュウ</t>
    </rPh>
    <phoneticPr fontId="2"/>
  </si>
  <si>
    <t>農用地</t>
    <rPh sb="1" eb="3">
      <t>ヨウチ</t>
    </rPh>
    <phoneticPr fontId="2"/>
  </si>
  <si>
    <t>遊休農地発生防止のための保全管理</t>
    <phoneticPr fontId="2"/>
  </si>
  <si>
    <t>畦畔・法面・防風林の草刈り</t>
    <rPh sb="0" eb="2">
      <t>ケイハン</t>
    </rPh>
    <rPh sb="3" eb="5">
      <t>ノリメン</t>
    </rPh>
    <rPh sb="6" eb="9">
      <t>ボウフウリン</t>
    </rPh>
    <phoneticPr fontId="2"/>
  </si>
  <si>
    <t>鳥獣害防護柵等の保守管理</t>
    <rPh sb="0" eb="2">
      <t>チョウジュウ</t>
    </rPh>
    <rPh sb="2" eb="3">
      <t>ガイ</t>
    </rPh>
    <rPh sb="3" eb="6">
      <t>ボウゴサク</t>
    </rPh>
    <rPh sb="6" eb="7">
      <t>トウ</t>
    </rPh>
    <rPh sb="8" eb="10">
      <t>ホシュ</t>
    </rPh>
    <rPh sb="10" eb="12">
      <t>カンリ</t>
    </rPh>
    <phoneticPr fontId="2"/>
  </si>
  <si>
    <t>水路</t>
    <phoneticPr fontId="2"/>
  </si>
  <si>
    <t>水路附帯施設の保守管理</t>
    <rPh sb="0" eb="2">
      <t>スイロ</t>
    </rPh>
    <rPh sb="2" eb="4">
      <t>フタイ</t>
    </rPh>
    <rPh sb="4" eb="6">
      <t>シセツ</t>
    </rPh>
    <rPh sb="7" eb="9">
      <t>ホシュ</t>
    </rPh>
    <phoneticPr fontId="2"/>
  </si>
  <si>
    <t>農道</t>
    <rPh sb="1" eb="2">
      <t>ミチ</t>
    </rPh>
    <phoneticPr fontId="2"/>
  </si>
  <si>
    <t>農道の草刈り</t>
    <rPh sb="0" eb="2">
      <t>ノウドウ</t>
    </rPh>
    <phoneticPr fontId="2"/>
  </si>
  <si>
    <t>農道側溝の泥上げ</t>
    <rPh sb="0" eb="2">
      <t>ノウドウ</t>
    </rPh>
    <rPh sb="2" eb="4">
      <t>ソッコウ</t>
    </rPh>
    <phoneticPr fontId="2"/>
  </si>
  <si>
    <t>ため池附帯施設の保守管理</t>
    <rPh sb="2" eb="3">
      <t>イケ</t>
    </rPh>
    <rPh sb="3" eb="5">
      <t>フタイ</t>
    </rPh>
    <rPh sb="5" eb="7">
      <t>シセツ</t>
    </rPh>
    <rPh sb="8" eb="10">
      <t>ホシュ</t>
    </rPh>
    <phoneticPr fontId="2"/>
  </si>
  <si>
    <t>異常気象時の対応</t>
    <rPh sb="0" eb="2">
      <t>イジョウ</t>
    </rPh>
    <rPh sb="2" eb="5">
      <t>キショウジ</t>
    </rPh>
    <rPh sb="6" eb="8">
      <t>タイオウ</t>
    </rPh>
    <phoneticPr fontId="2"/>
  </si>
  <si>
    <t>２．地域資源の適切な保全管理のための推進活動</t>
    <phoneticPr fontId="2"/>
  </si>
  <si>
    <t>地域資源の適切な保全管理のための推進活動</t>
    <phoneticPr fontId="2"/>
  </si>
  <si>
    <t>農業者の検討会の開催</t>
    <phoneticPr fontId="2"/>
  </si>
  <si>
    <t>農業者に対する意向調査、現地調査</t>
    <phoneticPr fontId="2"/>
  </si>
  <si>
    <t>不在村地主との連絡体制の整備等</t>
    <rPh sb="14" eb="15">
      <t>トウ</t>
    </rPh>
    <phoneticPr fontId="2"/>
  </si>
  <si>
    <t>有識者等による研修会、検討会の開催</t>
    <phoneticPr fontId="2"/>
  </si>
  <si>
    <t>その他</t>
    <rPh sb="2" eb="3">
      <t>タ</t>
    </rPh>
    <phoneticPr fontId="2"/>
  </si>
  <si>
    <t>【資源向上活動（地域資源の質的向上を図る共同活動）】</t>
    <phoneticPr fontId="2"/>
  </si>
  <si>
    <t>１．施設の軽微な補修</t>
    <phoneticPr fontId="2"/>
  </si>
  <si>
    <t>農用地の機能診断</t>
    <rPh sb="4" eb="6">
      <t>キノウ</t>
    </rPh>
    <rPh sb="6" eb="8">
      <t>シンダン</t>
    </rPh>
    <phoneticPr fontId="2"/>
  </si>
  <si>
    <t>水路の機能診断</t>
    <rPh sb="3" eb="5">
      <t>キノウ</t>
    </rPh>
    <rPh sb="5" eb="7">
      <t>シンダン</t>
    </rPh>
    <phoneticPr fontId="2"/>
  </si>
  <si>
    <t>農道の機能診断</t>
    <rPh sb="3" eb="5">
      <t>キノウ</t>
    </rPh>
    <rPh sb="5" eb="7">
      <t>シンダン</t>
    </rPh>
    <phoneticPr fontId="2"/>
  </si>
  <si>
    <t>ため池の機能診断</t>
    <rPh sb="4" eb="6">
      <t>キノウ</t>
    </rPh>
    <rPh sb="6" eb="8">
      <t>シンダン</t>
    </rPh>
    <phoneticPr fontId="2"/>
  </si>
  <si>
    <t>機能診断・補修技術等に関する研修</t>
    <rPh sb="0" eb="2">
      <t>キノウ</t>
    </rPh>
    <rPh sb="2" eb="4">
      <t>シンダン</t>
    </rPh>
    <rPh sb="5" eb="7">
      <t>ホシュウ</t>
    </rPh>
    <rPh sb="7" eb="9">
      <t>ギジュツ</t>
    </rPh>
    <rPh sb="9" eb="10">
      <t>トウ</t>
    </rPh>
    <rPh sb="11" eb="12">
      <t>カン</t>
    </rPh>
    <rPh sb="14" eb="16">
      <t>ケンシュウ</t>
    </rPh>
    <phoneticPr fontId="2"/>
  </si>
  <si>
    <t>農用地の軽微な補修等</t>
    <rPh sb="0" eb="3">
      <t>ノウヨウチ</t>
    </rPh>
    <rPh sb="4" eb="6">
      <t>ケイビ</t>
    </rPh>
    <rPh sb="7" eb="9">
      <t>ホシュウ</t>
    </rPh>
    <rPh sb="9" eb="10">
      <t>トウ</t>
    </rPh>
    <phoneticPr fontId="2"/>
  </si>
  <si>
    <t>水路の軽微な補修等</t>
    <rPh sb="0" eb="2">
      <t>スイロ</t>
    </rPh>
    <rPh sb="3" eb="5">
      <t>ケイビ</t>
    </rPh>
    <rPh sb="6" eb="8">
      <t>ホシュウ</t>
    </rPh>
    <rPh sb="8" eb="9">
      <t>トウ</t>
    </rPh>
    <phoneticPr fontId="2"/>
  </si>
  <si>
    <t>農道の軽微な補修等</t>
    <rPh sb="3" eb="5">
      <t>ケイビ</t>
    </rPh>
    <rPh sb="6" eb="8">
      <t>ホシュウ</t>
    </rPh>
    <rPh sb="8" eb="9">
      <t>トウ</t>
    </rPh>
    <phoneticPr fontId="2"/>
  </si>
  <si>
    <t>ため池の軽微な補修等</t>
    <rPh sb="2" eb="3">
      <t>イケ</t>
    </rPh>
    <rPh sb="4" eb="6">
      <t>ケイビ</t>
    </rPh>
    <rPh sb="7" eb="9">
      <t>ホシュウ</t>
    </rPh>
    <rPh sb="9" eb="10">
      <t>トウ</t>
    </rPh>
    <phoneticPr fontId="2"/>
  </si>
  <si>
    <t>２．農村環境保全活動</t>
    <phoneticPr fontId="2"/>
  </si>
  <si>
    <t>水質保全計画、農地保全計画の策定</t>
    <rPh sb="7" eb="9">
      <t>ノウチ</t>
    </rPh>
    <rPh sb="9" eb="11">
      <t>ホゼン</t>
    </rPh>
    <rPh sb="11" eb="13">
      <t>ケイカク</t>
    </rPh>
    <rPh sb="14" eb="16">
      <t>サクテイ</t>
    </rPh>
    <phoneticPr fontId="2"/>
  </si>
  <si>
    <t>景観形成・生活環境保全</t>
    <phoneticPr fontId="2"/>
  </si>
  <si>
    <t>景観形成計画、生活環境保全計画の策定</t>
    <rPh sb="4" eb="6">
      <t>ケイカク</t>
    </rPh>
    <phoneticPr fontId="2"/>
  </si>
  <si>
    <t>水田貯留機能増進・地下水かん養</t>
    <phoneticPr fontId="2"/>
  </si>
  <si>
    <t>水田貯留機能増進計画、地下水かん養活動計画の策定</t>
    <rPh sb="6" eb="8">
      <t>ゾウシン</t>
    </rPh>
    <rPh sb="8" eb="10">
      <t>ケイカク</t>
    </rPh>
    <rPh sb="11" eb="14">
      <t>チカスイ</t>
    </rPh>
    <rPh sb="16" eb="17">
      <t>ヨウ</t>
    </rPh>
    <rPh sb="17" eb="19">
      <t>カツドウ</t>
    </rPh>
    <rPh sb="19" eb="21">
      <t>ケイカク</t>
    </rPh>
    <phoneticPr fontId="2"/>
  </si>
  <si>
    <t>その他（生態系保全）</t>
    <rPh sb="2" eb="3">
      <t>タ</t>
    </rPh>
    <rPh sb="4" eb="7">
      <t>セイタイケイ</t>
    </rPh>
    <rPh sb="7" eb="9">
      <t>ホゼン</t>
    </rPh>
    <phoneticPr fontId="2"/>
  </si>
  <si>
    <t>畑からの土砂流出対策</t>
    <rPh sb="0" eb="1">
      <t>ハタケ</t>
    </rPh>
    <rPh sb="4" eb="6">
      <t>ドシャ</t>
    </rPh>
    <rPh sb="6" eb="8">
      <t>リュウシュツ</t>
    </rPh>
    <rPh sb="8" eb="10">
      <t>タイサク</t>
    </rPh>
    <phoneticPr fontId="2"/>
  </si>
  <si>
    <t>その他（水質保全）</t>
    <rPh sb="2" eb="3">
      <t>タ</t>
    </rPh>
    <rPh sb="4" eb="6">
      <t>スイシツ</t>
    </rPh>
    <rPh sb="6" eb="8">
      <t>ホゼン</t>
    </rPh>
    <phoneticPr fontId="2"/>
  </si>
  <si>
    <t>その他（景観形成・生活環境保全）</t>
    <rPh sb="2" eb="3">
      <t>タ</t>
    </rPh>
    <rPh sb="4" eb="6">
      <t>ケイカン</t>
    </rPh>
    <rPh sb="6" eb="8">
      <t>ケイセイ</t>
    </rPh>
    <rPh sb="9" eb="11">
      <t>セイカツ</t>
    </rPh>
    <rPh sb="11" eb="13">
      <t>カンキョウ</t>
    </rPh>
    <rPh sb="13" eb="15">
      <t>ホゼン</t>
    </rPh>
    <phoneticPr fontId="2"/>
  </si>
  <si>
    <t>水田の地下水かん養機能向上活動、水源かん養林の保全</t>
    <rPh sb="16" eb="18">
      <t>スイゲン</t>
    </rPh>
    <rPh sb="20" eb="21">
      <t>ヨウ</t>
    </rPh>
    <rPh sb="21" eb="22">
      <t>ハヤシ</t>
    </rPh>
    <rPh sb="23" eb="25">
      <t>ホゼン</t>
    </rPh>
    <phoneticPr fontId="2"/>
  </si>
  <si>
    <t>啓発・普及活動</t>
    <rPh sb="0" eb="2">
      <t>ケイハツ</t>
    </rPh>
    <rPh sb="3" eb="5">
      <t>フキュウ</t>
    </rPh>
    <rPh sb="5" eb="7">
      <t>カツドウ</t>
    </rPh>
    <phoneticPr fontId="2"/>
  </si>
  <si>
    <t>３．多面的機能の増進を図る活動</t>
    <phoneticPr fontId="2"/>
  </si>
  <si>
    <t>鳥獣被害防止対策及び環境改善活動の強化</t>
    <rPh sb="0" eb="2">
      <t>チョウジュウ</t>
    </rPh>
    <rPh sb="2" eb="4">
      <t>ヒガイ</t>
    </rPh>
    <rPh sb="4" eb="6">
      <t>ボウシ</t>
    </rPh>
    <rPh sb="6" eb="8">
      <t>タイサク</t>
    </rPh>
    <rPh sb="8" eb="9">
      <t>オヨ</t>
    </rPh>
    <rPh sb="10" eb="12">
      <t>カンキョウ</t>
    </rPh>
    <rPh sb="12" eb="14">
      <t>カイゼン</t>
    </rPh>
    <phoneticPr fontId="2"/>
  </si>
  <si>
    <t>やすらぎ・福祉及び教育機能の活用</t>
    <phoneticPr fontId="2"/>
  </si>
  <si>
    <t>【資源向上活動（施設の長寿命化のための活動）】</t>
    <rPh sb="8" eb="10">
      <t>シセツ</t>
    </rPh>
    <rPh sb="11" eb="15">
      <t>チョウジュミョウカ</t>
    </rPh>
    <phoneticPr fontId="2"/>
  </si>
  <si>
    <t>水路の補修</t>
    <rPh sb="0" eb="2">
      <t>スイロ</t>
    </rPh>
    <rPh sb="3" eb="5">
      <t>ホシュウ</t>
    </rPh>
    <phoneticPr fontId="2"/>
  </si>
  <si>
    <t>水路の更新等</t>
    <rPh sb="0" eb="2">
      <t>スイロ</t>
    </rPh>
    <rPh sb="3" eb="5">
      <t>コウシン</t>
    </rPh>
    <rPh sb="5" eb="6">
      <t>トウ</t>
    </rPh>
    <phoneticPr fontId="2"/>
  </si>
  <si>
    <t>農道の補修</t>
    <rPh sb="0" eb="2">
      <t>ノウドウ</t>
    </rPh>
    <rPh sb="3" eb="5">
      <t>ホシュウ</t>
    </rPh>
    <phoneticPr fontId="2"/>
  </si>
  <si>
    <t>農道の更新等</t>
    <rPh sb="0" eb="2">
      <t>ノウドウ</t>
    </rPh>
    <rPh sb="3" eb="5">
      <t>コウシン</t>
    </rPh>
    <rPh sb="5" eb="6">
      <t>トウ</t>
    </rPh>
    <phoneticPr fontId="2"/>
  </si>
  <si>
    <t>ため池の補修</t>
    <rPh sb="2" eb="3">
      <t>イケ</t>
    </rPh>
    <rPh sb="4" eb="6">
      <t>ホシュウ</t>
    </rPh>
    <phoneticPr fontId="2"/>
  </si>
  <si>
    <t>ため池（附帯施設）の更新等</t>
    <rPh sb="2" eb="3">
      <t>イケ</t>
    </rPh>
    <rPh sb="4" eb="6">
      <t>フタイ</t>
    </rPh>
    <rPh sb="6" eb="8">
      <t>シセツ</t>
    </rPh>
    <rPh sb="10" eb="12">
      <t>コウシン</t>
    </rPh>
    <rPh sb="12" eb="13">
      <t>トウ</t>
    </rPh>
    <phoneticPr fontId="2"/>
  </si>
  <si>
    <t>活動番号表</t>
    <rPh sb="0" eb="2">
      <t>カツドウ</t>
    </rPh>
    <rPh sb="2" eb="4">
      <t>バンゴウ</t>
    </rPh>
    <rPh sb="4" eb="5">
      <t>ヒョウ</t>
    </rPh>
    <phoneticPr fontId="2"/>
  </si>
  <si>
    <t>（地域資源の基礎的な保全活動）</t>
    <phoneticPr fontId="2"/>
  </si>
  <si>
    <t>活動の内容（平成30年度までの取組名）</t>
    <rPh sb="0" eb="2">
      <t>カツドウ</t>
    </rPh>
    <rPh sb="3" eb="5">
      <t>ナイヨウ</t>
    </rPh>
    <rPh sb="6" eb="8">
      <t>ヘイセイ</t>
    </rPh>
    <rPh sb="10" eb="12">
      <t>ネンド</t>
    </rPh>
    <rPh sb="15" eb="17">
      <t>トリクミ</t>
    </rPh>
    <rPh sb="17" eb="18">
      <t>メイ</t>
    </rPh>
    <phoneticPr fontId="2"/>
  </si>
  <si>
    <t>点検・
計画
策定</t>
    <rPh sb="0" eb="2">
      <t>テンケン</t>
    </rPh>
    <rPh sb="4" eb="6">
      <t>ケイカク</t>
    </rPh>
    <rPh sb="7" eb="9">
      <t>サクテイ</t>
    </rPh>
    <phoneticPr fontId="2"/>
  </si>
  <si>
    <t>遊休農地発生防止の
ための保全管理</t>
    <phoneticPr fontId="2"/>
  </si>
  <si>
    <t>畦畔・法面・防風林の
草刈り</t>
    <rPh sb="0" eb="2">
      <t>ケイハン</t>
    </rPh>
    <rPh sb="3" eb="5">
      <t>ノリメン</t>
    </rPh>
    <rPh sb="6" eb="9">
      <t>ボウフウリン</t>
    </rPh>
    <rPh sb="11" eb="13">
      <t>クサカ</t>
    </rPh>
    <phoneticPr fontId="2"/>
  </si>
  <si>
    <t>鳥獣害防護柵等の
保守管理</t>
    <rPh sb="0" eb="2">
      <t>チョウジュウ</t>
    </rPh>
    <rPh sb="2" eb="3">
      <t>ガイ</t>
    </rPh>
    <rPh sb="3" eb="6">
      <t>ボウゴサク</t>
    </rPh>
    <rPh sb="6" eb="7">
      <t>トウ</t>
    </rPh>
    <rPh sb="9" eb="11">
      <t>ホシュ</t>
    </rPh>
    <rPh sb="11" eb="13">
      <t>カンリ</t>
    </rPh>
    <phoneticPr fontId="2"/>
  </si>
  <si>
    <t>水路附帯施設の
保守管理</t>
    <rPh sb="0" eb="2">
      <t>スイロ</t>
    </rPh>
    <rPh sb="2" eb="4">
      <t>フタイ</t>
    </rPh>
    <rPh sb="4" eb="6">
      <t>シセツ</t>
    </rPh>
    <rPh sb="8" eb="10">
      <t>ホシュ</t>
    </rPh>
    <rPh sb="10" eb="12">
      <t>カンリ</t>
    </rPh>
    <phoneticPr fontId="2"/>
  </si>
  <si>
    <t>ため池附帯施設の
保守管理</t>
    <rPh sb="2" eb="3">
      <t>イケ</t>
    </rPh>
    <rPh sb="3" eb="5">
      <t>フタイ</t>
    </rPh>
    <rPh sb="5" eb="7">
      <t>シセツ</t>
    </rPh>
    <rPh sb="9" eb="11">
      <t>ホシュ</t>
    </rPh>
    <phoneticPr fontId="2"/>
  </si>
  <si>
    <t>（地域資源の適切な保全管理のための推進活動）</t>
    <phoneticPr fontId="2"/>
  </si>
  <si>
    <t>推進活動</t>
    <phoneticPr fontId="2"/>
  </si>
  <si>
    <t>（施設の軽微な補修）</t>
    <phoneticPr fontId="2"/>
  </si>
  <si>
    <t>（農村環境保全活動）</t>
    <phoneticPr fontId="2"/>
  </si>
  <si>
    <t>活動項目</t>
    <rPh sb="0" eb="4">
      <t>カツドウコウモク</t>
    </rPh>
    <phoneticPr fontId="2"/>
  </si>
  <si>
    <t>景観形成・
生活環境保全</t>
    <phoneticPr fontId="2"/>
  </si>
  <si>
    <t>景観形成計画、
生活環境保全計画の策定</t>
    <rPh sb="4" eb="6">
      <t>ケイカク</t>
    </rPh>
    <phoneticPr fontId="2"/>
  </si>
  <si>
    <t>水田貯留機能増進・
地下水かん養</t>
    <phoneticPr fontId="2"/>
  </si>
  <si>
    <t>水田貯留機能増進計画、
地下水かん養活動計画の策定</t>
    <rPh sb="6" eb="8">
      <t>ゾウシン</t>
    </rPh>
    <rPh sb="8" eb="10">
      <t>ケイカク</t>
    </rPh>
    <rPh sb="12" eb="15">
      <t>チカスイ</t>
    </rPh>
    <rPh sb="17" eb="18">
      <t>ヨウ</t>
    </rPh>
    <rPh sb="18" eb="20">
      <t>カツドウ</t>
    </rPh>
    <rPh sb="20" eb="22">
      <t>ケイカク</t>
    </rPh>
    <phoneticPr fontId="2"/>
  </si>
  <si>
    <t>水田の地下水かん養機能向上活動、
水源かん養林の保全</t>
    <rPh sb="17" eb="19">
      <t>スイゲン</t>
    </rPh>
    <rPh sb="21" eb="22">
      <t>ヨウ</t>
    </rPh>
    <rPh sb="22" eb="23">
      <t>ハヤシ</t>
    </rPh>
    <rPh sb="24" eb="26">
      <t>ホゼン</t>
    </rPh>
    <phoneticPr fontId="2"/>
  </si>
  <si>
    <t>（多面的機能の増進を図る活動）</t>
    <phoneticPr fontId="2"/>
  </si>
  <si>
    <t>※　都道府県において、要綱基本方針で追加する活動項目については、活動番号100番台を用いて、上の表に追加すること。</t>
    <rPh sb="2" eb="6">
      <t>トドウフケン</t>
    </rPh>
    <rPh sb="11" eb="13">
      <t>ヨウコウ</t>
    </rPh>
    <rPh sb="13" eb="15">
      <t>キホン</t>
    </rPh>
    <rPh sb="15" eb="17">
      <t>ホウシン</t>
    </rPh>
    <rPh sb="18" eb="20">
      <t>ツイカ</t>
    </rPh>
    <rPh sb="22" eb="24">
      <t>カツドウ</t>
    </rPh>
    <rPh sb="24" eb="26">
      <t>コウモク</t>
    </rPh>
    <rPh sb="32" eb="34">
      <t>カツドウ</t>
    </rPh>
    <rPh sb="34" eb="36">
      <t>バンゴウ</t>
    </rPh>
    <rPh sb="39" eb="41">
      <t>バンダイ</t>
    </rPh>
    <rPh sb="42" eb="43">
      <t>モチ</t>
    </rPh>
    <rPh sb="46" eb="47">
      <t>ウエ</t>
    </rPh>
    <rPh sb="48" eb="49">
      <t>ヒョウ</t>
    </rPh>
    <rPh sb="50" eb="52">
      <t>ツイカ</t>
    </rPh>
    <phoneticPr fontId="2"/>
  </si>
  <si>
    <t>別紙</t>
    <rPh sb="0" eb="2">
      <t>ベッシ</t>
    </rPh>
    <phoneticPr fontId="48"/>
  </si>
  <si>
    <t>持越金の使用予定表</t>
    <rPh sb="0" eb="2">
      <t>モチコシ</t>
    </rPh>
    <rPh sb="2" eb="3">
      <t>キン</t>
    </rPh>
    <rPh sb="4" eb="6">
      <t>シヨウ</t>
    </rPh>
    <rPh sb="6" eb="8">
      <t>ヨテイ</t>
    </rPh>
    <rPh sb="8" eb="9">
      <t>ヒョウ</t>
    </rPh>
    <phoneticPr fontId="48"/>
  </si>
  <si>
    <t>農地維持・資源向上（共同）</t>
  </si>
  <si>
    <t>　次年度への持越金が当該年度交付金の３割を超え、かつ、１００万円以上である場合に作成。</t>
    <rPh sb="1" eb="4">
      <t>ジネンド</t>
    </rPh>
    <rPh sb="6" eb="8">
      <t>モチコシ</t>
    </rPh>
    <rPh sb="8" eb="9">
      <t>キン</t>
    </rPh>
    <rPh sb="10" eb="12">
      <t>トウガイ</t>
    </rPh>
    <rPh sb="12" eb="14">
      <t>ネンド</t>
    </rPh>
    <rPh sb="14" eb="17">
      <t>コウフキン</t>
    </rPh>
    <rPh sb="19" eb="20">
      <t>ワリ</t>
    </rPh>
    <rPh sb="21" eb="22">
      <t>コ</t>
    </rPh>
    <rPh sb="30" eb="32">
      <t>マンエン</t>
    </rPh>
    <rPh sb="32" eb="34">
      <t>イジョウ</t>
    </rPh>
    <rPh sb="37" eb="39">
      <t>バアイ</t>
    </rPh>
    <rPh sb="40" eb="42">
      <t>サクセイ</t>
    </rPh>
    <phoneticPr fontId="48"/>
  </si>
  <si>
    <t>　算定根拠について、市町村担当者から提出を求められた場合には添付すること。</t>
    <rPh sb="1" eb="3">
      <t>サンテイ</t>
    </rPh>
    <rPh sb="3" eb="5">
      <t>コンキョ</t>
    </rPh>
    <rPh sb="10" eb="13">
      <t>シチョウソン</t>
    </rPh>
    <rPh sb="13" eb="16">
      <t>タントウシャ</t>
    </rPh>
    <rPh sb="18" eb="20">
      <t>テイシュツ</t>
    </rPh>
    <rPh sb="21" eb="22">
      <t>モト</t>
    </rPh>
    <rPh sb="26" eb="28">
      <t>バアイ</t>
    </rPh>
    <rPh sb="30" eb="32">
      <t>テンプ</t>
    </rPh>
    <phoneticPr fontId="48"/>
  </si>
  <si>
    <t>使用時期</t>
    <rPh sb="0" eb="2">
      <t>シヨウ</t>
    </rPh>
    <rPh sb="2" eb="4">
      <t>ジキ</t>
    </rPh>
    <phoneticPr fontId="48"/>
  </si>
  <si>
    <t>使用内容</t>
    <rPh sb="0" eb="2">
      <t>シヨウ</t>
    </rPh>
    <rPh sb="2" eb="4">
      <t>ナイヨウ</t>
    </rPh>
    <phoneticPr fontId="48"/>
  </si>
  <si>
    <t>使用予定金額</t>
    <rPh sb="0" eb="2">
      <t>シヨウ</t>
    </rPh>
    <rPh sb="2" eb="4">
      <t>ヨテイ</t>
    </rPh>
    <rPh sb="4" eb="6">
      <t>キンガク</t>
    </rPh>
    <phoneticPr fontId="48"/>
  </si>
  <si>
    <t>算定根拠</t>
    <rPh sb="0" eb="2">
      <t>サンテイ</t>
    </rPh>
    <rPh sb="2" eb="4">
      <t>コンキョ</t>
    </rPh>
    <phoneticPr fontId="48"/>
  </si>
  <si>
    <t>円</t>
    <rPh sb="0" eb="1">
      <t>エン</t>
    </rPh>
    <phoneticPr fontId="48"/>
  </si>
  <si>
    <t>計</t>
    <rPh sb="0" eb="1">
      <t>ケイ</t>
    </rPh>
    <phoneticPr fontId="48"/>
  </si>
  <si>
    <t>市町村担当者における妥当性の確認欄</t>
    <rPh sb="0" eb="3">
      <t>シチョウソン</t>
    </rPh>
    <rPh sb="3" eb="6">
      <t>タントウシャ</t>
    </rPh>
    <rPh sb="10" eb="13">
      <t>ダトウセイ</t>
    </rPh>
    <rPh sb="14" eb="16">
      <t>カクニン</t>
    </rPh>
    <rPh sb="16" eb="17">
      <t>ラン</t>
    </rPh>
    <phoneticPr fontId="48"/>
  </si>
  <si>
    <t>確認結果</t>
    <rPh sb="0" eb="2">
      <t>カクニン</t>
    </rPh>
    <rPh sb="2" eb="4">
      <t>ケッカ</t>
    </rPh>
    <phoneticPr fontId="48"/>
  </si>
  <si>
    <t>担当者記名</t>
    <rPh sb="0" eb="3">
      <t>タントウシャ</t>
    </rPh>
    <rPh sb="3" eb="5">
      <t>キメイ</t>
    </rPh>
    <phoneticPr fontId="48"/>
  </si>
  <si>
    <t>上記の内容について、妥当であると認める。</t>
    <rPh sb="0" eb="2">
      <t>ジョウキ</t>
    </rPh>
    <rPh sb="3" eb="5">
      <t>ナイヨウ</t>
    </rPh>
    <rPh sb="10" eb="12">
      <t>ダトウ</t>
    </rPh>
    <rPh sb="16" eb="17">
      <t>ミト</t>
    </rPh>
    <phoneticPr fontId="48"/>
  </si>
  <si>
    <t>資源向上（長寿命化）</t>
    <rPh sb="5" eb="9">
      <t>チョウジュミョウカ</t>
    </rPh>
    <phoneticPr fontId="48"/>
  </si>
  <si>
    <t>円</t>
    <rPh sb="0" eb="1">
      <t>エン</t>
    </rPh>
    <phoneticPr fontId="18"/>
  </si>
  <si>
    <t>（様式第１－６号）</t>
    <phoneticPr fontId="50"/>
  </si>
  <si>
    <t>農林水産省様式</t>
    <phoneticPr fontId="50"/>
  </si>
  <si>
    <t>【活動組織から市町村に提出するもの】</t>
    <phoneticPr fontId="50"/>
  </si>
  <si>
    <t>年度　多面的機能支払交付金　活動記録</t>
  </si>
  <si>
    <r>
      <t>★「活動項目番号」欄には、実施要領別記1-2の国が定める活動指針における</t>
    </r>
    <r>
      <rPr>
        <sz val="10"/>
        <color theme="1"/>
        <rFont val="HG丸ｺﾞｼｯｸM-PRO"/>
        <family val="3"/>
        <charset val="128"/>
      </rPr>
      <t>活動項目</t>
    </r>
    <r>
      <rPr>
        <sz val="10"/>
        <rFont val="HG丸ｺﾞｼｯｸM-PRO"/>
        <family val="3"/>
        <charset val="128"/>
      </rPr>
      <t>の番号及び要領第1の２の(1)に基づき都道府県が定める要綱基本方針において追加された活動項目の番号を記入します。その他、事務処理は200番、会議等は300番を記入します。
　同一日に複数の活動を行った場合は、該当する全ての活動項目番号を左詰めで一行に記入してください。番号欄が足りない場合は、複数行に分けて記入してください。
　　</t>
    </r>
    <rPh sb="6" eb="8">
      <t>バンゴウ</t>
    </rPh>
    <rPh sb="9" eb="10">
      <t>ラン</t>
    </rPh>
    <rPh sb="13" eb="15">
      <t>ジッシ</t>
    </rPh>
    <rPh sb="15" eb="17">
      <t>ヨウリョウ</t>
    </rPh>
    <rPh sb="17" eb="19">
      <t>ベッキ</t>
    </rPh>
    <rPh sb="23" eb="24">
      <t>クニ</t>
    </rPh>
    <rPh sb="25" eb="26">
      <t>サダ</t>
    </rPh>
    <rPh sb="28" eb="30">
      <t>カツドウ</t>
    </rPh>
    <rPh sb="30" eb="32">
      <t>シシン</t>
    </rPh>
    <rPh sb="41" eb="43">
      <t>バンゴウ</t>
    </rPh>
    <rPh sb="43" eb="44">
      <t>オヨ</t>
    </rPh>
    <rPh sb="45" eb="47">
      <t>ヨウリョウ</t>
    </rPh>
    <rPh sb="47" eb="48">
      <t>ダイ</t>
    </rPh>
    <rPh sb="56" eb="57">
      <t>モト</t>
    </rPh>
    <rPh sb="59" eb="63">
      <t>トドウフケン</t>
    </rPh>
    <rPh sb="64" eb="65">
      <t>サダ</t>
    </rPh>
    <rPh sb="67" eb="69">
      <t>ヨウコウ</t>
    </rPh>
    <rPh sb="69" eb="71">
      <t>キホン</t>
    </rPh>
    <rPh sb="71" eb="73">
      <t>ホウシン</t>
    </rPh>
    <rPh sb="77" eb="79">
      <t>ツイカ</t>
    </rPh>
    <rPh sb="87" eb="89">
      <t>バンゴウ</t>
    </rPh>
    <rPh sb="90" eb="92">
      <t>キニュウ</t>
    </rPh>
    <rPh sb="98" eb="99">
      <t>タ</t>
    </rPh>
    <rPh sb="100" eb="102">
      <t>ジム</t>
    </rPh>
    <rPh sb="102" eb="104">
      <t>ショリ</t>
    </rPh>
    <rPh sb="108" eb="109">
      <t>バン</t>
    </rPh>
    <rPh sb="110" eb="112">
      <t>カイギ</t>
    </rPh>
    <rPh sb="112" eb="113">
      <t>トウ</t>
    </rPh>
    <rPh sb="117" eb="118">
      <t>バン</t>
    </rPh>
    <rPh sb="119" eb="121">
      <t>キニュウ</t>
    </rPh>
    <rPh sb="127" eb="129">
      <t>ドウイツ</t>
    </rPh>
    <rPh sb="129" eb="130">
      <t>ヒ</t>
    </rPh>
    <rPh sb="131" eb="133">
      <t>フクスウ</t>
    </rPh>
    <rPh sb="134" eb="136">
      <t>カツドウ</t>
    </rPh>
    <rPh sb="137" eb="138">
      <t>オコナ</t>
    </rPh>
    <rPh sb="140" eb="142">
      <t>バアイ</t>
    </rPh>
    <rPh sb="144" eb="146">
      <t>ガイトウ</t>
    </rPh>
    <rPh sb="148" eb="149">
      <t>スベ</t>
    </rPh>
    <rPh sb="151" eb="153">
      <t>カツドウ</t>
    </rPh>
    <rPh sb="153" eb="155">
      <t>コウモク</t>
    </rPh>
    <rPh sb="155" eb="157">
      <t>バンゴウ</t>
    </rPh>
    <rPh sb="158" eb="160">
      <t>ヒダリヅ</t>
    </rPh>
    <rPh sb="162" eb="163">
      <t>イチ</t>
    </rPh>
    <rPh sb="163" eb="164">
      <t>ギョウ</t>
    </rPh>
    <rPh sb="165" eb="167">
      <t>キニュウ</t>
    </rPh>
    <rPh sb="174" eb="176">
      <t>バンゴウ</t>
    </rPh>
    <rPh sb="176" eb="177">
      <t>ラン</t>
    </rPh>
    <rPh sb="178" eb="179">
      <t>タ</t>
    </rPh>
    <rPh sb="182" eb="184">
      <t>バアイ</t>
    </rPh>
    <rPh sb="186" eb="189">
      <t>フクスウギョウ</t>
    </rPh>
    <rPh sb="190" eb="191">
      <t>ワ</t>
    </rPh>
    <rPh sb="193" eb="195">
      <t>キニュウ</t>
    </rPh>
    <phoneticPr fontId="2"/>
  </si>
  <si>
    <t>活動実施日及び活動時間</t>
    <rPh sb="0" eb="2">
      <t>カツドウ</t>
    </rPh>
    <rPh sb="2" eb="4">
      <t>ジッシ</t>
    </rPh>
    <rPh sb="5" eb="6">
      <t>オヨ</t>
    </rPh>
    <rPh sb="7" eb="9">
      <t>カツドウ</t>
    </rPh>
    <rPh sb="9" eb="11">
      <t>ジカン</t>
    </rPh>
    <phoneticPr fontId="2"/>
  </si>
  <si>
    <t>様式欄外（参考）</t>
    <rPh sb="0" eb="2">
      <t>ヨウシキ</t>
    </rPh>
    <rPh sb="2" eb="4">
      <t>ランガイ</t>
    </rPh>
    <rPh sb="5" eb="7">
      <t>サンコウ</t>
    </rPh>
    <phoneticPr fontId="2"/>
  </si>
  <si>
    <t>活動時間</t>
    <rPh sb="0" eb="2">
      <t>カツドウ</t>
    </rPh>
    <rPh sb="2" eb="4">
      <t>ジカン</t>
    </rPh>
    <phoneticPr fontId="2"/>
  </si>
  <si>
    <t>直営施工した場合は○</t>
    <rPh sb="0" eb="4">
      <t>チョクエイセコウ</t>
    </rPh>
    <rPh sb="6" eb="8">
      <t>バアイ</t>
    </rPh>
    <phoneticPr fontId="2"/>
  </si>
  <si>
    <t>活動支援班による活動の場合は○</t>
    <rPh sb="0" eb="2">
      <t>カツドウ</t>
    </rPh>
    <rPh sb="2" eb="4">
      <t>シエン</t>
    </rPh>
    <rPh sb="4" eb="5">
      <t>ハン</t>
    </rPh>
    <rPh sb="8" eb="10">
      <t>カツドウ</t>
    </rPh>
    <rPh sb="11" eb="13">
      <t>バアイ</t>
    </rPh>
    <phoneticPr fontId="2"/>
  </si>
  <si>
    <t>活動に参加した最大人数</t>
    <phoneticPr fontId="2"/>
  </si>
  <si>
    <t>活動に参加した延べ人数</t>
    <rPh sb="6" eb="7">
      <t>ノ</t>
    </rPh>
    <rPh sb="8" eb="9">
      <t>ニン</t>
    </rPh>
    <phoneticPr fontId="2"/>
  </si>
  <si>
    <t>（様式第１－7号）</t>
    <phoneticPr fontId="50"/>
  </si>
  <si>
    <t>年度　多面的機能支払交付金 金銭出納簿</t>
    <rPh sb="0" eb="2">
      <t>ネンド</t>
    </rPh>
    <phoneticPr fontId="2"/>
  </si>
  <si>
    <r>
      <t>★農地維持・資源向上（共同）の交付金を活用して資源向上（長寿命化）の活動を行った際の費用は、</t>
    </r>
    <r>
      <rPr>
        <u/>
        <sz val="10"/>
        <color theme="1"/>
        <rFont val="HG丸ｺﾞｼｯｸM-PRO"/>
        <family val="3"/>
        <charset val="128"/>
      </rPr>
      <t>区分を「１」</t>
    </r>
    <r>
      <rPr>
        <sz val="10"/>
        <color theme="1"/>
        <rFont val="HG丸ｺﾞｼｯｸM-PRO"/>
        <family val="3"/>
        <charset val="128"/>
      </rPr>
      <t>にし、「長寿命化への活用」欄に○を記入して
　ください。</t>
    </r>
    <rPh sb="1" eb="3">
      <t>ノウチ</t>
    </rPh>
    <rPh sb="3" eb="5">
      <t>イジ</t>
    </rPh>
    <rPh sb="6" eb="8">
      <t>シゲン</t>
    </rPh>
    <rPh sb="8" eb="10">
      <t>コウジョウ</t>
    </rPh>
    <rPh sb="11" eb="13">
      <t>キョウドウ</t>
    </rPh>
    <rPh sb="15" eb="18">
      <t>コウフキン</t>
    </rPh>
    <rPh sb="19" eb="21">
      <t>カツヨウ</t>
    </rPh>
    <rPh sb="23" eb="25">
      <t>シゲン</t>
    </rPh>
    <rPh sb="25" eb="27">
      <t>コウジョウ</t>
    </rPh>
    <rPh sb="28" eb="32">
      <t>チョウジュミョウカ</t>
    </rPh>
    <rPh sb="34" eb="36">
      <t>カツドウ</t>
    </rPh>
    <rPh sb="37" eb="38">
      <t>オコナ</t>
    </rPh>
    <rPh sb="40" eb="41">
      <t>サイ</t>
    </rPh>
    <rPh sb="42" eb="44">
      <t>ヒヨウ</t>
    </rPh>
    <rPh sb="46" eb="48">
      <t>クブン</t>
    </rPh>
    <rPh sb="56" eb="60">
      <t>チョウジュミョウカ</t>
    </rPh>
    <rPh sb="62" eb="64">
      <t>カツヨウ</t>
    </rPh>
    <rPh sb="65" eb="66">
      <t>ラン</t>
    </rPh>
    <rPh sb="69" eb="71">
      <t>キニュウ</t>
    </rPh>
    <phoneticPr fontId="14"/>
  </si>
  <si>
    <t>領収書
等番号</t>
    <rPh sb="4" eb="5">
      <t>トウ</t>
    </rPh>
    <phoneticPr fontId="2"/>
  </si>
  <si>
    <t>※領収書は、通し番号を記入した上で、必ず保管しておいてください。</t>
    <rPh sb="1" eb="4">
      <t>リョウシュウショ</t>
    </rPh>
    <rPh sb="6" eb="7">
      <t>トオ</t>
    </rPh>
    <rPh sb="8" eb="10">
      <t>バンゴウ</t>
    </rPh>
    <rPh sb="11" eb="13">
      <t>キニュウ</t>
    </rPh>
    <rPh sb="15" eb="16">
      <t>ウエ</t>
    </rPh>
    <rPh sb="18" eb="19">
      <t>カナラ</t>
    </rPh>
    <rPh sb="20" eb="22">
      <t>ホカン</t>
    </rPh>
    <phoneticPr fontId="2"/>
  </si>
  <si>
    <t>【集計】 　</t>
    <rPh sb="1" eb="3">
      <t>シュウケイ</t>
    </rPh>
    <phoneticPr fontId="2"/>
  </si>
  <si>
    <t>農地維持・資源向上（共同）（円）</t>
    <phoneticPr fontId="2"/>
  </si>
  <si>
    <t>【集計】</t>
    <rPh sb="1" eb="3">
      <t>シュウケイ</t>
    </rPh>
    <phoneticPr fontId="2"/>
  </si>
  <si>
    <t>資源向上（長寿命化）（円）</t>
    <phoneticPr fontId="2"/>
  </si>
  <si>
    <t>５.外注費</t>
    <rPh sb="2" eb="5">
      <t>ガイチュウヒ</t>
    </rPh>
    <phoneticPr fontId="1"/>
  </si>
  <si>
    <t>６.その他支出</t>
    <rPh sb="4" eb="5">
      <t>タ</t>
    </rPh>
    <rPh sb="5" eb="7">
      <t>シシュツ</t>
    </rPh>
    <phoneticPr fontId="1"/>
  </si>
  <si>
    <t>７.返還</t>
    <rPh sb="2" eb="4">
      <t>ヘンカン</t>
    </rPh>
    <phoneticPr fontId="1"/>
  </si>
  <si>
    <t>※「分類」には、下表を参考に該当する費目の番号を記入します。（他組織との交付金のやりとりがある場合は、その旨を備考欄に記載）</t>
    <rPh sb="2" eb="4">
      <t>ブンルイ</t>
    </rPh>
    <rPh sb="8" eb="10">
      <t>カヒョウ</t>
    </rPh>
    <rPh sb="11" eb="13">
      <t>サンコウ</t>
    </rPh>
    <rPh sb="14" eb="16">
      <t>ガイトウ</t>
    </rPh>
    <rPh sb="18" eb="20">
      <t>ヒモク</t>
    </rPh>
    <rPh sb="21" eb="23">
      <t>バンゴウ</t>
    </rPh>
    <rPh sb="24" eb="26">
      <t>キニュウ</t>
    </rPh>
    <phoneticPr fontId="14"/>
  </si>
  <si>
    <t>前年度からの持越金</t>
    <rPh sb="3" eb="5">
      <t>ニットウ</t>
    </rPh>
    <phoneticPr fontId="14"/>
  </si>
  <si>
    <t>「４ 日当」、「5 外注費」以外の支出
具体的には、
・資材（砕石、砂利、ｾﾒﾝﾄなど）の購入費、活動に必要な機械（草刈り機など）の購入費、パソコンなどのリース費、車両、機械等の借り上げ費、花の種、苗代など
・技術指導等のために外部から招く専門家等への謝金、活動に係る旅費、保険料、文具代及び光熱費の費用、アルバイト等への賃金、草刈り機や車の燃料代、役員報酬、お茶代、加算措置「環境負荷低減の取組に係る支援」の取組を実施する農業者に対する配分など</t>
    <rPh sb="3" eb="5">
      <t>ニットウ</t>
    </rPh>
    <rPh sb="10" eb="13">
      <t>ガイチュウヒ</t>
    </rPh>
    <rPh sb="14" eb="16">
      <t>イガイ</t>
    </rPh>
    <rPh sb="17" eb="19">
      <t>シシュツ</t>
    </rPh>
    <rPh sb="20" eb="23">
      <t>グタイテキ</t>
    </rPh>
    <rPh sb="105" eb="107">
      <t>ギジュツ</t>
    </rPh>
    <rPh sb="107" eb="109">
      <t>シドウ</t>
    </rPh>
    <rPh sb="109" eb="110">
      <t>トウ</t>
    </rPh>
    <rPh sb="114" eb="116">
      <t>ガイブ</t>
    </rPh>
    <rPh sb="118" eb="119">
      <t>マネ</t>
    </rPh>
    <rPh sb="120" eb="123">
      <t>センモンカ</t>
    </rPh>
    <rPh sb="123" eb="124">
      <t>トウ</t>
    </rPh>
    <rPh sb="126" eb="128">
      <t>シャキン</t>
    </rPh>
    <rPh sb="129" eb="131">
      <t>カツドウ</t>
    </rPh>
    <rPh sb="132" eb="133">
      <t>カカ</t>
    </rPh>
    <rPh sb="134" eb="136">
      <t>リョヒ</t>
    </rPh>
    <rPh sb="205" eb="207">
      <t>トリクミ</t>
    </rPh>
    <rPh sb="208" eb="210">
      <t>ジッシ</t>
    </rPh>
    <rPh sb="212" eb="215">
      <t>ノウギョウシャ</t>
    </rPh>
    <rPh sb="216" eb="217">
      <t>タイ</t>
    </rPh>
    <rPh sb="219" eb="221">
      <t>ハイブン</t>
    </rPh>
    <phoneticPr fontId="14"/>
  </si>
  <si>
    <t>（様式第1－８号）</t>
    <phoneticPr fontId="2"/>
  </si>
  <si>
    <t>【活動組織から市町村に提出するもの】</t>
    <rPh sb="7" eb="10">
      <t>シチョウソン</t>
    </rPh>
    <phoneticPr fontId="2"/>
  </si>
  <si>
    <t>農林水産省様式</t>
    <phoneticPr fontId="2"/>
  </si>
  <si>
    <t>長　殿</t>
    <rPh sb="0" eb="1">
      <t>チョウ</t>
    </rPh>
    <rPh sb="2" eb="3">
      <t>ドノ</t>
    </rPh>
    <phoneticPr fontId="2"/>
  </si>
  <si>
    <t>年度　多面的機能支払交付金に係る実施状況報告書</t>
    <rPh sb="0" eb="2">
      <t>ネンド</t>
    </rPh>
    <phoneticPr fontId="2"/>
  </si>
  <si>
    <t>　多面的機能支払交付金実施要綱（平成26年４月１日付け25農振第2254号農林水産事務次官依命通知）別紙１の第５の７及び別紙２の第５の10に基づき、多面的機能支払交付金の実施状況について、別添のとおり報告します。</t>
    <phoneticPr fontId="2"/>
  </si>
  <si>
    <t>（環境負荷低減の取組への支援を受ける場合）</t>
    <rPh sb="1" eb="3">
      <t>カンキョウ</t>
    </rPh>
    <rPh sb="3" eb="7">
      <t>フカテイゲン</t>
    </rPh>
    <rPh sb="8" eb="10">
      <t>トリクミ</t>
    </rPh>
    <rPh sb="12" eb="14">
      <t>シエン</t>
    </rPh>
    <rPh sb="15" eb="16">
      <t>ウ</t>
    </rPh>
    <rPh sb="18" eb="20">
      <t>バアイ</t>
    </rPh>
    <phoneticPr fontId="2"/>
  </si>
  <si>
    <t>実施経過報告の時点で全て実施済みで報告しているため、環境負荷低減の取組への支援に係る報告を省略します。</t>
    <rPh sb="7" eb="9">
      <t>ジテン</t>
    </rPh>
    <rPh sb="10" eb="11">
      <t>スベ</t>
    </rPh>
    <rPh sb="12" eb="14">
      <t>ジッシ</t>
    </rPh>
    <rPh sb="14" eb="15">
      <t>ズ</t>
    </rPh>
    <rPh sb="17" eb="19">
      <t>ホウコク</t>
    </rPh>
    <rPh sb="26" eb="28">
      <t>カンキョウ</t>
    </rPh>
    <rPh sb="28" eb="32">
      <t>フカテイゲン</t>
    </rPh>
    <rPh sb="33" eb="35">
      <t>トリクミ</t>
    </rPh>
    <rPh sb="37" eb="39">
      <t>シエン</t>
    </rPh>
    <rPh sb="40" eb="41">
      <t>カカ</t>
    </rPh>
    <rPh sb="42" eb="44">
      <t>ホウコク</t>
    </rPh>
    <rPh sb="45" eb="47">
      <t>ショウリャク</t>
    </rPh>
    <phoneticPr fontId="2"/>
  </si>
  <si>
    <t>実施経過報告書を見込みで報告しましたが、内容に変更がないため別紙１及び２を省略し生産記録等のみを提出します。</t>
    <rPh sb="0" eb="2">
      <t>ジッシ</t>
    </rPh>
    <rPh sb="6" eb="7">
      <t>ショ</t>
    </rPh>
    <rPh sb="8" eb="10">
      <t>ミコ</t>
    </rPh>
    <rPh sb="12" eb="14">
      <t>ホウコク</t>
    </rPh>
    <rPh sb="33" eb="34">
      <t>オヨ</t>
    </rPh>
    <rPh sb="44" eb="45">
      <t>トウ</t>
    </rPh>
    <rPh sb="48" eb="50">
      <t>テイシュツ</t>
    </rPh>
    <phoneticPr fontId="2"/>
  </si>
  <si>
    <t>実施経過報告書から変更があったので別紙１及び２のとおり報告します。</t>
    <rPh sb="9" eb="11">
      <t>ヘンコウ</t>
    </rPh>
    <rPh sb="17" eb="19">
      <t>ベッシ</t>
    </rPh>
    <rPh sb="20" eb="21">
      <t>オヨ</t>
    </rPh>
    <rPh sb="27" eb="29">
      <t>ホウコク</t>
    </rPh>
    <phoneticPr fontId="2"/>
  </si>
  <si>
    <t>（注１）該当する項目の□に■を入れること。</t>
    <rPh sb="1" eb="2">
      <t>チュウ</t>
    </rPh>
    <rPh sb="4" eb="6">
      <t>ガイトウ</t>
    </rPh>
    <rPh sb="8" eb="10">
      <t>コウモク</t>
    </rPh>
    <rPh sb="15" eb="16">
      <t>イ</t>
    </rPh>
    <phoneticPr fontId="2"/>
  </si>
  <si>
    <t>（注２）実施状況経過報告書から変更があった場合は変更があった箇所のみを報告することも可。</t>
    <rPh sb="1" eb="2">
      <t>チュウ</t>
    </rPh>
    <rPh sb="4" eb="6">
      <t>ジッシ</t>
    </rPh>
    <rPh sb="6" eb="8">
      <t>ジョウキョウ</t>
    </rPh>
    <rPh sb="8" eb="10">
      <t>ケイカ</t>
    </rPh>
    <rPh sb="10" eb="13">
      <t>ホウコクショ</t>
    </rPh>
    <rPh sb="15" eb="17">
      <t>ヘンコウ</t>
    </rPh>
    <rPh sb="21" eb="23">
      <t>バアイ</t>
    </rPh>
    <rPh sb="24" eb="26">
      <t>ヘンコウ</t>
    </rPh>
    <rPh sb="30" eb="32">
      <t>カショ</t>
    </rPh>
    <rPh sb="35" eb="37">
      <t>ホウコク</t>
    </rPh>
    <rPh sb="42" eb="43">
      <t>カ</t>
    </rPh>
    <phoneticPr fontId="2"/>
  </si>
  <si>
    <t>（注３）特定事業実施者の場合、「（別添）多面的機能交付金に係る実施状況報告書」を省略できる。</t>
    <rPh sb="1" eb="2">
      <t>チュウ</t>
    </rPh>
    <rPh sb="12" eb="14">
      <t>バアイ</t>
    </rPh>
    <rPh sb="17" eb="19">
      <t>ベッテン</t>
    </rPh>
    <rPh sb="20" eb="23">
      <t>タメンテキ</t>
    </rPh>
    <rPh sb="23" eb="25">
      <t>キノウ</t>
    </rPh>
    <rPh sb="25" eb="28">
      <t>コウフキン</t>
    </rPh>
    <rPh sb="29" eb="30">
      <t>カカ</t>
    </rPh>
    <rPh sb="31" eb="38">
      <t>ジッシジョウキョウホウコクショ</t>
    </rPh>
    <rPh sb="40" eb="42">
      <t>ショウリャク</t>
    </rPh>
    <phoneticPr fontId="2"/>
  </si>
  <si>
    <t>実施状況について、以下のとおり、総会又は運営委員会を開催し構成員の了解を得ています。</t>
    <rPh sb="0" eb="4">
      <t>ジッシジョウキョウ</t>
    </rPh>
    <rPh sb="9" eb="11">
      <t>イカ</t>
    </rPh>
    <rPh sb="16" eb="18">
      <t>ソウカイ</t>
    </rPh>
    <rPh sb="18" eb="19">
      <t>マタ</t>
    </rPh>
    <rPh sb="20" eb="22">
      <t>ウンエイ</t>
    </rPh>
    <rPh sb="22" eb="25">
      <t>イインカイ</t>
    </rPh>
    <rPh sb="26" eb="28">
      <t>カイサイ</t>
    </rPh>
    <rPh sb="29" eb="32">
      <t>コウセイイン</t>
    </rPh>
    <rPh sb="33" eb="35">
      <t>リョウカイ</t>
    </rPh>
    <rPh sb="36" eb="37">
      <t>エ</t>
    </rPh>
    <phoneticPr fontId="2"/>
  </si>
  <si>
    <t>活動支援班の設立</t>
    <rPh sb="0" eb="2">
      <t>カツドウ</t>
    </rPh>
    <rPh sb="2" eb="5">
      <t>シエンハン</t>
    </rPh>
    <rPh sb="6" eb="8">
      <t>セツリツ</t>
    </rPh>
    <phoneticPr fontId="2"/>
  </si>
  <si>
    <t>「実施」欄：活動要件を満たした活動項目に「○」、
　　　　　　要件を満たせなかった場合や実施しなかった場合に「×」、
　　　　　　対象外の活動項目には「－」を記入する。</t>
    <rPh sb="1" eb="3">
      <t>ジッシ</t>
    </rPh>
    <rPh sb="4" eb="5">
      <t>ラン</t>
    </rPh>
    <rPh sb="6" eb="8">
      <t>カツドウ</t>
    </rPh>
    <rPh sb="8" eb="10">
      <t>ヨウケン</t>
    </rPh>
    <rPh sb="11" eb="12">
      <t>ミ</t>
    </rPh>
    <rPh sb="15" eb="17">
      <t>カツドウ</t>
    </rPh>
    <rPh sb="17" eb="19">
      <t>コウモク</t>
    </rPh>
    <rPh sb="31" eb="33">
      <t>ヨウケン</t>
    </rPh>
    <rPh sb="34" eb="35">
      <t>ミ</t>
    </rPh>
    <rPh sb="41" eb="43">
      <t>バアイ</t>
    </rPh>
    <rPh sb="65" eb="68">
      <t>タイショウガイ</t>
    </rPh>
    <rPh sb="69" eb="71">
      <t>カツドウ</t>
    </rPh>
    <rPh sb="71" eb="73">
      <t>コウモク</t>
    </rPh>
    <rPh sb="79" eb="81">
      <t>キニュウ</t>
    </rPh>
    <phoneticPr fontId="2"/>
  </si>
  <si>
    <t>「備考」欄：「実施」欄に「×」を記入した場合は要件を満たせなかった理由や実施しなかった理由を記入する。</t>
    <rPh sb="1" eb="3">
      <t>ビコウ</t>
    </rPh>
    <rPh sb="4" eb="5">
      <t>ラン</t>
    </rPh>
    <rPh sb="7" eb="9">
      <t>ジッシ</t>
    </rPh>
    <rPh sb="10" eb="11">
      <t>ラン</t>
    </rPh>
    <rPh sb="16" eb="18">
      <t>キニュウ</t>
    </rPh>
    <rPh sb="20" eb="22">
      <t>バアイ</t>
    </rPh>
    <rPh sb="23" eb="25">
      <t>ヨウケン</t>
    </rPh>
    <rPh sb="26" eb="27">
      <t>ミ</t>
    </rPh>
    <rPh sb="33" eb="35">
      <t>リユウ</t>
    </rPh>
    <rPh sb="36" eb="38">
      <t>ジッシ</t>
    </rPh>
    <rPh sb="43" eb="45">
      <t>リユウ</t>
    </rPh>
    <rPh sb="46" eb="48">
      <t>キニュウ</t>
    </rPh>
    <phoneticPr fontId="2"/>
  </si>
  <si>
    <t xml:space="preserve">活動区分 </t>
    <rPh sb="0" eb="2">
      <t>カツドウ</t>
    </rPh>
    <rPh sb="2" eb="4">
      <t>クブン</t>
    </rPh>
    <phoneticPr fontId="2"/>
  </si>
  <si>
    <t>１　点検</t>
    <rPh sb="2" eb="4">
      <t>テンケン</t>
    </rPh>
    <phoneticPr fontId="2"/>
  </si>
  <si>
    <t>２　年度活動計画の策定</t>
    <rPh sb="2" eb="4">
      <t>ネンド</t>
    </rPh>
    <rPh sb="4" eb="6">
      <t>カツドウ</t>
    </rPh>
    <rPh sb="6" eb="8">
      <t>ケイカク</t>
    </rPh>
    <rPh sb="9" eb="11">
      <t>サクテイ</t>
    </rPh>
    <phoneticPr fontId="2"/>
  </si>
  <si>
    <t>３　事務・組織運営等に関する研修</t>
    <rPh sb="2" eb="4">
      <t>ジム</t>
    </rPh>
    <rPh sb="5" eb="7">
      <t>ソシキ</t>
    </rPh>
    <rPh sb="7" eb="9">
      <t>ウンエイ</t>
    </rPh>
    <rPh sb="9" eb="10">
      <t>トウ</t>
    </rPh>
    <rPh sb="11" eb="12">
      <t>カン</t>
    </rPh>
    <rPh sb="14" eb="16">
      <t>ケンシュウ</t>
    </rPh>
    <phoneticPr fontId="2"/>
  </si>
  <si>
    <t>　　機械の安全使用に関する研修</t>
    <phoneticPr fontId="2"/>
  </si>
  <si>
    <t>４　遊休農地発生防止のための保全管理</t>
    <rPh sb="2" eb="4">
      <t>ユウキュウ</t>
    </rPh>
    <rPh sb="4" eb="6">
      <t>ノウチ</t>
    </rPh>
    <rPh sb="6" eb="8">
      <t>ハッセイ</t>
    </rPh>
    <rPh sb="8" eb="10">
      <t>ボウシ</t>
    </rPh>
    <rPh sb="14" eb="16">
      <t>ホゼン</t>
    </rPh>
    <rPh sb="16" eb="18">
      <t>カンリ</t>
    </rPh>
    <phoneticPr fontId="2"/>
  </si>
  <si>
    <t>５　畦畔・法面・防風林の草刈り</t>
    <rPh sb="2" eb="4">
      <t>ケイハン</t>
    </rPh>
    <rPh sb="5" eb="7">
      <t>ノリメン</t>
    </rPh>
    <rPh sb="8" eb="11">
      <t>ボウフウリン</t>
    </rPh>
    <rPh sb="12" eb="14">
      <t>クサカ</t>
    </rPh>
    <phoneticPr fontId="2"/>
  </si>
  <si>
    <t>６　鳥獣害防護柵等の保守管理</t>
    <rPh sb="2" eb="4">
      <t>チョウジュウ</t>
    </rPh>
    <rPh sb="4" eb="5">
      <t>ガイ</t>
    </rPh>
    <rPh sb="5" eb="8">
      <t>ボウゴサク</t>
    </rPh>
    <rPh sb="8" eb="9">
      <t>トウ</t>
    </rPh>
    <rPh sb="10" eb="12">
      <t>ホシュ</t>
    </rPh>
    <rPh sb="12" eb="14">
      <t>カンリ</t>
    </rPh>
    <phoneticPr fontId="2"/>
  </si>
  <si>
    <t>７　水路の草刈り</t>
    <rPh sb="2" eb="4">
      <t>スイロ</t>
    </rPh>
    <rPh sb="5" eb="7">
      <t>クサカ</t>
    </rPh>
    <phoneticPr fontId="2"/>
  </si>
  <si>
    <t>８　水路の泥上げ</t>
    <rPh sb="2" eb="4">
      <t>スイロ</t>
    </rPh>
    <rPh sb="5" eb="6">
      <t>ドロ</t>
    </rPh>
    <rPh sb="6" eb="7">
      <t>ア</t>
    </rPh>
    <phoneticPr fontId="2"/>
  </si>
  <si>
    <t>９　水路附帯施設の保守管理</t>
    <rPh sb="2" eb="4">
      <t>スイロ</t>
    </rPh>
    <rPh sb="4" eb="6">
      <t>フタイ</t>
    </rPh>
    <rPh sb="6" eb="8">
      <t>シセツ</t>
    </rPh>
    <rPh sb="9" eb="11">
      <t>ホシュ</t>
    </rPh>
    <rPh sb="11" eb="13">
      <t>カンリ</t>
    </rPh>
    <phoneticPr fontId="2"/>
  </si>
  <si>
    <t>10　農道の草刈り</t>
    <rPh sb="3" eb="5">
      <t>ノウドウ</t>
    </rPh>
    <rPh sb="6" eb="8">
      <t>クサカ</t>
    </rPh>
    <phoneticPr fontId="2"/>
  </si>
  <si>
    <t>11　農道側溝の泥上げ</t>
    <rPh sb="3" eb="5">
      <t>ノウドウ</t>
    </rPh>
    <rPh sb="5" eb="7">
      <t>ソッコウ</t>
    </rPh>
    <rPh sb="8" eb="9">
      <t>ドロ</t>
    </rPh>
    <rPh sb="9" eb="10">
      <t>ア</t>
    </rPh>
    <phoneticPr fontId="2"/>
  </si>
  <si>
    <t>12　路面の維持</t>
    <rPh sb="3" eb="5">
      <t>ロメン</t>
    </rPh>
    <rPh sb="6" eb="8">
      <t>イジ</t>
    </rPh>
    <phoneticPr fontId="2"/>
  </si>
  <si>
    <t>13　ため池の草刈り</t>
    <rPh sb="5" eb="6">
      <t>イケ</t>
    </rPh>
    <rPh sb="7" eb="9">
      <t>クサカ</t>
    </rPh>
    <phoneticPr fontId="2"/>
  </si>
  <si>
    <t>14　ため池の泥上げ</t>
    <rPh sb="5" eb="6">
      <t>イケ</t>
    </rPh>
    <rPh sb="7" eb="8">
      <t>ドロ</t>
    </rPh>
    <rPh sb="8" eb="9">
      <t>ア</t>
    </rPh>
    <phoneticPr fontId="2"/>
  </si>
  <si>
    <t>15　ため池附帯施設の保守管理</t>
    <rPh sb="5" eb="6">
      <t>イケ</t>
    </rPh>
    <rPh sb="6" eb="8">
      <t>フタイ</t>
    </rPh>
    <rPh sb="8" eb="10">
      <t>シセツ</t>
    </rPh>
    <rPh sb="11" eb="13">
      <t>ホシュ</t>
    </rPh>
    <rPh sb="13" eb="15">
      <t>カンリ</t>
    </rPh>
    <phoneticPr fontId="2"/>
  </si>
  <si>
    <t>16　異常気象時の対応</t>
    <rPh sb="3" eb="5">
      <t>イジョウ</t>
    </rPh>
    <rPh sb="5" eb="7">
      <t>キショウ</t>
    </rPh>
    <rPh sb="7" eb="8">
      <t>ジ</t>
    </rPh>
    <rPh sb="9" eb="11">
      <t>タイオウ</t>
    </rPh>
    <phoneticPr fontId="2"/>
  </si>
  <si>
    <t>24　農用地の機能診断</t>
    <rPh sb="3" eb="6">
      <t>ノウヨウチ</t>
    </rPh>
    <rPh sb="7" eb="9">
      <t>キノウ</t>
    </rPh>
    <rPh sb="9" eb="11">
      <t>シンダン</t>
    </rPh>
    <phoneticPr fontId="2"/>
  </si>
  <si>
    <t>25　水路の機能診断</t>
    <rPh sb="3" eb="5">
      <t>スイロ</t>
    </rPh>
    <rPh sb="6" eb="8">
      <t>キノウ</t>
    </rPh>
    <rPh sb="8" eb="10">
      <t>シンダン</t>
    </rPh>
    <phoneticPr fontId="2"/>
  </si>
  <si>
    <t>26　農道の機能診断</t>
    <rPh sb="3" eb="5">
      <t>ノウドウ</t>
    </rPh>
    <rPh sb="6" eb="8">
      <t>キノウ</t>
    </rPh>
    <rPh sb="8" eb="10">
      <t>シンダン</t>
    </rPh>
    <phoneticPr fontId="2"/>
  </si>
  <si>
    <t>27　ため池の機能診断</t>
    <rPh sb="5" eb="6">
      <t>イケ</t>
    </rPh>
    <rPh sb="7" eb="9">
      <t>キノウ</t>
    </rPh>
    <rPh sb="9" eb="11">
      <t>シンダン</t>
    </rPh>
    <phoneticPr fontId="2"/>
  </si>
  <si>
    <t>28　年度活動計画の策定</t>
    <rPh sb="3" eb="5">
      <t>ネンド</t>
    </rPh>
    <rPh sb="5" eb="7">
      <t>カツドウ</t>
    </rPh>
    <rPh sb="7" eb="9">
      <t>ケイカク</t>
    </rPh>
    <rPh sb="10" eb="12">
      <t>サクテイ</t>
    </rPh>
    <phoneticPr fontId="2"/>
  </si>
  <si>
    <t>29　機能診断・補修技術等に関する研修</t>
    <rPh sb="3" eb="5">
      <t>キノウ</t>
    </rPh>
    <rPh sb="5" eb="7">
      <t>シンダン</t>
    </rPh>
    <rPh sb="8" eb="10">
      <t>ホシュウ</t>
    </rPh>
    <rPh sb="10" eb="12">
      <t>ギジュツ</t>
    </rPh>
    <rPh sb="12" eb="13">
      <t>トウ</t>
    </rPh>
    <rPh sb="14" eb="15">
      <t>カン</t>
    </rPh>
    <rPh sb="17" eb="19">
      <t>ケンシュウ</t>
    </rPh>
    <phoneticPr fontId="2"/>
  </si>
  <si>
    <t>30　農用地の軽微な補修等</t>
    <rPh sb="3" eb="6">
      <t>ノウヨウチ</t>
    </rPh>
    <rPh sb="7" eb="9">
      <t>ケイビ</t>
    </rPh>
    <rPh sb="10" eb="12">
      <t>ホシュウ</t>
    </rPh>
    <rPh sb="12" eb="13">
      <t>トウ</t>
    </rPh>
    <phoneticPr fontId="2"/>
  </si>
  <si>
    <t>31　水路の軽微な補修等</t>
    <rPh sb="3" eb="5">
      <t>スイロ</t>
    </rPh>
    <rPh sb="6" eb="8">
      <t>ケイビ</t>
    </rPh>
    <rPh sb="9" eb="11">
      <t>ホシュウ</t>
    </rPh>
    <rPh sb="11" eb="12">
      <t>トウ</t>
    </rPh>
    <phoneticPr fontId="2"/>
  </si>
  <si>
    <t>32　農道の軽微な補修等</t>
    <rPh sb="3" eb="5">
      <t>ノウドウ</t>
    </rPh>
    <rPh sb="6" eb="8">
      <t>ケイビ</t>
    </rPh>
    <rPh sb="9" eb="11">
      <t>ホシュウ</t>
    </rPh>
    <rPh sb="11" eb="12">
      <t>トウ</t>
    </rPh>
    <phoneticPr fontId="2"/>
  </si>
  <si>
    <t>33　ため池の軽微な補修等</t>
    <rPh sb="5" eb="6">
      <t>イケ</t>
    </rPh>
    <rPh sb="7" eb="9">
      <t>ケイビ</t>
    </rPh>
    <rPh sb="10" eb="12">
      <t>ホシュウ</t>
    </rPh>
    <rPh sb="12" eb="13">
      <t>トウ</t>
    </rPh>
    <phoneticPr fontId="2"/>
  </si>
  <si>
    <t/>
  </si>
  <si>
    <t>58-2　広域活動組織における活動支援班による活動の実施</t>
    <rPh sb="5" eb="11">
      <t>コウイキカツドウソシキ</t>
    </rPh>
    <rPh sb="15" eb="20">
      <t>カツドウシエンハン</t>
    </rPh>
    <rPh sb="23" eb="25">
      <t>カツドウ</t>
    </rPh>
    <rPh sb="26" eb="28">
      <t>ジッシ</t>
    </rPh>
    <phoneticPr fontId="2"/>
  </si>
  <si>
    <t>58-3　水管理を通じた環境負荷低減活動の強化</t>
    <rPh sb="5" eb="8">
      <t>ミズカンリ</t>
    </rPh>
    <rPh sb="9" eb="10">
      <t>ツウ</t>
    </rPh>
    <rPh sb="12" eb="14">
      <t>カンキョウ</t>
    </rPh>
    <rPh sb="14" eb="18">
      <t>フカテイゲン</t>
    </rPh>
    <rPh sb="18" eb="20">
      <t>カツドウ</t>
    </rPh>
    <rPh sb="21" eb="23">
      <t>キョウカ</t>
    </rPh>
    <phoneticPr fontId="2"/>
  </si>
  <si>
    <t>60　広報活動・農村関係人口の拡大</t>
    <rPh sb="3" eb="5">
      <t>コウホウ</t>
    </rPh>
    <rPh sb="5" eb="7">
      <t>カツドウ</t>
    </rPh>
    <rPh sb="8" eb="10">
      <t>ノウソン</t>
    </rPh>
    <rPh sb="10" eb="12">
      <t>カンケイ</t>
    </rPh>
    <rPh sb="12" eb="14">
      <t>ジンコウ</t>
    </rPh>
    <rPh sb="15" eb="17">
      <t>カクダイ</t>
    </rPh>
    <phoneticPr fontId="2"/>
  </si>
  <si>
    <t>【58-3 水管理を通じた環境負荷低減活動の強化に取り組む場合（該当取組のみ記載）】</t>
    <rPh sb="6" eb="9">
      <t>ミズカンリ</t>
    </rPh>
    <rPh sb="10" eb="11">
      <t>ツウ</t>
    </rPh>
    <rPh sb="13" eb="21">
      <t>カンキョウフカテイゲンカツドウ</t>
    </rPh>
    <rPh sb="22" eb="24">
      <t>キョウカ</t>
    </rPh>
    <rPh sb="25" eb="26">
      <t>ト</t>
    </rPh>
    <rPh sb="27" eb="28">
      <t>ク</t>
    </rPh>
    <rPh sb="29" eb="31">
      <t>バアイ</t>
    </rPh>
    <rPh sb="32" eb="34">
      <t>ガイトウ</t>
    </rPh>
    <rPh sb="34" eb="36">
      <t>トリクミ</t>
    </rPh>
    <rPh sb="38" eb="40">
      <t>キサイ</t>
    </rPh>
    <phoneticPr fontId="2"/>
  </si>
  <si>
    <t>環境負荷低減活動</t>
    <rPh sb="0" eb="6">
      <t>カンキョウフカテイゲン</t>
    </rPh>
    <rPh sb="6" eb="8">
      <t>カツドウ</t>
    </rPh>
    <phoneticPr fontId="2"/>
  </si>
  <si>
    <t>取組面積</t>
    <rPh sb="0" eb="4">
      <t>トリクミメンセキ</t>
    </rPh>
    <phoneticPr fontId="2"/>
  </si>
  <si>
    <t>長期中干し</t>
    <rPh sb="0" eb="4">
      <t>チョウキナカボシ</t>
    </rPh>
    <phoneticPr fontId="2"/>
  </si>
  <si>
    <t>冬期湛水</t>
    <rPh sb="0" eb="2">
      <t>トウキ</t>
    </rPh>
    <rPh sb="2" eb="4">
      <t>タンスイ</t>
    </rPh>
    <phoneticPr fontId="2"/>
  </si>
  <si>
    <t>夏期湛水</t>
    <rPh sb="0" eb="4">
      <t>カキタンスイ</t>
    </rPh>
    <phoneticPr fontId="2"/>
  </si>
  <si>
    <t>中干し延期</t>
    <rPh sb="0" eb="2">
      <t>ナカボシ</t>
    </rPh>
    <rPh sb="3" eb="5">
      <t>エンキ</t>
    </rPh>
    <phoneticPr fontId="2"/>
  </si>
  <si>
    <t>江の設置（作溝実施）</t>
    <rPh sb="0" eb="1">
      <t>エ</t>
    </rPh>
    <rPh sb="2" eb="4">
      <t>セッチ</t>
    </rPh>
    <rPh sb="5" eb="6">
      <t>サク</t>
    </rPh>
    <rPh sb="6" eb="7">
      <t>ミゾ</t>
    </rPh>
    <rPh sb="7" eb="9">
      <t>ジッシ</t>
    </rPh>
    <phoneticPr fontId="2"/>
  </si>
  <si>
    <t>江の設置（作溝未実施）</t>
    <rPh sb="0" eb="1">
      <t>エ</t>
    </rPh>
    <rPh sb="2" eb="4">
      <t>セッチ</t>
    </rPh>
    <rPh sb="5" eb="6">
      <t>サク</t>
    </rPh>
    <rPh sb="6" eb="7">
      <t>ミゾ</t>
    </rPh>
    <rPh sb="7" eb="8">
      <t>ミ</t>
    </rPh>
    <rPh sb="8" eb="10">
      <t>ジッシ</t>
    </rPh>
    <phoneticPr fontId="2"/>
  </si>
  <si>
    <t>【加算措置に取り組む場合】</t>
    <rPh sb="1" eb="3">
      <t>カサン</t>
    </rPh>
    <rPh sb="3" eb="5">
      <t>ソチ</t>
    </rPh>
    <rPh sb="6" eb="7">
      <t>ト</t>
    </rPh>
    <rPh sb="8" eb="9">
      <t>ク</t>
    </rPh>
    <rPh sb="10" eb="12">
      <t>バアイ</t>
    </rPh>
    <phoneticPr fontId="2"/>
  </si>
  <si>
    <t>別紙１及び別紙２に記入してください。</t>
    <rPh sb="0" eb="2">
      <t>ベッシ</t>
    </rPh>
    <rPh sb="3" eb="4">
      <t>オヨ</t>
    </rPh>
    <rPh sb="5" eb="7">
      <t>ベッシ</t>
    </rPh>
    <rPh sb="9" eb="11">
      <t>キニュウ</t>
    </rPh>
    <phoneticPr fontId="2"/>
  </si>
  <si>
    <t>環境負荷低減の取組への支援</t>
    <rPh sb="0" eb="2">
      <t>カンキョウ</t>
    </rPh>
    <rPh sb="2" eb="6">
      <t>フカテイゲン</t>
    </rPh>
    <rPh sb="7" eb="9">
      <t>トリクミ</t>
    </rPh>
    <rPh sb="11" eb="13">
      <t>シエン</t>
    </rPh>
    <phoneticPr fontId="2"/>
  </si>
  <si>
    <t>※延べ数量の延長は小数点以下第２位まで記入してください。
※施設単位について、「ため池」は「箇所」、「水路」及び「農道」は「km」とします。
　「水路」「農道」でゲート等を施工するなど「箇所」単位とすることが一般的なものであっても、
　「１箇所＝0.01km」として扱い、「km」単位で記入してください。</t>
    <phoneticPr fontId="2"/>
  </si>
  <si>
    <t>左記が水路の場合、うち排水路延長（km）</t>
    <phoneticPr fontId="2"/>
  </si>
  <si>
    <t>以下に当てはまる場合は○を記入してください。</t>
    <rPh sb="0" eb="2">
      <t>イカ</t>
    </rPh>
    <rPh sb="3" eb="4">
      <t>ア</t>
    </rPh>
    <rPh sb="8" eb="10">
      <t>バアイ</t>
    </rPh>
    <rPh sb="13" eb="15">
      <t>キニュウ</t>
    </rPh>
    <phoneticPr fontId="2"/>
  </si>
  <si>
    <t>甚大な自然災害による特例措置の適用</t>
    <rPh sb="0" eb="2">
      <t>ジンダイ</t>
    </rPh>
    <rPh sb="3" eb="7">
      <t>シゼンサイガイ</t>
    </rPh>
    <rPh sb="10" eb="14">
      <t>トクレイソチ</t>
    </rPh>
    <rPh sb="15" eb="17">
      <t>テキヨウ</t>
    </rPh>
    <phoneticPr fontId="2"/>
  </si>
  <si>
    <t>上記を適用して取り組んだ活動内容</t>
    <rPh sb="0" eb="2">
      <t>ジョウキ</t>
    </rPh>
    <rPh sb="3" eb="5">
      <t>テキヨウ</t>
    </rPh>
    <rPh sb="7" eb="8">
      <t>ト</t>
    </rPh>
    <rPh sb="9" eb="10">
      <t>ク</t>
    </rPh>
    <rPh sb="12" eb="16">
      <t>カツドウナイヨウ</t>
    </rPh>
    <phoneticPr fontId="2"/>
  </si>
  <si>
    <t>　※施設名（〇〇水路等）及び具体の活動内容（L=〇〇mの復旧等）を記載すること。</t>
    <rPh sb="2" eb="5">
      <t>シセツメイ</t>
    </rPh>
    <rPh sb="8" eb="11">
      <t>スイロトウ</t>
    </rPh>
    <rPh sb="12" eb="13">
      <t>オヨ</t>
    </rPh>
    <rPh sb="14" eb="16">
      <t>グタイ</t>
    </rPh>
    <rPh sb="17" eb="21">
      <t>カツドウナイヨウ</t>
    </rPh>
    <rPh sb="28" eb="31">
      <t>フッキュウトウ</t>
    </rPh>
    <rPh sb="33" eb="35">
      <t>キサイ</t>
    </rPh>
    <phoneticPr fontId="2"/>
  </si>
  <si>
    <t>以下の体制強化の取組に当てはまる場合は○を記入してください。</t>
    <rPh sb="0" eb="2">
      <t>イカ</t>
    </rPh>
    <rPh sb="3" eb="7">
      <t>タイセイキョウカ</t>
    </rPh>
    <rPh sb="8" eb="10">
      <t>トリクミ</t>
    </rPh>
    <rPh sb="11" eb="12">
      <t>ア</t>
    </rPh>
    <rPh sb="16" eb="18">
      <t>バアイ</t>
    </rPh>
    <rPh sb="21" eb="23">
      <t>キニュウ</t>
    </rPh>
    <phoneticPr fontId="2"/>
  </si>
  <si>
    <t>・今年度、新たに構成員が加わった。</t>
    <rPh sb="1" eb="4">
      <t>コンネンド</t>
    </rPh>
    <rPh sb="5" eb="6">
      <t>アラ</t>
    </rPh>
    <rPh sb="8" eb="11">
      <t>コウセイイン</t>
    </rPh>
    <rPh sb="12" eb="13">
      <t>クワ</t>
    </rPh>
    <phoneticPr fontId="2"/>
  </si>
  <si>
    <t>・今年度、都道府県等が行うマッチングの仕組みを活用した。</t>
    <rPh sb="1" eb="4">
      <t>コンネンド</t>
    </rPh>
    <rPh sb="5" eb="9">
      <t>トドウフケン</t>
    </rPh>
    <rPh sb="9" eb="10">
      <t>トウ</t>
    </rPh>
    <rPh sb="11" eb="12">
      <t>オコナ</t>
    </rPh>
    <rPh sb="19" eb="21">
      <t>シク</t>
    </rPh>
    <rPh sb="23" eb="25">
      <t>カツヨウ</t>
    </rPh>
    <phoneticPr fontId="2"/>
  </si>
  <si>
    <t>（仕組みを活用して人材を確保できた）</t>
    <rPh sb="1" eb="3">
      <t>シク</t>
    </rPh>
    <rPh sb="5" eb="7">
      <t>カツヨウ</t>
    </rPh>
    <rPh sb="9" eb="11">
      <t>ジンザイ</t>
    </rPh>
    <rPh sb="12" eb="14">
      <t>カクホ</t>
    </rPh>
    <phoneticPr fontId="2"/>
  </si>
  <si>
    <t>（仕組みを活用したが人材の確保はできなかった）</t>
    <rPh sb="1" eb="3">
      <t>シク</t>
    </rPh>
    <rPh sb="5" eb="7">
      <t>カツヨウ</t>
    </rPh>
    <rPh sb="10" eb="12">
      <t>ジンザイ</t>
    </rPh>
    <rPh sb="13" eb="15">
      <t>カクホ</t>
    </rPh>
    <phoneticPr fontId="2"/>
  </si>
  <si>
    <t>・今年度、新たに集落内外の人材・団体等（※）と連携して活動した。</t>
    <rPh sb="1" eb="4">
      <t>コンネンド</t>
    </rPh>
    <rPh sb="5" eb="6">
      <t>アラ</t>
    </rPh>
    <rPh sb="8" eb="12">
      <t>シュウラクナイガイ</t>
    </rPh>
    <rPh sb="13" eb="15">
      <t>ジンザイ</t>
    </rPh>
    <rPh sb="16" eb="18">
      <t>ダンタイ</t>
    </rPh>
    <rPh sb="18" eb="19">
      <t>トウ</t>
    </rPh>
    <rPh sb="23" eb="25">
      <t>レンケイ</t>
    </rPh>
    <rPh sb="27" eb="29">
      <t>カツドウ</t>
    </rPh>
    <phoneticPr fontId="2"/>
  </si>
  <si>
    <t>　</t>
    <phoneticPr fontId="2"/>
  </si>
  <si>
    <t>　※学校、企業、農業に関心のある非農業者等</t>
    <rPh sb="2" eb="4">
      <t>ガッコウ</t>
    </rPh>
    <rPh sb="5" eb="7">
      <t>キギョウ</t>
    </rPh>
    <rPh sb="8" eb="10">
      <t>ノウギョウ</t>
    </rPh>
    <rPh sb="11" eb="13">
      <t>カンシン</t>
    </rPh>
    <rPh sb="16" eb="20">
      <t>ヒノウギョウシャ</t>
    </rPh>
    <rPh sb="20" eb="21">
      <t>トウ</t>
    </rPh>
    <phoneticPr fontId="2"/>
  </si>
  <si>
    <t>・今年度、新たに土地改良区、JA等に事務を委託した。</t>
    <rPh sb="1" eb="4">
      <t>コンネンド</t>
    </rPh>
    <rPh sb="5" eb="6">
      <t>アラ</t>
    </rPh>
    <rPh sb="8" eb="10">
      <t>トチ</t>
    </rPh>
    <rPh sb="10" eb="12">
      <t>カイリョウ</t>
    </rPh>
    <rPh sb="12" eb="13">
      <t>ク</t>
    </rPh>
    <rPh sb="16" eb="17">
      <t>トウ</t>
    </rPh>
    <rPh sb="18" eb="20">
      <t>ジム</t>
    </rPh>
    <rPh sb="21" eb="23">
      <t>イタク</t>
    </rPh>
    <phoneticPr fontId="2"/>
  </si>
  <si>
    <t>組織名</t>
    <rPh sb="0" eb="3">
      <t>ソシキメイ</t>
    </rPh>
    <phoneticPr fontId="2"/>
  </si>
  <si>
    <t>代表者名</t>
    <rPh sb="0" eb="3">
      <t>ダイヒョウシャ</t>
    </rPh>
    <rPh sb="3" eb="4">
      <t>メイ</t>
    </rPh>
    <phoneticPr fontId="2"/>
  </si>
  <si>
    <t>庄原市</t>
    <rPh sb="0" eb="3">
      <t>ショウバラシ</t>
    </rPh>
    <phoneticPr fontId="2"/>
  </si>
  <si>
    <t>58-2</t>
    <phoneticPr fontId="2"/>
  </si>
  <si>
    <t>58-2 広域活動組織における活動支援班による活動の実施</t>
    <rPh sb="5" eb="9">
      <t>コウイキカツドウ</t>
    </rPh>
    <rPh sb="9" eb="11">
      <t>ソシキ</t>
    </rPh>
    <rPh sb="15" eb="17">
      <t>カツドウ</t>
    </rPh>
    <rPh sb="17" eb="20">
      <t>シエンハン</t>
    </rPh>
    <rPh sb="23" eb="25">
      <t>カツドウ</t>
    </rPh>
    <rPh sb="26" eb="28">
      <t>ジッシ</t>
    </rPh>
    <phoneticPr fontId="2"/>
  </si>
  <si>
    <t>58-3</t>
    <phoneticPr fontId="2"/>
  </si>
  <si>
    <t>58-3 水管理を通じた環境負荷低減活動の強化</t>
    <rPh sb="5" eb="8">
      <t>ミズカンリ</t>
    </rPh>
    <rPh sb="9" eb="10">
      <t>ツウ</t>
    </rPh>
    <rPh sb="12" eb="18">
      <t>カンキョウフカテイゲン</t>
    </rPh>
    <rPh sb="18" eb="20">
      <t>カツドウ</t>
    </rPh>
    <rPh sb="21" eb="23">
      <t>キョウカ</t>
    </rPh>
    <phoneticPr fontId="2"/>
  </si>
  <si>
    <t>＜   年度　収支実績　　令和     年３月３１日現在＞</t>
    <rPh sb="4" eb="6">
      <t>ネンド</t>
    </rPh>
    <rPh sb="7" eb="9">
      <t>シュウシ</t>
    </rPh>
    <rPh sb="9" eb="11">
      <t>ジッセキ</t>
    </rPh>
    <rPh sb="13" eb="15">
      <t>レイワ</t>
    </rPh>
    <rPh sb="20" eb="21">
      <t>ネン</t>
    </rPh>
    <rPh sb="22" eb="23">
      <t>ツキ</t>
    </rPh>
    <rPh sb="25" eb="26">
      <t>ニチ</t>
    </rPh>
    <rPh sb="26" eb="28">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</si>
</sst>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176" formatCode="#,##0_);[Red]\(#,##0\)"/>
    <numFmt numFmtId="177" formatCode="&quot;平成&quot;0&quot;年度&quot;"/>
    <numFmt numFmtId="178" formatCode="#,###&quot; a&quot;"/>
    <numFmt numFmtId="179" formatCode="#,###&quot;円&quot;"/>
    <numFmt numFmtId="180" formatCode="#&quot;集落&quot;"/>
    <numFmt numFmtId="181" formatCode="#"/>
    <numFmt numFmtId="182" formatCode="m&quot;月&quot;d&quot;日&quot;;@"/>
    <numFmt numFmtId="183" formatCode="0_);[Red]\(0\)"/>
    <numFmt numFmtId="184" formatCode="m/d;@"/>
    <numFmt numFmtId="185" formatCode="h&quot;時&quot;mm&quot;分&quot;;@"/>
    <numFmt numFmtId="186" formatCode="#&quot;人&quot;;;"/>
    <numFmt numFmtId="187" formatCode="@&quot;人&quot;"/>
    <numFmt numFmtId="188" formatCode="#0.0&quot;時間&quot;"/>
    <numFmt numFmtId="189" formatCode="###,###,###,###,##0&quot;円&quot;"/>
    <numFmt numFmtId="190" formatCode="###,###,###,###,##0&quot;円&quot;;;"/>
    <numFmt numFmtId="191" formatCode="#,##0&quot;人&quot;"/>
    <numFmt numFmtId="192" formatCode="0.00_ "/>
    <numFmt numFmtId="193" formatCode=";;;@"/>
    <numFmt numFmtId="194" formatCode="#,##0.00_ "/>
    <numFmt numFmtId="195" formatCode="#,##0;&quot;▲ &quot;#,##0"/>
    <numFmt numFmtId="196" formatCode="General;;"/>
    <numFmt numFmtId="197" formatCode="General&quot;時間&quot;"/>
    <numFmt numFmtId="198" formatCode="#&quot;人&quot;"/>
    <numFmt numFmtId="199" formatCode="General&quot; a&quot;"/>
  </numFmts>
  <fonts count="70" x14ac:knownFonts="1">
    <font>
      <sz val="11"/>
      <name val="ＭＳ Ｐゴシック"/>
      <family val="3"/>
      <charset val="128"/>
    </font>
    <font>
      <sz val="11"/>
      <name val="ＭＳ Ｐゴシック"/>
      <family val="3"/>
      <charset val="128"/>
    </font>
    <font>
      <sz val="6"/>
      <name val="ＭＳ Ｐゴシック"/>
      <family val="3"/>
      <charset val="128"/>
    </font>
    <font>
      <sz val="10"/>
      <name val="メイリオ"/>
      <family val="3"/>
      <charset val="128"/>
    </font>
    <font>
      <sz val="11"/>
      <name val="メイリオ"/>
      <family val="3"/>
      <charset val="128"/>
    </font>
    <font>
      <sz val="9"/>
      <name val="メイリオ"/>
      <family val="3"/>
      <charset val="128"/>
    </font>
    <font>
      <sz val="12"/>
      <name val="メイリオ"/>
      <family val="3"/>
      <charset val="128"/>
    </font>
    <font>
      <sz val="16"/>
      <name val="メイリオ"/>
      <family val="3"/>
      <charset val="128"/>
    </font>
    <font>
      <sz val="14"/>
      <name val="メイリオ"/>
      <family val="3"/>
      <charset val="128"/>
    </font>
    <font>
      <i/>
      <sz val="10"/>
      <name val="メイリオ"/>
      <family val="3"/>
      <charset val="128"/>
    </font>
    <font>
      <sz val="8"/>
      <name val="メイリオ"/>
      <family val="3"/>
      <charset val="128"/>
    </font>
    <font>
      <sz val="6"/>
      <name val="ＭＳ Ｐゴシック"/>
      <family val="3"/>
      <charset val="128"/>
    </font>
    <font>
      <sz val="12"/>
      <name val="ＭＳ 明朝"/>
      <family val="1"/>
      <charset val="128"/>
    </font>
    <font>
      <b/>
      <sz val="12"/>
      <name val="ＭＳ 明朝"/>
      <family val="1"/>
      <charset val="128"/>
    </font>
    <font>
      <sz val="6"/>
      <name val="ＭＳ ゴシック"/>
      <family val="3"/>
      <charset val="128"/>
    </font>
    <font>
      <sz val="10"/>
      <name val="Meiryo UI"/>
      <family val="3"/>
      <charset val="128"/>
    </font>
    <font>
      <b/>
      <sz val="14"/>
      <name val="メイリオ"/>
      <family val="3"/>
      <charset val="128"/>
    </font>
    <font>
      <sz val="10"/>
      <name val="HG丸ｺﾞｼｯｸM-PRO"/>
      <family val="3"/>
      <charset val="128"/>
    </font>
    <font>
      <u/>
      <sz val="10"/>
      <name val="HG丸ｺﾞｼｯｸM-PRO"/>
      <family val="3"/>
      <charset val="128"/>
    </font>
    <font>
      <i/>
      <sz val="10.5"/>
      <name val="メイリオ"/>
      <family val="3"/>
      <charset val="128"/>
    </font>
    <font>
      <sz val="11"/>
      <name val="Meiryo UI"/>
      <family val="3"/>
      <charset val="128"/>
    </font>
    <font>
      <sz val="11"/>
      <color indexed="8"/>
      <name val="ＭＳ Ｐゴシック"/>
      <family val="3"/>
      <charset val="128"/>
    </font>
    <font>
      <sz val="11"/>
      <color theme="1"/>
      <name val="ＭＳ Ｐゴシック"/>
      <family val="3"/>
      <charset val="128"/>
      <scheme val="minor"/>
    </font>
    <font>
      <sz val="10"/>
      <color theme="1"/>
      <name val="ＭＳ 明朝"/>
      <family val="1"/>
      <charset val="128"/>
    </font>
    <font>
      <sz val="12"/>
      <color theme="1"/>
      <name val="ＭＳ 明朝"/>
      <family val="1"/>
      <charset val="128"/>
    </font>
    <font>
      <sz val="10"/>
      <color theme="1"/>
      <name val="ＭＳ Ｐゴシック"/>
      <family val="3"/>
      <charset val="128"/>
    </font>
    <font>
      <sz val="14"/>
      <color theme="1"/>
      <name val="ＭＳ Ｐゴシック"/>
      <family val="3"/>
      <charset val="128"/>
    </font>
    <font>
      <sz val="11"/>
      <color theme="1"/>
      <name val="ＭＳ Ｐゴシック"/>
      <family val="3"/>
      <charset val="128"/>
    </font>
    <font>
      <sz val="11"/>
      <color theme="1"/>
      <name val="メイリオ"/>
      <family val="3"/>
      <charset val="128"/>
    </font>
    <font>
      <sz val="10"/>
      <color theme="1"/>
      <name val="メイリオ"/>
      <family val="3"/>
      <charset val="128"/>
    </font>
    <font>
      <sz val="12"/>
      <color theme="1"/>
      <name val="メイリオ"/>
      <family val="3"/>
      <charset val="128"/>
    </font>
    <font>
      <b/>
      <sz val="11"/>
      <color theme="0"/>
      <name val="メイリオ"/>
      <family val="3"/>
      <charset val="128"/>
    </font>
    <font>
      <sz val="14"/>
      <color theme="1"/>
      <name val="ＭＳ Ｐゴシック"/>
      <family val="3"/>
      <charset val="128"/>
      <scheme val="minor"/>
    </font>
    <font>
      <sz val="16"/>
      <color theme="1"/>
      <name val="ＭＳ Ｐゴシック"/>
      <family val="3"/>
      <charset val="128"/>
    </font>
    <font>
      <sz val="16"/>
      <color theme="1"/>
      <name val="ＭＳ Ｐゴシック"/>
      <family val="3"/>
      <charset val="128"/>
      <scheme val="minor"/>
    </font>
    <font>
      <b/>
      <sz val="24"/>
      <color theme="1"/>
      <name val="ＭＳ Ｐゴシック"/>
      <family val="3"/>
      <charset val="128"/>
      <scheme val="minor"/>
    </font>
    <font>
      <sz val="12"/>
      <name val="Meiryo UI"/>
      <family val="3"/>
      <charset val="128"/>
    </font>
    <font>
      <sz val="12"/>
      <color theme="1"/>
      <name val="Meiryo UI"/>
      <family val="3"/>
      <charset val="128"/>
    </font>
    <font>
      <b/>
      <sz val="12"/>
      <color theme="0"/>
      <name val="Meiryo UI"/>
      <family val="3"/>
      <charset val="128"/>
    </font>
    <font>
      <b/>
      <sz val="12"/>
      <name val="Meiryo UI"/>
      <family val="3"/>
      <charset val="128"/>
    </font>
    <font>
      <b/>
      <sz val="14"/>
      <name val="Meiryo UI"/>
      <family val="3"/>
      <charset val="128"/>
    </font>
    <font>
      <sz val="12"/>
      <color rgb="FF0070C0"/>
      <name val="Meiryo UI"/>
      <family val="3"/>
      <charset val="128"/>
    </font>
    <font>
      <sz val="14"/>
      <color theme="1"/>
      <name val="メイリオ"/>
      <family val="3"/>
      <charset val="128"/>
    </font>
    <font>
      <b/>
      <sz val="14"/>
      <color theme="1"/>
      <name val="メイリオ"/>
      <family val="3"/>
      <charset val="128"/>
    </font>
    <font>
      <b/>
      <sz val="10"/>
      <name val="HG丸ｺﾞｼｯｸM-PRO"/>
      <family val="3"/>
      <charset val="128"/>
    </font>
    <font>
      <sz val="11"/>
      <color theme="1"/>
      <name val="ＭＳ Ｐゴシック"/>
      <family val="2"/>
      <charset val="128"/>
      <scheme val="minor"/>
    </font>
    <font>
      <sz val="11"/>
      <color theme="1"/>
      <name val="ＭＳ Ｐゴシック"/>
      <family val="2"/>
      <scheme val="minor"/>
    </font>
    <font>
      <sz val="14"/>
      <name val="Meiryo UI"/>
      <family val="3"/>
      <charset val="128"/>
    </font>
    <font>
      <sz val="6"/>
      <name val="ＭＳ Ｐゴシック"/>
      <family val="3"/>
      <charset val="128"/>
      <scheme val="minor"/>
    </font>
    <font>
      <sz val="20"/>
      <name val="Meiryo UI"/>
      <family val="3"/>
      <charset val="128"/>
    </font>
    <font>
      <sz val="6"/>
      <name val="ＭＳ Ｐゴシック"/>
      <family val="2"/>
      <charset val="128"/>
      <scheme val="minor"/>
    </font>
    <font>
      <sz val="10"/>
      <color theme="1"/>
      <name val="HG丸ｺﾞｼｯｸM-PRO"/>
      <family val="3"/>
      <charset val="128"/>
    </font>
    <font>
      <sz val="8"/>
      <color theme="1"/>
      <name val="メイリオ"/>
      <family val="3"/>
      <charset val="128"/>
    </font>
    <font>
      <sz val="9"/>
      <color theme="1"/>
      <name val="メイリオ"/>
      <family val="3"/>
      <charset val="128"/>
    </font>
    <font>
      <sz val="6"/>
      <color theme="1"/>
      <name val="メイリオ"/>
      <family val="3"/>
      <charset val="128"/>
    </font>
    <font>
      <u/>
      <sz val="10"/>
      <color theme="1"/>
      <name val="HG丸ｺﾞｼｯｸM-PRO"/>
      <family val="3"/>
      <charset val="128"/>
    </font>
    <font>
      <sz val="11"/>
      <color theme="1"/>
      <name val="Meiryo UI"/>
      <family val="3"/>
      <charset val="128"/>
    </font>
    <font>
      <i/>
      <sz val="10"/>
      <color theme="1"/>
      <name val="メイリオ"/>
      <family val="3"/>
      <charset val="128"/>
    </font>
    <font>
      <b/>
      <sz val="10"/>
      <color theme="1"/>
      <name val="メイリオ"/>
      <family val="3"/>
      <charset val="128"/>
    </font>
    <font>
      <sz val="12"/>
      <color rgb="FFFF0000"/>
      <name val="ＭＳ 明朝"/>
      <family val="1"/>
      <charset val="128"/>
    </font>
    <font>
      <sz val="9"/>
      <color theme="1"/>
      <name val="ＭＳ 明朝"/>
      <family val="1"/>
      <charset val="128"/>
    </font>
    <font>
      <sz val="8"/>
      <color rgb="FFFF0000"/>
      <name val="HG丸ｺﾞｼｯｸM-PRO"/>
      <family val="3"/>
      <charset val="128"/>
    </font>
    <font>
      <i/>
      <sz val="12"/>
      <color theme="1"/>
      <name val="メイリオ"/>
      <family val="3"/>
      <charset val="128"/>
    </font>
    <font>
      <sz val="16"/>
      <color theme="1"/>
      <name val="メイリオ"/>
      <family val="3"/>
      <charset val="128"/>
    </font>
    <font>
      <sz val="9"/>
      <color theme="1"/>
      <name val="HG丸ｺﾞｼｯｸM-PRO"/>
      <family val="3"/>
      <charset val="128"/>
    </font>
    <font>
      <sz val="10"/>
      <color theme="1"/>
      <name val="Meiryo UI"/>
      <family val="3"/>
      <charset val="128"/>
    </font>
    <font>
      <sz val="9"/>
      <color theme="1"/>
      <name val="Meiryo UI"/>
      <family val="3"/>
      <charset val="128"/>
    </font>
    <font>
      <i/>
      <sz val="14"/>
      <color theme="1"/>
      <name val="メイリオ"/>
      <family val="3"/>
      <charset val="128"/>
    </font>
    <font>
      <i/>
      <sz val="11"/>
      <color theme="1"/>
      <name val="メイリオ"/>
      <family val="3"/>
      <charset val="128"/>
    </font>
    <font>
      <sz val="14"/>
      <color rgb="FF000000"/>
      <name val="ＭＳ 明朝"/>
      <family val="1"/>
      <charset val="128"/>
    </font>
  </fonts>
  <fills count="16">
    <fill>
      <patternFill patternType="none"/>
    </fill>
    <fill>
      <patternFill patternType="gray125"/>
    </fill>
    <fill>
      <patternFill patternType="solid">
        <fgColor theme="0" tint="-0.14999847407452621"/>
        <bgColor indexed="64"/>
      </patternFill>
    </fill>
    <fill>
      <patternFill patternType="solid">
        <fgColor theme="8" tint="0.59999389629810485"/>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2" tint="-0.749992370372631"/>
        <bgColor indexed="64"/>
      </patternFill>
    </fill>
    <fill>
      <patternFill patternType="solid">
        <fgColor theme="1" tint="0.249977111117893"/>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8" tint="0.79998168889431442"/>
        <bgColor indexed="64"/>
      </patternFill>
    </fill>
  </fills>
  <borders count="1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right/>
      <top/>
      <bottom style="dotted">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bottom style="double">
        <color indexed="64"/>
      </bottom>
      <diagonal style="thin">
        <color indexed="64"/>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style="medium">
        <color indexed="64"/>
      </left>
      <right/>
      <top/>
      <bottom/>
      <diagonal/>
    </border>
    <border>
      <left style="thin">
        <color indexed="64"/>
      </left>
      <right style="hair">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medium">
        <color indexed="64"/>
      </left>
      <right style="thin">
        <color indexed="64"/>
      </right>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theme="1"/>
      </left>
      <right style="thin">
        <color theme="1"/>
      </right>
      <top/>
      <bottom style="thin">
        <color theme="1"/>
      </bottom>
      <diagonal/>
    </border>
    <border>
      <left style="thin">
        <color theme="1"/>
      </left>
      <right style="thin">
        <color theme="1"/>
      </right>
      <top style="thin">
        <color theme="1"/>
      </top>
      <bottom style="thin">
        <color theme="1"/>
      </bottom>
      <diagonal/>
    </border>
    <border>
      <left style="thin">
        <color theme="1"/>
      </left>
      <right/>
      <top/>
      <bottom/>
      <diagonal/>
    </border>
    <border>
      <left style="thin">
        <color theme="1"/>
      </left>
      <right style="thin">
        <color theme="1"/>
      </right>
      <top style="thin">
        <color theme="1"/>
      </top>
      <bottom/>
      <diagonal/>
    </border>
    <border>
      <left style="thin">
        <color theme="1"/>
      </left>
      <right style="thin">
        <color indexed="64"/>
      </right>
      <top/>
      <bottom style="thin">
        <color indexed="64"/>
      </bottom>
      <diagonal/>
    </border>
    <border>
      <left style="thin">
        <color theme="1"/>
      </left>
      <right style="thin">
        <color theme="1"/>
      </right>
      <top/>
      <bottom/>
      <diagonal/>
    </border>
    <border>
      <left/>
      <right/>
      <top/>
      <bottom style="thin">
        <color theme="1"/>
      </bottom>
      <diagonal/>
    </border>
    <border>
      <left style="medium">
        <color indexed="64"/>
      </left>
      <right/>
      <top style="double">
        <color theme="1"/>
      </top>
      <bottom style="thin">
        <color theme="1"/>
      </bottom>
      <diagonal/>
    </border>
    <border>
      <left style="thin">
        <color indexed="64"/>
      </left>
      <right style="thin">
        <color indexed="64"/>
      </right>
      <top style="double">
        <color theme="1"/>
      </top>
      <bottom style="thin">
        <color theme="1"/>
      </bottom>
      <diagonal/>
    </border>
    <border>
      <left style="thin">
        <color indexed="64"/>
      </left>
      <right style="medium">
        <color indexed="64"/>
      </right>
      <top style="double">
        <color theme="1"/>
      </top>
      <bottom style="thin">
        <color theme="1"/>
      </bottom>
      <diagonal/>
    </border>
    <border diagonalUp="1">
      <left style="medium">
        <color indexed="64"/>
      </left>
      <right style="thin">
        <color indexed="64"/>
      </right>
      <top style="double">
        <color theme="1"/>
      </top>
      <bottom style="thin">
        <color theme="1"/>
      </bottom>
      <diagonal style="thin">
        <color indexed="64"/>
      </diagonal>
    </border>
    <border diagonalUp="1">
      <left style="thin">
        <color indexed="64"/>
      </left>
      <right/>
      <top style="double">
        <color theme="1"/>
      </top>
      <bottom style="thin">
        <color theme="1"/>
      </bottom>
      <diagonal style="thin">
        <color indexed="64"/>
      </diagonal>
    </border>
    <border diagonalUp="1">
      <left style="thin">
        <color indexed="64"/>
      </left>
      <right style="thin">
        <color theme="1"/>
      </right>
      <top style="double">
        <color theme="1"/>
      </top>
      <bottom style="thin">
        <color theme="1"/>
      </bottom>
      <diagonal style="thin">
        <color indexed="64"/>
      </diagonal>
    </border>
    <border diagonalUp="1">
      <left style="thin">
        <color theme="1"/>
      </left>
      <right style="thin">
        <color theme="1"/>
      </right>
      <top style="double">
        <color theme="1"/>
      </top>
      <bottom style="thin">
        <color theme="1"/>
      </bottom>
      <diagonal style="thin">
        <color theme="1"/>
      </diagonal>
    </border>
    <border>
      <left style="thin">
        <color indexed="64"/>
      </left>
      <right style="thin">
        <color theme="1"/>
      </right>
      <top/>
      <bottom/>
      <diagonal/>
    </border>
    <border>
      <left/>
      <right/>
      <top style="thin">
        <color theme="1"/>
      </top>
      <bottom/>
      <diagonal/>
    </border>
    <border>
      <left style="thin">
        <color theme="1"/>
      </left>
      <right/>
      <top/>
      <bottom style="thin">
        <color theme="1"/>
      </bottom>
      <diagonal/>
    </border>
    <border>
      <left/>
      <right style="thin">
        <color indexed="64"/>
      </right>
      <top/>
      <bottom style="thin">
        <color theme="1"/>
      </bottom>
      <diagonal/>
    </border>
    <border>
      <left/>
      <right style="thin">
        <color theme="1"/>
      </right>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style="thin">
        <color theme="1"/>
      </top>
      <bottom/>
      <diagonal/>
    </border>
    <border>
      <left style="thin">
        <color theme="1"/>
      </left>
      <right/>
      <top style="double">
        <color theme="1"/>
      </top>
      <bottom style="thin">
        <color theme="1"/>
      </bottom>
      <diagonal/>
    </border>
    <border>
      <left/>
      <right/>
      <top style="double">
        <color theme="1"/>
      </top>
      <bottom style="thin">
        <color theme="1"/>
      </bottom>
      <diagonal/>
    </border>
    <border>
      <left/>
      <right style="medium">
        <color indexed="64"/>
      </right>
      <top style="double">
        <color theme="1"/>
      </top>
      <bottom style="thin">
        <color theme="1"/>
      </bottom>
      <diagonal/>
    </border>
    <border>
      <left/>
      <right/>
      <top style="thin">
        <color theme="1"/>
      </top>
      <bottom style="thin">
        <color theme="1"/>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right style="thin">
        <color theme="1"/>
      </right>
      <top style="thin">
        <color indexed="64"/>
      </top>
      <bottom/>
      <diagonal/>
    </border>
    <border>
      <left/>
      <right style="thin">
        <color theme="1"/>
      </right>
      <top/>
      <bottom/>
      <diagonal/>
    </border>
    <border>
      <left/>
      <right style="thin">
        <color theme="1"/>
      </right>
      <top/>
      <bottom style="thin">
        <color indexed="64"/>
      </bottom>
      <diagonal/>
    </border>
    <border>
      <left/>
      <right style="thin">
        <color theme="1"/>
      </right>
      <top style="thin">
        <color theme="1"/>
      </top>
      <bottom style="thin">
        <color theme="1"/>
      </bottom>
      <diagonal/>
    </border>
    <border>
      <left/>
      <right style="thin">
        <color indexed="64"/>
      </right>
      <top style="thin">
        <color theme="1"/>
      </top>
      <bottom style="thin">
        <color theme="1"/>
      </bottom>
      <diagonal/>
    </border>
    <border>
      <left style="thin">
        <color indexed="64"/>
      </left>
      <right/>
      <top style="thin">
        <color theme="1"/>
      </top>
      <bottom style="thin">
        <color indexed="64"/>
      </bottom>
      <diagonal/>
    </border>
    <border>
      <left/>
      <right style="thin">
        <color indexed="64"/>
      </right>
      <top style="thin">
        <color theme="1"/>
      </top>
      <bottom style="thin">
        <color indexed="64"/>
      </bottom>
      <diagonal/>
    </border>
    <border>
      <left style="thin">
        <color theme="1"/>
      </left>
      <right/>
      <top style="thin">
        <color indexed="64"/>
      </top>
      <bottom style="thin">
        <color theme="1"/>
      </bottom>
      <diagonal/>
    </border>
    <border>
      <left/>
      <right style="thin">
        <color indexed="64"/>
      </right>
      <top style="thin">
        <color indexed="64"/>
      </top>
      <bottom style="thin">
        <color theme="1"/>
      </bottom>
      <diagonal/>
    </border>
    <border>
      <left style="thin">
        <color theme="1"/>
      </left>
      <right/>
      <top/>
      <bottom style="thin">
        <color indexed="64"/>
      </bottom>
      <diagonal/>
    </border>
    <border>
      <left/>
      <right style="thin">
        <color theme="1"/>
      </right>
      <top style="thin">
        <color theme="1"/>
      </top>
      <bottom/>
      <diagonal/>
    </border>
    <border>
      <left/>
      <right style="thin">
        <color indexed="64"/>
      </right>
      <top style="thin">
        <color theme="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style="thin">
        <color indexed="64"/>
      </right>
      <top style="thin">
        <color indexed="64"/>
      </top>
      <bottom/>
      <diagonal/>
    </border>
    <border>
      <left style="thin">
        <color theme="1"/>
      </left>
      <right style="thin">
        <color indexed="64"/>
      </right>
      <top style="thin">
        <color indexed="64"/>
      </top>
      <bottom style="hair">
        <color indexed="64"/>
      </bottom>
      <diagonal/>
    </border>
    <border>
      <left style="thin">
        <color theme="1"/>
      </left>
      <right style="thin">
        <color indexed="64"/>
      </right>
      <top style="hair">
        <color indexed="64"/>
      </top>
      <bottom style="hair">
        <color indexed="64"/>
      </bottom>
      <diagonal/>
    </border>
    <border>
      <left style="thin">
        <color indexed="64"/>
      </left>
      <right style="thin">
        <color theme="1"/>
      </right>
      <top/>
      <bottom style="hair">
        <color indexed="64"/>
      </bottom>
      <diagonal/>
    </border>
    <border>
      <left style="thin">
        <color indexed="64"/>
      </left>
      <right/>
      <top/>
      <bottom style="hair">
        <color indexed="64"/>
      </bottom>
      <diagonal/>
    </border>
    <border diagonalUp="1">
      <left style="thin">
        <color indexed="64"/>
      </left>
      <right style="thin">
        <color theme="1"/>
      </right>
      <top style="hair">
        <color indexed="64"/>
      </top>
      <bottom style="hair">
        <color indexed="64"/>
      </bottom>
      <diagonal style="thin">
        <color indexed="64"/>
      </diagonal>
    </border>
    <border>
      <left style="thin">
        <color theme="1"/>
      </left>
      <right style="thin">
        <color theme="1"/>
      </right>
      <top style="hair">
        <color theme="1"/>
      </top>
      <bottom style="thin">
        <color theme="1"/>
      </bottom>
      <diagonal/>
    </border>
    <border>
      <left style="thin">
        <color theme="1"/>
      </left>
      <right style="thin">
        <color indexed="64"/>
      </right>
      <top style="hair">
        <color indexed="64"/>
      </top>
      <bottom/>
      <diagonal/>
    </border>
    <border>
      <left style="thin">
        <color theme="1"/>
      </left>
      <right style="thin">
        <color theme="1"/>
      </right>
      <top style="hair">
        <color theme="1"/>
      </top>
      <bottom style="hair">
        <color theme="1"/>
      </bottom>
      <diagonal/>
    </border>
    <border>
      <left style="thin">
        <color indexed="64"/>
      </left>
      <right style="thin">
        <color indexed="64"/>
      </right>
      <top style="thin">
        <color theme="1"/>
      </top>
      <bottom/>
      <diagonal/>
    </border>
    <border>
      <left style="thin">
        <color theme="1"/>
      </left>
      <right style="thin">
        <color theme="1"/>
      </right>
      <top style="thin">
        <color auto="1"/>
      </top>
      <bottom style="thin">
        <color auto="1"/>
      </bottom>
      <diagonal/>
    </border>
    <border>
      <left style="thin">
        <color theme="1"/>
      </left>
      <right style="thin">
        <color indexed="64"/>
      </right>
      <top style="thin">
        <color theme="1"/>
      </top>
      <bottom/>
      <diagonal/>
    </border>
    <border>
      <left style="thin">
        <color theme="1"/>
      </left>
      <right style="thin">
        <color indexed="64"/>
      </right>
      <top/>
      <bottom/>
      <diagonal/>
    </border>
    <border>
      <left style="thin">
        <color theme="1"/>
      </left>
      <right style="thin">
        <color indexed="64"/>
      </right>
      <top/>
      <bottom style="thin">
        <color theme="1"/>
      </bottom>
      <diagonal/>
    </border>
    <border>
      <left style="thin">
        <color theme="1"/>
      </left>
      <right style="thin">
        <color theme="1"/>
      </right>
      <top style="thin">
        <color theme="1"/>
      </top>
      <bottom style="thin">
        <color indexed="64"/>
      </bottom>
      <diagonal/>
    </border>
    <border>
      <left style="thin">
        <color indexed="64"/>
      </left>
      <right style="thin">
        <color theme="1"/>
      </right>
      <top/>
      <bottom style="thin">
        <color indexed="64"/>
      </bottom>
      <diagonal/>
    </border>
    <border diagonalUp="1">
      <left style="thin">
        <color indexed="64"/>
      </left>
      <right style="thin">
        <color indexed="64"/>
      </right>
      <top style="thin">
        <color indexed="64"/>
      </top>
      <bottom/>
      <diagonal style="thin">
        <color indexed="64"/>
      </diagonal>
    </border>
    <border>
      <left style="thin">
        <color theme="1"/>
      </left>
      <right/>
      <top style="thin">
        <color theme="1"/>
      </top>
      <bottom style="hair">
        <color theme="1"/>
      </bottom>
      <diagonal/>
    </border>
    <border>
      <left/>
      <right/>
      <top style="thin">
        <color theme="1"/>
      </top>
      <bottom style="hair">
        <color theme="1"/>
      </bottom>
      <diagonal/>
    </border>
    <border>
      <left/>
      <right style="thin">
        <color theme="1"/>
      </right>
      <top style="thin">
        <color theme="1"/>
      </top>
      <bottom style="hair">
        <color theme="1"/>
      </bottom>
      <diagonal/>
    </border>
    <border>
      <left style="thin">
        <color theme="1"/>
      </left>
      <right style="thin">
        <color indexed="64"/>
      </right>
      <top style="thin">
        <color indexed="64"/>
      </top>
      <bottom style="hair">
        <color theme="1"/>
      </bottom>
      <diagonal/>
    </border>
    <border>
      <left style="thin">
        <color indexed="64"/>
      </left>
      <right style="thin">
        <color indexed="64"/>
      </right>
      <top style="thin">
        <color indexed="64"/>
      </top>
      <bottom style="hair">
        <color theme="1"/>
      </bottom>
      <diagonal/>
    </border>
    <border>
      <left/>
      <right/>
      <top style="thin">
        <color indexed="64"/>
      </top>
      <bottom style="hair">
        <color auto="1"/>
      </bottom>
      <diagonal/>
    </border>
    <border>
      <left style="thin">
        <color theme="1"/>
      </left>
      <right/>
      <top style="hair">
        <color theme="1"/>
      </top>
      <bottom style="thin">
        <color theme="1"/>
      </bottom>
      <diagonal/>
    </border>
    <border>
      <left/>
      <right/>
      <top style="hair">
        <color theme="1"/>
      </top>
      <bottom style="thin">
        <color theme="1"/>
      </bottom>
      <diagonal/>
    </border>
    <border>
      <left/>
      <right style="thin">
        <color theme="1"/>
      </right>
      <top style="hair">
        <color theme="1"/>
      </top>
      <bottom style="thin">
        <color theme="1"/>
      </bottom>
      <diagonal/>
    </border>
    <border>
      <left style="thin">
        <color theme="1"/>
      </left>
      <right style="thin">
        <color indexed="64"/>
      </right>
      <top style="hair">
        <color theme="1"/>
      </top>
      <bottom style="thin">
        <color auto="1"/>
      </bottom>
      <diagonal/>
    </border>
    <border>
      <left style="thin">
        <color indexed="64"/>
      </left>
      <right style="thin">
        <color indexed="64"/>
      </right>
      <top style="hair">
        <color theme="1"/>
      </top>
      <bottom style="thin">
        <color auto="1"/>
      </bottom>
      <diagonal/>
    </border>
    <border>
      <left style="thin">
        <color auto="1"/>
      </left>
      <right/>
      <top style="thin">
        <color indexed="64"/>
      </top>
      <bottom style="hair">
        <color theme="1"/>
      </bottom>
      <diagonal/>
    </border>
    <border>
      <left/>
      <right/>
      <top style="thin">
        <color indexed="64"/>
      </top>
      <bottom style="hair">
        <color theme="1"/>
      </bottom>
      <diagonal/>
    </border>
    <border>
      <left/>
      <right style="thin">
        <color auto="1"/>
      </right>
      <top style="thin">
        <color indexed="64"/>
      </top>
      <bottom style="hair">
        <color theme="1"/>
      </bottom>
      <diagonal/>
    </border>
    <border>
      <left/>
      <right/>
      <top style="dotted">
        <color auto="1"/>
      </top>
      <bottom style="dotted">
        <color auto="1"/>
      </bottom>
      <diagonal/>
    </border>
    <border>
      <left style="thin">
        <color indexed="64"/>
      </left>
      <right/>
      <top style="hair">
        <color indexed="64"/>
      </top>
      <bottom/>
      <diagonal/>
    </border>
  </borders>
  <cellStyleXfs count="18">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0" fontId="22" fillId="0" borderId="0"/>
    <xf numFmtId="0" fontId="22" fillId="0" borderId="0">
      <alignment vertical="center"/>
    </xf>
    <xf numFmtId="0" fontId="1" fillId="0" borderId="0">
      <alignment vertical="center"/>
    </xf>
    <xf numFmtId="0" fontId="21" fillId="0" borderId="0"/>
    <xf numFmtId="0" fontId="22" fillId="0" borderId="0">
      <alignment vertical="center"/>
    </xf>
    <xf numFmtId="0" fontId="1" fillId="0" borderId="0"/>
    <xf numFmtId="0" fontId="22" fillId="0" borderId="0">
      <alignment vertical="center"/>
    </xf>
    <xf numFmtId="0" fontId="22" fillId="0" borderId="0">
      <alignment vertical="center"/>
    </xf>
    <xf numFmtId="0" fontId="23" fillId="0" borderId="0">
      <alignment vertical="center"/>
    </xf>
    <xf numFmtId="0" fontId="1" fillId="0" borderId="0"/>
    <xf numFmtId="0" fontId="1" fillId="0" borderId="0"/>
    <xf numFmtId="0" fontId="1" fillId="0" borderId="0"/>
    <xf numFmtId="0" fontId="45" fillId="0" borderId="0">
      <alignment vertical="center"/>
    </xf>
    <xf numFmtId="0" fontId="46" fillId="0" borderId="0"/>
    <xf numFmtId="38" fontId="46" fillId="0" borderId="0" applyFont="0" applyFill="0" applyBorder="0" applyAlignment="0" applyProtection="0">
      <alignment vertical="center"/>
    </xf>
  </cellStyleXfs>
  <cellXfs count="1021">
    <xf numFmtId="0" fontId="0" fillId="0" borderId="0" xfId="0">
      <alignment vertical="center"/>
    </xf>
    <xf numFmtId="0" fontId="12" fillId="0" borderId="0" xfId="13" applyFont="1" applyFill="1"/>
    <xf numFmtId="0" fontId="24" fillId="0" borderId="0" xfId="0" applyFont="1" applyFill="1">
      <alignment vertical="center"/>
    </xf>
    <xf numFmtId="0" fontId="22" fillId="0" borderId="0" xfId="4">
      <alignment vertical="center"/>
    </xf>
    <xf numFmtId="0" fontId="3" fillId="0" borderId="0" xfId="0" applyFont="1" applyFill="1">
      <alignment vertical="center"/>
    </xf>
    <xf numFmtId="0" fontId="25" fillId="0" borderId="0" xfId="4" applyFont="1">
      <alignment vertical="center"/>
    </xf>
    <xf numFmtId="0" fontId="26" fillId="0" borderId="0" xfId="4" applyFont="1" applyAlignment="1">
      <alignment horizontal="left" vertical="center"/>
    </xf>
    <xf numFmtId="0" fontId="25" fillId="0" borderId="0" xfId="4" applyFont="1" applyAlignment="1">
      <alignment horizontal="center" vertical="center"/>
    </xf>
    <xf numFmtId="0" fontId="25" fillId="0" borderId="0" xfId="4" applyFont="1" applyAlignment="1">
      <alignment horizontal="left" vertical="center" indent="1"/>
    </xf>
    <xf numFmtId="0" fontId="27" fillId="0" borderId="0" xfId="4" applyFont="1">
      <alignment vertical="center"/>
    </xf>
    <xf numFmtId="0" fontId="27" fillId="0" borderId="0" xfId="4" applyFont="1" applyAlignment="1">
      <alignment horizontal="center" vertical="center"/>
    </xf>
    <xf numFmtId="0" fontId="25" fillId="0" borderId="0" xfId="4" applyFont="1" applyBorder="1" applyAlignment="1">
      <alignment horizontal="center" vertical="center"/>
    </xf>
    <xf numFmtId="38" fontId="3" fillId="0" borderId="0" xfId="1" applyFont="1" applyFill="1" applyBorder="1" applyAlignment="1">
      <alignment vertical="center"/>
    </xf>
    <xf numFmtId="38" fontId="3" fillId="0" borderId="0" xfId="1" applyFont="1" applyFill="1" applyBorder="1" applyAlignment="1">
      <alignment horizontal="center" vertical="center"/>
    </xf>
    <xf numFmtId="0" fontId="25" fillId="0" borderId="0" xfId="4" applyFont="1" applyAlignment="1">
      <alignment vertical="center" wrapText="1"/>
    </xf>
    <xf numFmtId="0" fontId="27" fillId="0" borderId="0" xfId="4" applyFont="1" applyAlignment="1">
      <alignment vertical="center" wrapText="1"/>
    </xf>
    <xf numFmtId="0" fontId="25" fillId="0" borderId="0" xfId="4" applyFont="1" applyAlignment="1">
      <alignment horizontal="left" vertical="center" wrapText="1"/>
    </xf>
    <xf numFmtId="0" fontId="22" fillId="0" borderId="0" xfId="4" applyAlignment="1">
      <alignment vertical="center" wrapText="1"/>
    </xf>
    <xf numFmtId="0" fontId="22" fillId="0" borderId="0" xfId="4" applyFont="1">
      <alignment vertical="center"/>
    </xf>
    <xf numFmtId="0" fontId="34" fillId="0" borderId="7" xfId="4" applyFont="1" applyBorder="1" applyAlignment="1">
      <alignment vertical="center" wrapText="1"/>
    </xf>
    <xf numFmtId="0" fontId="34" fillId="0" borderId="35" xfId="4" applyFont="1" applyBorder="1" applyAlignment="1">
      <alignment vertical="center" wrapText="1"/>
    </xf>
    <xf numFmtId="0" fontId="34" fillId="0" borderId="36" xfId="4" applyFont="1" applyBorder="1" applyAlignment="1">
      <alignment vertical="center" wrapText="1"/>
    </xf>
    <xf numFmtId="0" fontId="34" fillId="0" borderId="37" xfId="4" applyFont="1" applyBorder="1" applyAlignment="1">
      <alignment vertical="center" wrapText="1"/>
    </xf>
    <xf numFmtId="0" fontId="34" fillId="0" borderId="38" xfId="4" applyFont="1" applyBorder="1" applyAlignment="1">
      <alignment vertical="center" wrapText="1"/>
    </xf>
    <xf numFmtId="0" fontId="34" fillId="0" borderId="36" xfId="4" applyFont="1" applyBorder="1">
      <alignment vertical="center"/>
    </xf>
    <xf numFmtId="0" fontId="34" fillId="0" borderId="35" xfId="4" applyFont="1" applyBorder="1">
      <alignment vertical="center"/>
    </xf>
    <xf numFmtId="0" fontId="34" fillId="0" borderId="2" xfId="4" applyFont="1" applyBorder="1">
      <alignment vertical="center"/>
    </xf>
    <xf numFmtId="0" fontId="34" fillId="0" borderId="3" xfId="4" applyFont="1" applyBorder="1">
      <alignment vertical="center"/>
    </xf>
    <xf numFmtId="0" fontId="34" fillId="0" borderId="37" xfId="4" applyFont="1" applyBorder="1">
      <alignment vertical="center"/>
    </xf>
    <xf numFmtId="0" fontId="34" fillId="0" borderId="38" xfId="4" applyFont="1" applyBorder="1">
      <alignment vertical="center"/>
    </xf>
    <xf numFmtId="0" fontId="33" fillId="0" borderId="0" xfId="4" applyFont="1" applyAlignment="1">
      <alignment vertical="center"/>
    </xf>
    <xf numFmtId="0" fontId="33" fillId="0" borderId="0" xfId="4" applyFont="1" applyAlignment="1">
      <alignment horizontal="left" vertical="center"/>
    </xf>
    <xf numFmtId="0" fontId="33" fillId="0" borderId="0" xfId="4" applyFont="1">
      <alignment vertical="center"/>
    </xf>
    <xf numFmtId="0" fontId="34" fillId="0" borderId="0" xfId="4" applyFont="1">
      <alignment vertical="center"/>
    </xf>
    <xf numFmtId="0" fontId="33" fillId="0" borderId="0" xfId="4" applyFont="1" applyAlignment="1">
      <alignment horizontal="left" vertical="center" indent="1"/>
    </xf>
    <xf numFmtId="0" fontId="33" fillId="0" borderId="0" xfId="4" applyFont="1" applyAlignment="1">
      <alignment vertical="center" wrapText="1"/>
    </xf>
    <xf numFmtId="0" fontId="33" fillId="0" borderId="0" xfId="4" applyFont="1" applyAlignment="1">
      <alignment horizontal="center" vertical="center"/>
    </xf>
    <xf numFmtId="0" fontId="34" fillId="0" borderId="39" xfId="4" applyFont="1" applyBorder="1">
      <alignment vertical="center"/>
    </xf>
    <xf numFmtId="0" fontId="34" fillId="0" borderId="39" xfId="4" applyFont="1" applyBorder="1" applyAlignment="1">
      <alignment vertical="center" wrapText="1"/>
    </xf>
    <xf numFmtId="0" fontId="34" fillId="0" borderId="7" xfId="4" applyFont="1" applyBorder="1" applyAlignment="1">
      <alignment vertical="center"/>
    </xf>
    <xf numFmtId="0" fontId="28" fillId="0" borderId="0" xfId="4" applyFont="1">
      <alignment vertical="center"/>
    </xf>
    <xf numFmtId="0" fontId="36" fillId="0" borderId="0" xfId="0" applyFont="1">
      <alignment vertical="center"/>
    </xf>
    <xf numFmtId="0" fontId="37" fillId="8" borderId="36" xfId="4" applyFont="1" applyFill="1" applyBorder="1" applyAlignment="1">
      <alignment horizontal="center" vertical="center"/>
    </xf>
    <xf numFmtId="0" fontId="36" fillId="0" borderId="36" xfId="0" applyFont="1" applyBorder="1">
      <alignment vertical="center"/>
    </xf>
    <xf numFmtId="0" fontId="36" fillId="0" borderId="2" xfId="0" applyFont="1" applyBorder="1">
      <alignment vertical="center"/>
    </xf>
    <xf numFmtId="0" fontId="36" fillId="0" borderId="3" xfId="0" applyFont="1" applyBorder="1">
      <alignment vertical="center"/>
    </xf>
    <xf numFmtId="0" fontId="36" fillId="0" borderId="4" xfId="0" applyFont="1" applyBorder="1">
      <alignment vertical="center"/>
    </xf>
    <xf numFmtId="0" fontId="36" fillId="0" borderId="37" xfId="0" applyFont="1" applyBorder="1">
      <alignment vertical="center"/>
    </xf>
    <xf numFmtId="0" fontId="36" fillId="0" borderId="0" xfId="0" applyFont="1" applyFill="1" applyAlignment="1">
      <alignment vertical="center"/>
    </xf>
    <xf numFmtId="0" fontId="36" fillId="0" borderId="0" xfId="0" applyFont="1" applyBorder="1">
      <alignment vertical="center"/>
    </xf>
    <xf numFmtId="0" fontId="36" fillId="0" borderId="0" xfId="0" applyFont="1" applyAlignment="1">
      <alignment vertical="center"/>
    </xf>
    <xf numFmtId="0" fontId="36" fillId="0" borderId="39" xfId="0" applyFont="1" applyBorder="1">
      <alignment vertical="center"/>
    </xf>
    <xf numFmtId="0" fontId="36" fillId="0" borderId="99" xfId="0" applyFont="1" applyBorder="1">
      <alignment vertical="center"/>
    </xf>
    <xf numFmtId="0" fontId="36" fillId="0" borderId="51" xfId="0" applyFont="1" applyBorder="1">
      <alignment vertical="center"/>
    </xf>
    <xf numFmtId="0" fontId="36" fillId="0" borderId="41" xfId="0" applyFont="1" applyBorder="1">
      <alignment vertical="center"/>
    </xf>
    <xf numFmtId="0" fontId="36" fillId="0" borderId="0" xfId="0" applyFont="1" applyFill="1" applyBorder="1" applyAlignment="1">
      <alignment horizontal="center" vertical="center"/>
    </xf>
    <xf numFmtId="0" fontId="37" fillId="0" borderId="0" xfId="4" applyFont="1" applyBorder="1">
      <alignment vertical="center"/>
    </xf>
    <xf numFmtId="0" fontId="36" fillId="0" borderId="35" xfId="0" applyFont="1" applyBorder="1">
      <alignment vertical="center"/>
    </xf>
    <xf numFmtId="0" fontId="36" fillId="0" borderId="10" xfId="0" applyFont="1" applyFill="1" applyBorder="1" applyAlignment="1">
      <alignment horizontal="center" vertical="center"/>
    </xf>
    <xf numFmtId="0" fontId="36" fillId="0" borderId="10" xfId="0" applyFont="1" applyFill="1" applyBorder="1" applyAlignment="1">
      <alignment vertical="center" shrinkToFit="1"/>
    </xf>
    <xf numFmtId="0" fontId="36" fillId="0" borderId="0" xfId="0" applyFont="1" applyFill="1" applyBorder="1" applyAlignment="1">
      <alignment vertical="center" shrinkToFit="1"/>
    </xf>
    <xf numFmtId="0" fontId="36" fillId="0" borderId="51" xfId="0" applyFont="1" applyBorder="1" applyAlignment="1">
      <alignment vertical="center" shrinkToFit="1"/>
    </xf>
    <xf numFmtId="0" fontId="36" fillId="0" borderId="41" xfId="0" applyFont="1" applyBorder="1" applyAlignment="1">
      <alignment vertical="center" shrinkToFit="1"/>
    </xf>
    <xf numFmtId="0" fontId="38" fillId="10" borderId="0" xfId="4" applyFont="1" applyFill="1">
      <alignment vertical="center"/>
    </xf>
    <xf numFmtId="0" fontId="38" fillId="10" borderId="0" xfId="0" applyFont="1" applyFill="1">
      <alignment vertical="center"/>
    </xf>
    <xf numFmtId="0" fontId="37" fillId="0" borderId="0" xfId="4" applyFont="1">
      <alignment vertical="center"/>
    </xf>
    <xf numFmtId="0" fontId="36" fillId="0" borderId="10" xfId="0" applyFont="1" applyBorder="1">
      <alignment vertical="center"/>
    </xf>
    <xf numFmtId="0" fontId="36" fillId="0" borderId="9" xfId="0" applyFont="1" applyBorder="1">
      <alignment vertical="center"/>
    </xf>
    <xf numFmtId="0" fontId="37" fillId="0" borderId="5" xfId="0" applyFont="1" applyBorder="1" applyAlignment="1">
      <alignment vertical="center" wrapText="1"/>
    </xf>
    <xf numFmtId="0" fontId="37" fillId="0" borderId="49" xfId="0" applyFont="1" applyBorder="1">
      <alignment vertical="center"/>
    </xf>
    <xf numFmtId="0" fontId="36" fillId="0" borderId="101" xfId="0" applyFont="1" applyBorder="1">
      <alignment vertical="center"/>
    </xf>
    <xf numFmtId="0" fontId="36" fillId="0" borderId="8" xfId="0" applyFont="1" applyBorder="1">
      <alignment vertical="center"/>
    </xf>
    <xf numFmtId="0" fontId="36" fillId="8" borderId="97" xfId="0" applyFont="1" applyFill="1" applyBorder="1" applyAlignment="1">
      <alignment vertical="center" wrapText="1" shrinkToFit="1"/>
    </xf>
    <xf numFmtId="0" fontId="36" fillId="8" borderId="96" xfId="0" applyFont="1" applyFill="1" applyBorder="1" applyAlignment="1">
      <alignment vertical="center" wrapText="1"/>
    </xf>
    <xf numFmtId="0" fontId="37" fillId="8" borderId="100" xfId="4" applyFont="1" applyFill="1" applyBorder="1" applyAlignment="1">
      <alignment horizontal="center" vertical="center"/>
    </xf>
    <xf numFmtId="0" fontId="37" fillId="0" borderId="52" xfId="4" applyFont="1" applyBorder="1" applyAlignment="1">
      <alignment vertical="center" shrinkToFit="1"/>
    </xf>
    <xf numFmtId="0" fontId="36" fillId="0" borderId="10" xfId="0" applyFont="1" applyBorder="1" applyAlignment="1">
      <alignment horizontal="left" vertical="center" indent="1"/>
    </xf>
    <xf numFmtId="0" fontId="36" fillId="0" borderId="0" xfId="0" applyFont="1" applyBorder="1" applyAlignment="1">
      <alignment horizontal="left" vertical="center" indent="1"/>
    </xf>
    <xf numFmtId="0" fontId="36" fillId="0" borderId="8" xfId="0" applyFont="1" applyBorder="1" applyAlignment="1">
      <alignment horizontal="left" vertical="center" indent="1"/>
    </xf>
    <xf numFmtId="0" fontId="36" fillId="0" borderId="0" xfId="0" applyFont="1" applyBorder="1" applyAlignment="1">
      <alignment horizontal="left" vertical="center" indent="2"/>
    </xf>
    <xf numFmtId="0" fontId="36" fillId="0" borderId="8" xfId="0" applyFont="1" applyBorder="1" applyAlignment="1">
      <alignment horizontal="left" vertical="center" indent="2"/>
    </xf>
    <xf numFmtId="0" fontId="36" fillId="8" borderId="1" xfId="0" applyFont="1" applyFill="1" applyBorder="1" applyAlignment="1">
      <alignment vertical="center" wrapText="1"/>
    </xf>
    <xf numFmtId="0" fontId="36" fillId="8" borderId="13" xfId="0" applyFont="1" applyFill="1" applyBorder="1" applyAlignment="1">
      <alignment vertical="center" wrapText="1"/>
    </xf>
    <xf numFmtId="0" fontId="36" fillId="8" borderId="95" xfId="0" applyFont="1" applyFill="1" applyBorder="1" applyAlignment="1">
      <alignment horizontal="center" vertical="center" wrapText="1"/>
    </xf>
    <xf numFmtId="0" fontId="36" fillId="8" borderId="1" xfId="0" applyFont="1" applyFill="1" applyBorder="1" applyAlignment="1">
      <alignment horizontal="center" vertical="center" wrapText="1"/>
    </xf>
    <xf numFmtId="0" fontId="36" fillId="8" borderId="95" xfId="0" applyFont="1" applyFill="1" applyBorder="1" applyAlignment="1">
      <alignment vertical="center" wrapText="1"/>
    </xf>
    <xf numFmtId="0" fontId="37" fillId="8" borderId="102" xfId="4" applyFont="1" applyFill="1" applyBorder="1" applyAlignment="1">
      <alignment horizontal="center" vertical="center"/>
    </xf>
    <xf numFmtId="0" fontId="37" fillId="0" borderId="103" xfId="4" applyFont="1" applyBorder="1">
      <alignment vertical="center"/>
    </xf>
    <xf numFmtId="0" fontId="36" fillId="0" borderId="104" xfId="0" applyFont="1" applyBorder="1">
      <alignment vertical="center"/>
    </xf>
    <xf numFmtId="0" fontId="15" fillId="0" borderId="106" xfId="0" applyFont="1" applyFill="1" applyBorder="1" applyAlignment="1">
      <alignment vertical="center" wrapText="1"/>
    </xf>
    <xf numFmtId="0" fontId="36" fillId="11" borderId="5" xfId="0" applyFont="1" applyFill="1" applyBorder="1">
      <alignment vertical="center"/>
    </xf>
    <xf numFmtId="0" fontId="36" fillId="11" borderId="101" xfId="0" applyFont="1" applyFill="1" applyBorder="1">
      <alignment vertical="center"/>
    </xf>
    <xf numFmtId="0" fontId="37" fillId="0" borderId="108" xfId="4" applyFont="1" applyBorder="1">
      <alignment vertical="center"/>
    </xf>
    <xf numFmtId="0" fontId="36" fillId="11" borderId="109" xfId="0" applyFont="1" applyFill="1" applyBorder="1">
      <alignment vertical="center"/>
    </xf>
    <xf numFmtId="0" fontId="36" fillId="11" borderId="107" xfId="0" applyFont="1" applyFill="1" applyBorder="1">
      <alignment vertical="center"/>
    </xf>
    <xf numFmtId="0" fontId="36" fillId="11" borderId="50" xfId="0" applyFont="1" applyFill="1" applyBorder="1">
      <alignment vertical="center"/>
    </xf>
    <xf numFmtId="0" fontId="36" fillId="11" borderId="0" xfId="0" applyFont="1" applyFill="1">
      <alignment vertical="center"/>
    </xf>
    <xf numFmtId="0" fontId="40" fillId="11" borderId="9" xfId="0" applyFont="1" applyFill="1" applyBorder="1">
      <alignment vertical="center"/>
    </xf>
    <xf numFmtId="0" fontId="41" fillId="0" borderId="10" xfId="0" applyFont="1" applyBorder="1" applyAlignment="1">
      <alignment horizontal="left" vertical="center" indent="2"/>
    </xf>
    <xf numFmtId="0" fontId="41" fillId="0" borderId="0" xfId="0" applyFont="1" applyBorder="1" applyAlignment="1">
      <alignment horizontal="left" vertical="center" indent="2"/>
    </xf>
    <xf numFmtId="0" fontId="41" fillId="0" borderId="8" xfId="0" applyFont="1" applyBorder="1" applyAlignment="1">
      <alignment horizontal="left" vertical="center" indent="2"/>
    </xf>
    <xf numFmtId="0" fontId="36" fillId="0" borderId="10" xfId="0" applyFont="1" applyBorder="1" applyAlignment="1">
      <alignment horizontal="left" vertical="center" indent="2"/>
    </xf>
    <xf numFmtId="0" fontId="36" fillId="0" borderId="4" xfId="0" applyFont="1" applyBorder="1" applyAlignment="1">
      <alignment horizontal="left" vertical="center" indent="2"/>
    </xf>
    <xf numFmtId="0" fontId="36" fillId="0" borderId="11" xfId="0" applyFont="1" applyBorder="1" applyAlignment="1">
      <alignment horizontal="left" vertical="center" indent="1"/>
    </xf>
    <xf numFmtId="0" fontId="36" fillId="0" borderId="12" xfId="0" applyFont="1" applyBorder="1" applyAlignment="1">
      <alignment horizontal="left" vertical="center" indent="1"/>
    </xf>
    <xf numFmtId="0" fontId="29" fillId="0" borderId="0" xfId="4" applyFont="1">
      <alignment vertical="center"/>
    </xf>
    <xf numFmtId="0" fontId="42" fillId="0" borderId="0" xfId="4" applyFont="1" applyAlignment="1">
      <alignment horizontal="left" vertical="center"/>
    </xf>
    <xf numFmtId="0" fontId="29" fillId="0" borderId="0" xfId="4" applyFont="1" applyAlignment="1">
      <alignment vertical="center" wrapText="1"/>
    </xf>
    <xf numFmtId="0" fontId="29" fillId="0" borderId="0" xfId="4" applyFont="1" applyAlignment="1">
      <alignment horizontal="center" vertical="center"/>
    </xf>
    <xf numFmtId="0" fontId="28" fillId="0" borderId="2" xfId="4" applyFont="1" applyBorder="1" applyAlignment="1">
      <alignment vertical="center" wrapText="1"/>
    </xf>
    <xf numFmtId="0" fontId="28" fillId="0" borderId="3" xfId="4" applyFont="1" applyBorder="1" applyAlignment="1">
      <alignment horizontal="left" vertical="center" wrapText="1"/>
    </xf>
    <xf numFmtId="0" fontId="28" fillId="0" borderId="0" xfId="4" applyFont="1" applyAlignment="1">
      <alignment horizontal="left" vertical="center" indent="1"/>
    </xf>
    <xf numFmtId="0" fontId="28" fillId="0" borderId="0" xfId="4" applyFont="1" applyAlignment="1">
      <alignment vertical="center" wrapText="1"/>
    </xf>
    <xf numFmtId="0" fontId="28" fillId="0" borderId="0" xfId="4" applyFont="1" applyAlignment="1">
      <alignment horizontal="center" vertical="center"/>
    </xf>
    <xf numFmtId="0" fontId="28" fillId="0" borderId="2" xfId="4" applyFont="1" applyBorder="1" applyAlignment="1">
      <alignment vertical="top" wrapText="1" shrinkToFit="1"/>
    </xf>
    <xf numFmtId="0" fontId="29" fillId="0" borderId="0" xfId="4" applyFont="1" applyBorder="1" applyAlignment="1">
      <alignment horizontal="center" vertical="center"/>
    </xf>
    <xf numFmtId="0" fontId="29" fillId="0" borderId="0" xfId="4" applyFont="1" applyAlignment="1">
      <alignment horizontal="left" vertical="center" wrapText="1"/>
    </xf>
    <xf numFmtId="0" fontId="28" fillId="0" borderId="3" xfId="4" applyFont="1" applyBorder="1" applyAlignment="1">
      <alignment vertical="center" wrapText="1"/>
    </xf>
    <xf numFmtId="0" fontId="29" fillId="0" borderId="2" xfId="4" applyFont="1" applyBorder="1" applyAlignment="1">
      <alignment horizontal="left" vertical="top" wrapText="1"/>
    </xf>
    <xf numFmtId="0" fontId="29" fillId="0" borderId="0" xfId="4" applyFont="1" applyAlignment="1">
      <alignment horizontal="left" vertical="center" indent="1"/>
    </xf>
    <xf numFmtId="0" fontId="30" fillId="0" borderId="0" xfId="4" applyFont="1" applyAlignment="1">
      <alignment vertical="center"/>
    </xf>
    <xf numFmtId="0" fontId="30" fillId="0" borderId="0" xfId="4" applyFont="1">
      <alignment vertical="center"/>
    </xf>
    <xf numFmtId="38" fontId="4" fillId="5" borderId="6" xfId="1" applyFont="1" applyFill="1" applyBorder="1" applyAlignment="1">
      <alignment horizontal="right" vertical="center" shrinkToFit="1"/>
    </xf>
    <xf numFmtId="0" fontId="36" fillId="9" borderId="111" xfId="0" applyFont="1" applyFill="1" applyBorder="1" applyAlignment="1">
      <alignment horizontal="center" vertical="center" shrinkToFit="1"/>
    </xf>
    <xf numFmtId="0" fontId="36" fillId="9" borderId="95" xfId="0" applyFont="1" applyFill="1" applyBorder="1" applyAlignment="1">
      <alignment horizontal="center" vertical="center" shrinkToFit="1"/>
    </xf>
    <xf numFmtId="0" fontId="36" fillId="0" borderId="105" xfId="0" applyFont="1" applyBorder="1" applyAlignment="1">
      <alignment vertical="center" shrinkToFit="1"/>
    </xf>
    <xf numFmtId="0" fontId="37" fillId="0" borderId="37" xfId="4" applyFont="1" applyBorder="1">
      <alignment vertical="center"/>
    </xf>
    <xf numFmtId="0" fontId="37" fillId="0" borderId="39" xfId="4" applyFont="1" applyBorder="1">
      <alignment vertical="center"/>
    </xf>
    <xf numFmtId="0" fontId="37" fillId="0" borderId="37" xfId="4" applyFont="1" applyBorder="1" applyAlignment="1">
      <alignment vertical="center" shrinkToFit="1"/>
    </xf>
    <xf numFmtId="0" fontId="37" fillId="0" borderId="38" xfId="4" applyFont="1" applyBorder="1">
      <alignment vertical="center"/>
    </xf>
    <xf numFmtId="0" fontId="28" fillId="0" borderId="2" xfId="4" applyFont="1" applyBorder="1" applyAlignment="1">
      <alignment horizontal="left" vertical="top" wrapText="1"/>
    </xf>
    <xf numFmtId="0" fontId="28" fillId="0" borderId="2" xfId="4" applyFont="1" applyBorder="1" applyAlignment="1">
      <alignment vertical="top" wrapText="1"/>
    </xf>
    <xf numFmtId="0" fontId="28" fillId="0" borderId="4" xfId="4" applyFont="1" applyBorder="1" applyAlignment="1">
      <alignment horizontal="center" vertical="center" wrapText="1"/>
    </xf>
    <xf numFmtId="0" fontId="33" fillId="0" borderId="3" xfId="4" applyFont="1" applyBorder="1" applyAlignment="1">
      <alignment vertical="center" wrapText="1"/>
    </xf>
    <xf numFmtId="0" fontId="33" fillId="0" borderId="4" xfId="4" applyFont="1" applyBorder="1" applyAlignment="1">
      <alignment horizontal="center" vertical="center" wrapText="1"/>
    </xf>
    <xf numFmtId="0" fontId="36" fillId="0" borderId="10" xfId="0" applyFont="1" applyBorder="1">
      <alignment vertical="center"/>
    </xf>
    <xf numFmtId="0" fontId="36" fillId="0" borderId="8" xfId="0" applyFont="1" applyBorder="1">
      <alignment vertical="center"/>
    </xf>
    <xf numFmtId="0" fontId="3" fillId="0" borderId="0" xfId="0" applyFont="1">
      <alignment vertical="center"/>
    </xf>
    <xf numFmtId="0" fontId="15" fillId="0" borderId="5" xfId="13" applyFont="1" applyBorder="1" applyAlignment="1">
      <alignment horizontal="center" vertical="center" textRotation="255" wrapText="1"/>
    </xf>
    <xf numFmtId="0" fontId="15" fillId="0" borderId="0" xfId="13" applyFont="1" applyAlignment="1">
      <alignment horizontal="center" vertical="center" textRotation="255" wrapText="1"/>
    </xf>
    <xf numFmtId="0" fontId="29" fillId="0" borderId="5" xfId="0" applyFont="1" applyBorder="1">
      <alignment vertical="center"/>
    </xf>
    <xf numFmtId="0" fontId="4" fillId="0" borderId="5" xfId="0" applyFont="1" applyBorder="1" applyAlignment="1">
      <alignment horizontal="center" vertical="center"/>
    </xf>
    <xf numFmtId="0" fontId="3" fillId="0" borderId="5" xfId="0" applyFont="1" applyBorder="1" applyAlignment="1">
      <alignment vertical="center" wrapText="1"/>
    </xf>
    <xf numFmtId="0" fontId="3" fillId="0" borderId="0" xfId="0" applyFont="1" applyAlignment="1">
      <alignment vertical="center" wrapText="1"/>
    </xf>
    <xf numFmtId="0" fontId="5" fillId="0" borderId="0" xfId="0" applyFont="1" applyAlignment="1">
      <alignment vertical="center" wrapText="1"/>
    </xf>
    <xf numFmtId="0" fontId="29" fillId="0" borderId="95" xfId="4" applyFont="1" applyBorder="1" applyAlignment="1">
      <alignment vertical="center" wrapText="1"/>
    </xf>
    <xf numFmtId="0" fontId="28" fillId="3" borderId="95" xfId="4" applyFont="1" applyFill="1" applyBorder="1" applyAlignment="1">
      <alignment horizontal="center" vertical="center" wrapText="1"/>
    </xf>
    <xf numFmtId="0" fontId="28" fillId="0" borderId="95" xfId="4" applyFont="1" applyBorder="1" applyAlignment="1">
      <alignment vertical="center" wrapText="1"/>
    </xf>
    <xf numFmtId="0" fontId="29" fillId="3" borderId="95" xfId="4" applyFont="1" applyFill="1" applyBorder="1" applyAlignment="1">
      <alignment horizontal="center" vertical="center"/>
    </xf>
    <xf numFmtId="0" fontId="28" fillId="0" borderId="95" xfId="4" applyFont="1" applyBorder="1" applyAlignment="1">
      <alignment horizontal="center" vertical="center" wrapText="1"/>
    </xf>
    <xf numFmtId="0" fontId="28" fillId="3" borderId="95" xfId="4" applyFont="1" applyFill="1" applyBorder="1" applyAlignment="1">
      <alignment horizontal="center" vertical="center"/>
    </xf>
    <xf numFmtId="0" fontId="28" fillId="0" borderId="95" xfId="4" applyFont="1" applyBorder="1" applyAlignment="1">
      <alignment vertical="top" wrapText="1"/>
    </xf>
    <xf numFmtId="0" fontId="28" fillId="0" borderId="95" xfId="4" applyFont="1" applyBorder="1" applyAlignment="1">
      <alignment vertical="top" shrinkToFit="1"/>
    </xf>
    <xf numFmtId="0" fontId="28" fillId="0" borderId="95" xfId="4" applyFont="1" applyBorder="1" applyAlignment="1">
      <alignment horizontal="left" vertical="top" wrapText="1"/>
    </xf>
    <xf numFmtId="0" fontId="28" fillId="0" borderId="95" xfId="4" applyFont="1" applyBorder="1" applyAlignment="1">
      <alignment vertical="center" shrinkToFit="1"/>
    </xf>
    <xf numFmtId="0" fontId="28" fillId="0" borderId="95" xfId="4" applyFont="1" applyBorder="1" applyAlignment="1">
      <alignment horizontal="left" vertical="center" wrapText="1"/>
    </xf>
    <xf numFmtId="0" fontId="28" fillId="0" borderId="98" xfId="4" applyFont="1" applyBorder="1" applyAlignment="1">
      <alignment horizontal="left" vertical="center" wrapText="1"/>
    </xf>
    <xf numFmtId="0" fontId="28" fillId="0" borderId="96" xfId="4" applyFont="1" applyBorder="1" applyAlignment="1">
      <alignment horizontal="center" vertical="center" wrapText="1"/>
    </xf>
    <xf numFmtId="0" fontId="33" fillId="0" borderId="95" xfId="4" applyFont="1" applyBorder="1" applyAlignment="1">
      <alignment vertical="center" wrapText="1"/>
    </xf>
    <xf numFmtId="0" fontId="26" fillId="3" borderId="95" xfId="4" applyFont="1" applyFill="1" applyBorder="1" applyAlignment="1">
      <alignment horizontal="center" vertical="center" wrapText="1"/>
    </xf>
    <xf numFmtId="0" fontId="33" fillId="3" borderId="95" xfId="4" applyFont="1" applyFill="1" applyBorder="1" applyAlignment="1">
      <alignment horizontal="center" vertical="center"/>
    </xf>
    <xf numFmtId="0" fontId="34" fillId="0" borderId="95" xfId="4" applyFont="1" applyBorder="1" applyAlignment="1">
      <alignment horizontal="center" vertical="center" wrapText="1"/>
    </xf>
    <xf numFmtId="0" fontId="33" fillId="0" borderId="95" xfId="4" applyFont="1" applyBorder="1" applyAlignment="1">
      <alignment horizontal="center" vertical="center" wrapText="1"/>
    </xf>
    <xf numFmtId="0" fontId="26" fillId="3" borderId="96" xfId="4" applyFont="1" applyFill="1" applyBorder="1" applyAlignment="1">
      <alignment horizontal="center" vertical="center" wrapText="1"/>
    </xf>
    <xf numFmtId="0" fontId="33" fillId="0" borderId="95" xfId="4" applyFont="1" applyBorder="1" applyAlignment="1">
      <alignment vertical="top" wrapText="1"/>
    </xf>
    <xf numFmtId="0" fontId="33" fillId="0" borderId="95" xfId="4" applyFont="1" applyBorder="1" applyAlignment="1">
      <alignment vertical="top"/>
    </xf>
    <xf numFmtId="0" fontId="33" fillId="3" borderId="96" xfId="4" applyFont="1" applyFill="1" applyBorder="1" applyAlignment="1">
      <alignment horizontal="center" vertical="center"/>
    </xf>
    <xf numFmtId="0" fontId="34" fillId="0" borderId="95" xfId="4" applyFont="1" applyBorder="1" applyAlignment="1">
      <alignment vertical="center" wrapText="1"/>
    </xf>
    <xf numFmtId="0" fontId="33" fillId="0" borderId="95" xfId="4" applyFont="1" applyBorder="1" applyAlignment="1">
      <alignment horizontal="left" vertical="top"/>
    </xf>
    <xf numFmtId="0" fontId="33" fillId="0" borderId="95" xfId="4" applyFont="1" applyBorder="1" applyAlignment="1">
      <alignment vertical="center" wrapText="1" shrinkToFit="1"/>
    </xf>
    <xf numFmtId="0" fontId="33" fillId="3" borderId="95" xfId="4" applyFont="1" applyFill="1" applyBorder="1" applyAlignment="1">
      <alignment horizontal="center" vertical="center" wrapText="1"/>
    </xf>
    <xf numFmtId="0" fontId="32" fillId="0" borderId="95" xfId="4" applyFont="1" applyBorder="1" applyAlignment="1">
      <alignment vertical="center" wrapText="1"/>
    </xf>
    <xf numFmtId="0" fontId="34" fillId="0" borderId="95" xfId="4" applyFont="1" applyBorder="1">
      <alignment vertical="center"/>
    </xf>
    <xf numFmtId="0" fontId="33" fillId="0" borderId="95" xfId="4" applyFont="1" applyBorder="1" applyAlignment="1">
      <alignment horizontal="left" vertical="center" wrapText="1"/>
    </xf>
    <xf numFmtId="0" fontId="33" fillId="0" borderId="98" xfId="4" applyFont="1" applyBorder="1" applyAlignment="1">
      <alignment horizontal="left" vertical="center" wrapText="1"/>
    </xf>
    <xf numFmtId="0" fontId="33" fillId="3" borderId="95" xfId="4" applyNumberFormat="1" applyFont="1" applyFill="1" applyBorder="1" applyAlignment="1">
      <alignment horizontal="center" vertical="center" wrapText="1"/>
    </xf>
    <xf numFmtId="0" fontId="34" fillId="0" borderId="95" xfId="4" applyFont="1" applyBorder="1" applyAlignment="1">
      <alignment horizontal="center" vertical="center"/>
    </xf>
    <xf numFmtId="0" fontId="33" fillId="0" borderId="96" xfId="4" applyFont="1" applyBorder="1" applyAlignment="1">
      <alignment horizontal="center" vertical="center" wrapText="1"/>
    </xf>
    <xf numFmtId="0" fontId="47" fillId="0" borderId="0" xfId="16" applyFont="1"/>
    <xf numFmtId="0" fontId="47" fillId="0" borderId="0" xfId="16" applyFont="1" applyAlignment="1">
      <alignment horizontal="center"/>
    </xf>
    <xf numFmtId="0" fontId="36" fillId="0" borderId="0" xfId="16" applyFont="1"/>
    <xf numFmtId="0" fontId="47" fillId="2" borderId="95" xfId="16" applyFont="1" applyFill="1" applyBorder="1" applyAlignment="1">
      <alignment horizontal="center"/>
    </xf>
    <xf numFmtId="0" fontId="36" fillId="0" borderId="95" xfId="16" applyFont="1" applyBorder="1" applyAlignment="1">
      <alignment vertical="center"/>
    </xf>
    <xf numFmtId="0" fontId="36" fillId="0" borderId="0" xfId="16" applyFont="1" applyAlignment="1">
      <alignment vertical="center"/>
    </xf>
    <xf numFmtId="0" fontId="36" fillId="0" borderId="2" xfId="16" applyFont="1" applyBorder="1" applyAlignment="1">
      <alignment vertical="center"/>
    </xf>
    <xf numFmtId="38" fontId="36" fillId="5" borderId="23" xfId="17" applyFont="1" applyFill="1" applyBorder="1">
      <alignment vertical="center"/>
    </xf>
    <xf numFmtId="0" fontId="36" fillId="0" borderId="23" xfId="16" applyFont="1" applyBorder="1" applyAlignment="1">
      <alignment vertical="center"/>
    </xf>
    <xf numFmtId="0" fontId="47" fillId="0" borderId="0" xfId="16" applyFont="1" applyAlignment="1">
      <alignment vertical="center"/>
    </xf>
    <xf numFmtId="0" fontId="36" fillId="12" borderId="95" xfId="16" applyFont="1" applyFill="1" applyBorder="1" applyAlignment="1">
      <alignment horizontal="center" vertical="center"/>
    </xf>
    <xf numFmtId="0" fontId="36" fillId="12" borderId="95" xfId="16" applyFont="1" applyFill="1" applyBorder="1" applyAlignment="1">
      <alignment vertical="center"/>
    </xf>
    <xf numFmtId="38" fontId="36" fillId="12" borderId="95" xfId="17" applyFont="1" applyFill="1" applyBorder="1" applyAlignment="1">
      <alignment horizontal="right" vertical="center"/>
    </xf>
    <xf numFmtId="0" fontId="36" fillId="12" borderId="95" xfId="16" applyFont="1" applyFill="1" applyBorder="1" applyAlignment="1">
      <alignment vertical="center" wrapText="1"/>
    </xf>
    <xf numFmtId="38" fontId="36" fillId="12" borderId="95" xfId="17" applyFont="1" applyFill="1" applyBorder="1">
      <alignment vertical="center"/>
    </xf>
    <xf numFmtId="0" fontId="36" fillId="12" borderId="2" xfId="16" applyFont="1" applyFill="1" applyBorder="1" applyAlignment="1">
      <alignment vertical="center"/>
    </xf>
    <xf numFmtId="0" fontId="36" fillId="12" borderId="2" xfId="16" applyFont="1" applyFill="1" applyBorder="1" applyAlignment="1">
      <alignment vertical="center" wrapText="1"/>
    </xf>
    <xf numFmtId="38" fontId="36" fillId="12" borderId="2" xfId="17" applyFont="1" applyFill="1" applyBorder="1">
      <alignment vertical="center"/>
    </xf>
    <xf numFmtId="0" fontId="24" fillId="0" borderId="0" xfId="0" applyFont="1" applyFill="1" applyAlignment="1">
      <alignment vertical="center" wrapText="1"/>
    </xf>
    <xf numFmtId="0" fontId="3" fillId="2" borderId="95" xfId="0" applyFont="1" applyFill="1" applyBorder="1" applyAlignment="1">
      <alignment horizontal="center" vertical="center"/>
    </xf>
    <xf numFmtId="0" fontId="4" fillId="12" borderId="3" xfId="0" applyFont="1" applyFill="1" applyBorder="1" applyAlignment="1">
      <alignment horizontal="center" vertical="center"/>
    </xf>
    <xf numFmtId="0" fontId="30" fillId="0" borderId="0" xfId="5" applyFont="1">
      <alignment vertical="center"/>
    </xf>
    <xf numFmtId="0" fontId="28" fillId="0" borderId="0" xfId="5" applyFont="1">
      <alignment vertical="center"/>
    </xf>
    <xf numFmtId="0" fontId="4" fillId="0" borderId="0" xfId="5" applyFont="1">
      <alignment vertical="center"/>
    </xf>
    <xf numFmtId="0" fontId="6" fillId="0" borderId="0" xfId="5" applyFont="1" applyAlignment="1">
      <alignment horizontal="right" vertical="center"/>
    </xf>
    <xf numFmtId="0" fontId="6" fillId="0" borderId="0" xfId="5" applyFont="1" applyAlignment="1"/>
    <xf numFmtId="0" fontId="4" fillId="0" borderId="0" xfId="5" applyFont="1" applyAlignment="1"/>
    <xf numFmtId="0" fontId="4" fillId="0" borderId="0" xfId="5" applyFont="1" applyAlignment="1">
      <alignment horizontal="left" vertical="center"/>
    </xf>
    <xf numFmtId="0" fontId="16" fillId="0" borderId="0" xfId="5" applyFont="1" applyAlignment="1">
      <alignment horizontal="center" vertical="center"/>
    </xf>
    <xf numFmtId="0" fontId="16" fillId="11" borderId="0" xfId="5" applyFont="1" applyFill="1" applyAlignment="1" applyProtection="1">
      <alignment horizontal="right" vertical="center"/>
      <protection locked="0"/>
    </xf>
    <xf numFmtId="0" fontId="17" fillId="0" borderId="0" xfId="5" applyFont="1">
      <alignment vertical="center"/>
    </xf>
    <xf numFmtId="0" fontId="44" fillId="0" borderId="0" xfId="5" applyFont="1" applyAlignment="1">
      <alignment horizontal="center" vertical="center"/>
    </xf>
    <xf numFmtId="0" fontId="4" fillId="0" borderId="0" xfId="5" applyFont="1" applyAlignment="1">
      <alignment vertical="center"/>
    </xf>
    <xf numFmtId="0" fontId="4" fillId="0" borderId="0" xfId="5" applyFont="1" applyAlignment="1" applyProtection="1">
      <alignment horizontal="center" vertical="center"/>
    </xf>
    <xf numFmtId="197" fontId="4" fillId="11" borderId="115" xfId="5" applyNumberFormat="1" applyFont="1" applyFill="1" applyBorder="1" applyAlignment="1" applyProtection="1">
      <alignment horizontal="center" vertical="center" shrinkToFit="1"/>
      <protection locked="0"/>
    </xf>
    <xf numFmtId="198" fontId="4" fillId="11" borderId="71" xfId="5" applyNumberFormat="1" applyFont="1" applyFill="1" applyBorder="1" applyAlignment="1" applyProtection="1">
      <alignment horizontal="center" vertical="center" shrinkToFit="1"/>
      <protection locked="0"/>
    </xf>
    <xf numFmtId="186" fontId="4" fillId="5" borderId="53" xfId="5" applyNumberFormat="1" applyFont="1" applyFill="1" applyBorder="1" applyAlignment="1" applyProtection="1">
      <alignment horizontal="center" vertical="center" shrinkToFit="1"/>
    </xf>
    <xf numFmtId="0" fontId="4" fillId="11" borderId="56" xfId="5" applyFont="1" applyFill="1" applyBorder="1" applyAlignment="1" applyProtection="1">
      <alignment horizontal="center" vertical="center" wrapText="1"/>
      <protection locked="0"/>
    </xf>
    <xf numFmtId="183" fontId="5" fillId="5" borderId="54" xfId="5" applyNumberFormat="1" applyFont="1" applyFill="1" applyBorder="1" applyAlignment="1" applyProtection="1">
      <alignment horizontal="left" vertical="center" wrapText="1" shrinkToFit="1"/>
    </xf>
    <xf numFmtId="0" fontId="17" fillId="11" borderId="69" xfId="5" applyFont="1" applyFill="1" applyBorder="1" applyAlignment="1" applyProtection="1">
      <alignment vertical="center" wrapText="1"/>
      <protection locked="0"/>
    </xf>
    <xf numFmtId="0" fontId="4" fillId="0" borderId="95" xfId="5" applyFont="1" applyBorder="1" applyAlignment="1" applyProtection="1">
      <alignment horizontal="center" vertical="center"/>
      <protection locked="0"/>
    </xf>
    <xf numFmtId="0" fontId="4" fillId="0" borderId="0" xfId="5" applyFont="1" applyProtection="1">
      <alignment vertical="center"/>
    </xf>
    <xf numFmtId="186" fontId="4" fillId="5" borderId="53" xfId="5" applyNumberFormat="1" applyFont="1" applyFill="1" applyBorder="1" applyAlignment="1">
      <alignment horizontal="center" vertical="center" shrinkToFit="1"/>
    </xf>
    <xf numFmtId="0" fontId="4" fillId="0" borderId="0" xfId="5" applyFont="1" applyAlignment="1">
      <alignment horizontal="center" vertical="center"/>
    </xf>
    <xf numFmtId="184" fontId="4" fillId="6" borderId="55" xfId="5" applyNumberFormat="1" applyFont="1" applyFill="1" applyBorder="1" applyAlignment="1">
      <alignment horizontal="center" vertical="center" wrapText="1"/>
    </xf>
    <xf numFmtId="184" fontId="4" fillId="6" borderId="58" xfId="5" applyNumberFormat="1" applyFont="1" applyFill="1" applyBorder="1" applyAlignment="1">
      <alignment horizontal="center" vertical="center" wrapText="1"/>
    </xf>
    <xf numFmtId="0" fontId="4" fillId="6" borderId="86" xfId="5" applyFont="1" applyFill="1" applyBorder="1">
      <alignment vertical="center"/>
    </xf>
    <xf numFmtId="0" fontId="4" fillId="6" borderId="0" xfId="5" applyFont="1" applyFill="1">
      <alignment vertical="center"/>
    </xf>
    <xf numFmtId="188" fontId="31" fillId="6" borderId="56" xfId="5" applyNumberFormat="1" applyFont="1" applyFill="1" applyBorder="1" applyAlignment="1">
      <alignment horizontal="center" vertical="center"/>
    </xf>
    <xf numFmtId="0" fontId="4" fillId="6" borderId="56" xfId="5" applyFont="1" applyFill="1" applyBorder="1" applyAlignment="1">
      <alignment horizontal="center" vertical="center" wrapText="1"/>
    </xf>
    <xf numFmtId="183" fontId="3" fillId="6" borderId="54" xfId="5" applyNumberFormat="1" applyFont="1" applyFill="1" applyBorder="1" applyAlignment="1">
      <alignment horizontal="left" vertical="center" wrapText="1" shrinkToFit="1"/>
    </xf>
    <xf numFmtId="0" fontId="17" fillId="6" borderId="75" xfId="5" applyFont="1" applyFill="1" applyBorder="1" applyAlignment="1">
      <alignment vertical="center" wrapText="1"/>
    </xf>
    <xf numFmtId="0" fontId="4" fillId="6" borderId="95" xfId="5" applyFont="1" applyFill="1" applyBorder="1" applyAlignment="1">
      <alignment horizontal="center" vertical="center"/>
    </xf>
    <xf numFmtId="184" fontId="4" fillId="0" borderId="0" xfId="5" applyNumberFormat="1" applyFont="1" applyAlignment="1">
      <alignment horizontal="center" vertical="center" wrapText="1"/>
    </xf>
    <xf numFmtId="188" fontId="4" fillId="0" borderId="0" xfId="5" applyNumberFormat="1" applyFont="1" applyAlignment="1">
      <alignment horizontal="center" vertical="center" wrapText="1"/>
    </xf>
    <xf numFmtId="187" fontId="4" fillId="0" borderId="0" xfId="5" applyNumberFormat="1" applyFont="1" applyAlignment="1">
      <alignment horizontal="center" vertical="center" wrapText="1"/>
    </xf>
    <xf numFmtId="0" fontId="4" fillId="0" borderId="0" xfId="5" applyFont="1" applyAlignment="1">
      <alignment horizontal="center" vertical="center" wrapText="1"/>
    </xf>
    <xf numFmtId="183" fontId="4" fillId="0" borderId="0" xfId="5" applyNumberFormat="1" applyFont="1" applyAlignment="1">
      <alignment horizontal="left" vertical="center" shrinkToFit="1"/>
    </xf>
    <xf numFmtId="183" fontId="3" fillId="0" borderId="0" xfId="5" applyNumberFormat="1" applyFont="1" applyAlignment="1">
      <alignment horizontal="left" vertical="center" wrapText="1" shrinkToFit="1"/>
    </xf>
    <xf numFmtId="183" fontId="5" fillId="0" borderId="0" xfId="5" applyNumberFormat="1" applyFont="1" applyAlignment="1">
      <alignment horizontal="left" vertical="center" wrapText="1" shrinkToFit="1"/>
    </xf>
    <xf numFmtId="0" fontId="4" fillId="0" borderId="0" xfId="5" applyFont="1" applyAlignment="1">
      <alignment vertical="center" wrapText="1"/>
    </xf>
    <xf numFmtId="0" fontId="3" fillId="0" borderId="95" xfId="5" applyFont="1" applyBorder="1" applyAlignment="1">
      <alignment horizontal="center" vertical="center" shrinkToFit="1"/>
    </xf>
    <xf numFmtId="0" fontId="3" fillId="0" borderId="95" xfId="5" applyFont="1" applyBorder="1" applyAlignment="1">
      <alignment horizontal="center" vertical="center" wrapText="1"/>
    </xf>
    <xf numFmtId="186" fontId="4" fillId="0" borderId="95" xfId="5" applyNumberFormat="1" applyFont="1" applyBorder="1" applyAlignment="1">
      <alignment horizontal="center" vertical="center" wrapText="1"/>
    </xf>
    <xf numFmtId="191" fontId="28" fillId="5" borderId="95" xfId="5" applyNumberFormat="1" applyFont="1" applyFill="1" applyBorder="1" applyAlignment="1">
      <alignment horizontal="center" vertical="center" wrapText="1"/>
    </xf>
    <xf numFmtId="186" fontId="28" fillId="5" borderId="95" xfId="5" applyNumberFormat="1" applyFont="1" applyFill="1" applyBorder="1" applyAlignment="1">
      <alignment horizontal="center" vertical="center" wrapText="1"/>
    </xf>
    <xf numFmtId="183" fontId="28" fillId="0" borderId="0" xfId="5" applyNumberFormat="1" applyFont="1" applyAlignment="1">
      <alignment horizontal="center" vertical="center" wrapText="1"/>
    </xf>
    <xf numFmtId="183" fontId="4" fillId="0" borderId="0" xfId="5" applyNumberFormat="1" applyFont="1" applyAlignment="1">
      <alignment horizontal="center" vertical="center" wrapText="1"/>
    </xf>
    <xf numFmtId="183" fontId="4" fillId="0" borderId="0" xfId="5" applyNumberFormat="1" applyFont="1" applyAlignment="1">
      <alignment horizontal="right" vertical="center" wrapText="1"/>
    </xf>
    <xf numFmtId="182" fontId="4" fillId="0" borderId="0" xfId="5" applyNumberFormat="1" applyFont="1" applyAlignment="1">
      <alignment vertical="center" wrapText="1"/>
    </xf>
    <xf numFmtId="185" fontId="4" fillId="0" borderId="0" xfId="5" applyNumberFormat="1" applyFont="1" applyAlignment="1">
      <alignment horizontal="center" vertical="center" wrapText="1"/>
    </xf>
    <xf numFmtId="182" fontId="4" fillId="0" borderId="0" xfId="5" applyNumberFormat="1" applyFont="1" applyAlignment="1">
      <alignment horizontal="center" vertical="center" wrapText="1"/>
    </xf>
    <xf numFmtId="0" fontId="30" fillId="0" borderId="0" xfId="12" applyFont="1"/>
    <xf numFmtId="0" fontId="29" fillId="0" borderId="0" xfId="12" applyFont="1" applyAlignment="1">
      <alignment wrapText="1"/>
    </xf>
    <xf numFmtId="0" fontId="29" fillId="0" borderId="0" xfId="12" applyFont="1"/>
    <xf numFmtId="0" fontId="30" fillId="0" borderId="0" xfId="5" applyFont="1" applyAlignment="1">
      <alignment horizontal="right"/>
    </xf>
    <xf numFmtId="0" fontId="3" fillId="0" borderId="0" xfId="12" applyFont="1"/>
    <xf numFmtId="0" fontId="30" fillId="0" borderId="0" xfId="5" applyFont="1" applyAlignment="1">
      <alignment horizontal="left" vertical="top"/>
    </xf>
    <xf numFmtId="0" fontId="30" fillId="0" borderId="0" xfId="5" applyFont="1" applyAlignment="1">
      <alignment horizontal="left" wrapText="1"/>
    </xf>
    <xf numFmtId="0" fontId="30" fillId="0" borderId="0" xfId="5" applyFont="1" applyAlignment="1">
      <alignment horizontal="left"/>
    </xf>
    <xf numFmtId="0" fontId="28" fillId="0" borderId="0" xfId="5" applyFont="1" applyAlignment="1">
      <alignment horizontal="right" vertical="center"/>
    </xf>
    <xf numFmtId="0" fontId="43" fillId="11" borderId="0" xfId="5" applyFont="1" applyFill="1" applyAlignment="1" applyProtection="1">
      <alignment horizontal="right" vertical="center"/>
      <protection locked="0"/>
    </xf>
    <xf numFmtId="0" fontId="43" fillId="0" borderId="0" xfId="5" applyFont="1" applyAlignment="1">
      <alignment horizontal="left" vertical="center"/>
    </xf>
    <xf numFmtId="0" fontId="6" fillId="0" borderId="0" xfId="5" applyFont="1">
      <alignment vertical="center"/>
    </xf>
    <xf numFmtId="0" fontId="28" fillId="2" borderId="31" xfId="12" applyFont="1" applyFill="1" applyBorder="1" applyAlignment="1">
      <alignment horizontal="center" wrapText="1"/>
    </xf>
    <xf numFmtId="0" fontId="28" fillId="2" borderId="6" xfId="12" applyFont="1" applyFill="1" applyBorder="1" applyAlignment="1">
      <alignment horizontal="center" vertical="center" wrapText="1"/>
    </xf>
    <xf numFmtId="184" fontId="28" fillId="11" borderId="57" xfId="12" applyNumberFormat="1" applyFont="1" applyFill="1" applyBorder="1" applyAlignment="1" applyProtection="1">
      <alignment horizontal="center" vertical="center" shrinkToFit="1"/>
      <protection locked="0"/>
    </xf>
    <xf numFmtId="0" fontId="28" fillId="11" borderId="3" xfId="12" applyFont="1" applyFill="1" applyBorder="1" applyAlignment="1" applyProtection="1">
      <alignment vertical="center" shrinkToFit="1"/>
      <protection locked="0"/>
    </xf>
    <xf numFmtId="56" fontId="29" fillId="11" borderId="96" xfId="12" applyNumberFormat="1" applyFont="1" applyFill="1" applyBorder="1" applyAlignment="1" applyProtection="1">
      <alignment vertical="center" wrapText="1"/>
      <protection locked="0"/>
    </xf>
    <xf numFmtId="183" fontId="29" fillId="11" borderId="28" xfId="12" applyNumberFormat="1" applyFont="1" applyFill="1" applyBorder="1" applyAlignment="1" applyProtection="1">
      <alignment horizontal="center" vertical="center" wrapText="1"/>
      <protection locked="0"/>
    </xf>
    <xf numFmtId="195" fontId="28" fillId="11" borderId="40" xfId="1" applyNumberFormat="1" applyFont="1" applyFill="1" applyBorder="1" applyAlignment="1" applyProtection="1">
      <alignment horizontal="right" vertical="center" shrinkToFit="1"/>
      <protection locked="0"/>
    </xf>
    <xf numFmtId="195" fontId="28" fillId="11" borderId="3" xfId="1" applyNumberFormat="1" applyFont="1" applyFill="1" applyBorder="1" applyAlignment="1" applyProtection="1">
      <alignment horizontal="right" vertical="center" shrinkToFit="1"/>
      <protection locked="0"/>
    </xf>
    <xf numFmtId="183" fontId="28" fillId="11" borderId="40" xfId="12" applyNumberFormat="1" applyFont="1" applyFill="1" applyBorder="1" applyAlignment="1" applyProtection="1">
      <alignment horizontal="center" vertical="center"/>
      <protection locked="0"/>
    </xf>
    <xf numFmtId="184" fontId="28" fillId="11" borderId="3" xfId="12" applyNumberFormat="1" applyFont="1" applyFill="1" applyBorder="1" applyAlignment="1" applyProtection="1">
      <alignment horizontal="center" vertical="center" shrinkToFit="1"/>
      <protection locked="0"/>
    </xf>
    <xf numFmtId="0" fontId="29" fillId="11" borderId="116" xfId="12" applyFont="1" applyFill="1" applyBorder="1" applyAlignment="1" applyProtection="1">
      <alignment horizontal="center" vertical="center" wrapText="1"/>
      <protection locked="0"/>
    </xf>
    <xf numFmtId="0" fontId="29" fillId="11" borderId="53" xfId="12" applyFont="1" applyFill="1" applyBorder="1" applyAlignment="1" applyProtection="1">
      <alignment horizontal="center" vertical="center"/>
      <protection locked="0"/>
    </xf>
    <xf numFmtId="184" fontId="28" fillId="6" borderId="55" xfId="12" applyNumberFormat="1" applyFont="1" applyFill="1" applyBorder="1" applyAlignment="1">
      <alignment horizontal="center" vertical="center"/>
    </xf>
    <xf numFmtId="0" fontId="28" fillId="6" borderId="0" xfId="12" applyFont="1" applyFill="1" applyAlignment="1">
      <alignment vertical="center" shrinkToFit="1"/>
    </xf>
    <xf numFmtId="0" fontId="31" fillId="6" borderId="0" xfId="12" applyFont="1" applyFill="1" applyAlignment="1">
      <alignment vertical="center"/>
    </xf>
    <xf numFmtId="0" fontId="56" fillId="6" borderId="32" xfId="12" applyFont="1" applyFill="1" applyBorder="1" applyAlignment="1">
      <alignment horizontal="center" vertical="center" wrapText="1" shrinkToFit="1"/>
    </xf>
    <xf numFmtId="195" fontId="28" fillId="6" borderId="33" xfId="1" applyNumberFormat="1" applyFont="1" applyFill="1" applyBorder="1" applyAlignment="1">
      <alignment horizontal="right" vertical="center" shrinkToFit="1"/>
    </xf>
    <xf numFmtId="195" fontId="28" fillId="6" borderId="7" xfId="1" applyNumberFormat="1" applyFont="1" applyFill="1" applyBorder="1" applyAlignment="1">
      <alignment horizontal="right" vertical="center" shrinkToFit="1"/>
    </xf>
    <xf numFmtId="38" fontId="28" fillId="6" borderId="27" xfId="1" applyFont="1" applyFill="1" applyBorder="1" applyAlignment="1">
      <alignment horizontal="right" vertical="center" shrinkToFit="1"/>
    </xf>
    <xf numFmtId="183" fontId="28" fillId="6" borderId="29" xfId="12" applyNumberFormat="1" applyFont="1" applyFill="1" applyBorder="1" applyAlignment="1">
      <alignment horizontal="center" vertical="center"/>
    </xf>
    <xf numFmtId="184" fontId="28" fillId="6" borderId="10" xfId="12" applyNumberFormat="1" applyFont="1" applyFill="1" applyBorder="1" applyAlignment="1">
      <alignment horizontal="center" vertical="center"/>
    </xf>
    <xf numFmtId="0" fontId="29" fillId="6" borderId="67" xfId="12" applyFont="1" applyFill="1" applyBorder="1" applyAlignment="1">
      <alignment horizontal="center" vertical="center"/>
    </xf>
    <xf numFmtId="0" fontId="29" fillId="7" borderId="58" xfId="12" applyFont="1" applyFill="1" applyBorder="1" applyAlignment="1">
      <alignment horizontal="center" vertical="center"/>
    </xf>
    <xf numFmtId="0" fontId="28" fillId="0" borderId="76" xfId="12" applyFont="1" applyBorder="1" applyAlignment="1">
      <alignment vertical="center"/>
    </xf>
    <xf numFmtId="0" fontId="28" fillId="0" borderId="77" xfId="12" applyFont="1" applyBorder="1" applyAlignment="1">
      <alignment vertical="center"/>
    </xf>
    <xf numFmtId="0" fontId="28" fillId="0" borderId="78" xfId="12" applyFont="1" applyBorder="1" applyAlignment="1">
      <alignment vertical="center"/>
    </xf>
    <xf numFmtId="38" fontId="28" fillId="5" borderId="60" xfId="1" applyFont="1" applyFill="1" applyBorder="1" applyAlignment="1">
      <alignment horizontal="right" vertical="center" shrinkToFit="1"/>
    </xf>
    <xf numFmtId="38" fontId="28" fillId="5" borderId="61" xfId="1" applyFont="1" applyFill="1" applyBorder="1" applyAlignment="1">
      <alignment horizontal="right" vertical="center" shrinkToFit="1"/>
    </xf>
    <xf numFmtId="38" fontId="28" fillId="5" borderId="62" xfId="1" applyFont="1" applyFill="1" applyBorder="1" applyAlignment="1">
      <alignment horizontal="right" vertical="center" shrinkToFit="1"/>
    </xf>
    <xf numFmtId="0" fontId="28" fillId="0" borderId="63" xfId="12" applyFont="1" applyBorder="1" applyAlignment="1">
      <alignment vertical="center"/>
    </xf>
    <xf numFmtId="184" fontId="28" fillId="0" borderId="64" xfId="12" applyNumberFormat="1" applyFont="1" applyBorder="1" applyAlignment="1">
      <alignment vertical="center"/>
    </xf>
    <xf numFmtId="0" fontId="28" fillId="0" borderId="65" xfId="12" applyFont="1" applyBorder="1" applyAlignment="1">
      <alignment vertical="center"/>
    </xf>
    <xf numFmtId="0" fontId="29" fillId="0" borderId="66" xfId="12" applyFont="1" applyBorder="1"/>
    <xf numFmtId="0" fontId="51" fillId="0" borderId="0" xfId="12" applyFont="1" applyAlignment="1">
      <alignment horizontal="left" vertical="center"/>
    </xf>
    <xf numFmtId="0" fontId="29" fillId="0" borderId="0" xfId="12" applyFont="1" applyAlignment="1">
      <alignment horizontal="left" vertical="center" wrapText="1"/>
    </xf>
    <xf numFmtId="0" fontId="29" fillId="0" borderId="0" xfId="12" applyFont="1" applyAlignment="1">
      <alignment horizontal="center" vertical="center"/>
    </xf>
    <xf numFmtId="38" fontId="57" fillId="0" borderId="0" xfId="2" applyFont="1" applyFill="1" applyBorder="1" applyAlignment="1">
      <alignment vertical="center"/>
    </xf>
    <xf numFmtId="38" fontId="29" fillId="0" borderId="0" xfId="2" applyFont="1" applyFill="1" applyBorder="1" applyAlignment="1">
      <alignment vertical="center"/>
    </xf>
    <xf numFmtId="0" fontId="29" fillId="0" borderId="0" xfId="12" applyFont="1" applyAlignment="1">
      <alignment vertical="center"/>
    </xf>
    <xf numFmtId="0" fontId="51" fillId="0" borderId="0" xfId="12" applyFont="1" applyAlignment="1">
      <alignment horizontal="left" vertical="center" wrapText="1"/>
    </xf>
    <xf numFmtId="0" fontId="4" fillId="0" borderId="0" xfId="8" applyFont="1"/>
    <xf numFmtId="182" fontId="58" fillId="0" borderId="11" xfId="8" applyNumberFormat="1" applyFont="1" applyBorder="1" applyAlignment="1">
      <alignment vertical="center"/>
    </xf>
    <xf numFmtId="0" fontId="58" fillId="0" borderId="11" xfId="8" applyNumberFormat="1" applyFont="1" applyBorder="1" applyAlignment="1">
      <alignment vertical="center"/>
    </xf>
    <xf numFmtId="182" fontId="58" fillId="0" borderId="0" xfId="8" applyNumberFormat="1" applyFont="1" applyAlignment="1">
      <alignment horizontal="left" vertical="center"/>
    </xf>
    <xf numFmtId="0" fontId="58" fillId="0" borderId="0" xfId="8" applyFont="1" applyAlignment="1">
      <alignment vertical="center"/>
    </xf>
    <xf numFmtId="0" fontId="4" fillId="0" borderId="0" xfId="12" applyFont="1"/>
    <xf numFmtId="0" fontId="29" fillId="0" borderId="0" xfId="8" applyFont="1" applyAlignment="1">
      <alignment horizontal="center" vertical="center" shrinkToFit="1"/>
    </xf>
    <xf numFmtId="0" fontId="29" fillId="2" borderId="96" xfId="8" applyFont="1" applyFill="1" applyBorder="1" applyAlignment="1">
      <alignment horizontal="center" vertical="center" wrapText="1" shrinkToFit="1" readingOrder="1"/>
    </xf>
    <xf numFmtId="0" fontId="29" fillId="2" borderId="95" xfId="14" applyFont="1" applyFill="1" applyBorder="1" applyAlignment="1">
      <alignment horizontal="center" vertical="center" wrapText="1"/>
    </xf>
    <xf numFmtId="0" fontId="29" fillId="0" borderId="96" xfId="12" applyFont="1" applyBorder="1" applyAlignment="1"/>
    <xf numFmtId="0" fontId="29" fillId="0" borderId="98" xfId="12" applyFont="1" applyBorder="1" applyAlignment="1"/>
    <xf numFmtId="38" fontId="29" fillId="5" borderId="4" xfId="1" applyFont="1" applyFill="1" applyBorder="1" applyAlignment="1">
      <alignment horizontal="right" vertical="center" wrapText="1" shrinkToFit="1" readingOrder="1"/>
    </xf>
    <xf numFmtId="38" fontId="29" fillId="5" borderId="24" xfId="1" applyFont="1" applyFill="1" applyBorder="1" applyAlignment="1">
      <alignment horizontal="center" vertical="center" wrapText="1" shrinkToFit="1" readingOrder="1"/>
    </xf>
    <xf numFmtId="38" fontId="29" fillId="5" borderId="24" xfId="1" applyFont="1" applyFill="1" applyBorder="1" applyAlignment="1">
      <alignment horizontal="right" vertical="center" shrinkToFit="1" readingOrder="1"/>
    </xf>
    <xf numFmtId="38" fontId="29" fillId="5" borderId="98" xfId="1" applyFont="1" applyFill="1" applyBorder="1" applyAlignment="1">
      <alignment horizontal="right" vertical="center" wrapText="1" shrinkToFit="1" readingOrder="1"/>
    </xf>
    <xf numFmtId="38" fontId="29" fillId="5" borderId="25" xfId="1" applyFont="1" applyFill="1" applyBorder="1" applyAlignment="1">
      <alignment horizontal="right" vertical="center" shrinkToFit="1" readingOrder="1"/>
    </xf>
    <xf numFmtId="38" fontId="29" fillId="5" borderId="26" xfId="1" applyFont="1" applyFill="1" applyBorder="1" applyAlignment="1">
      <alignment horizontal="right" vertical="center" shrinkToFit="1" readingOrder="1"/>
    </xf>
    <xf numFmtId="38" fontId="29" fillId="5" borderId="44" xfId="1" applyFont="1" applyFill="1" applyBorder="1" applyAlignment="1">
      <alignment horizontal="right" vertical="center" wrapText="1"/>
    </xf>
    <xf numFmtId="38" fontId="29" fillId="5" borderId="22" xfId="1" applyFont="1" applyFill="1" applyBorder="1" applyAlignment="1">
      <alignment horizontal="right" vertical="center" shrinkToFit="1" readingOrder="1"/>
    </xf>
    <xf numFmtId="38" fontId="29" fillId="5" borderId="23" xfId="1" applyFont="1" applyFill="1" applyBorder="1" applyAlignment="1">
      <alignment horizontal="right" vertical="center" shrinkToFit="1" readingOrder="1"/>
    </xf>
    <xf numFmtId="0" fontId="28" fillId="0" borderId="0" xfId="8" applyFont="1" applyAlignment="1">
      <alignment horizontal="center" vertical="center"/>
    </xf>
    <xf numFmtId="0" fontId="28" fillId="0" borderId="0" xfId="8" applyFont="1" applyAlignment="1">
      <alignment horizontal="center" vertical="center" wrapText="1"/>
    </xf>
    <xf numFmtId="176" fontId="28" fillId="0" borderId="0" xfId="8" applyNumberFormat="1" applyFont="1" applyAlignment="1">
      <alignment horizontal="center" vertical="center" shrinkToFit="1" readingOrder="1"/>
    </xf>
    <xf numFmtId="0" fontId="28" fillId="0" borderId="0" xfId="12" applyFont="1"/>
    <xf numFmtId="0" fontId="28" fillId="0" borderId="0" xfId="8" applyFont="1" applyAlignment="1">
      <alignment horizontal="center" vertical="center" shrinkToFit="1"/>
    </xf>
    <xf numFmtId="0" fontId="29" fillId="0" borderId="0" xfId="14" applyFont="1" applyAlignment="1">
      <alignment vertical="center"/>
    </xf>
    <xf numFmtId="0" fontId="29" fillId="0" borderId="0" xfId="14" applyFont="1"/>
    <xf numFmtId="0" fontId="4" fillId="0" borderId="0" xfId="12" applyFont="1" applyAlignment="1">
      <alignment horizontal="left" vertical="center"/>
    </xf>
    <xf numFmtId="0" fontId="4" fillId="0" borderId="0" xfId="14" applyFont="1"/>
    <xf numFmtId="0" fontId="29" fillId="0" borderId="0" xfId="14" applyFont="1" applyAlignment="1">
      <alignment vertical="center" wrapText="1"/>
    </xf>
    <xf numFmtId="0" fontId="51" fillId="0" borderId="11" xfId="14" applyFont="1" applyBorder="1" applyAlignment="1">
      <alignment horizontal="center" vertical="center" wrapText="1"/>
    </xf>
    <xf numFmtId="0" fontId="28" fillId="0" borderId="0" xfId="14" applyFont="1"/>
    <xf numFmtId="0" fontId="51" fillId="0" borderId="95" xfId="14" applyFont="1" applyBorder="1" applyAlignment="1">
      <alignment horizontal="center" vertical="center" wrapText="1" shrinkToFit="1"/>
    </xf>
    <xf numFmtId="0" fontId="51" fillId="0" borderId="95" xfId="14" applyFont="1" applyBorder="1" applyAlignment="1">
      <alignment horizontal="center" vertical="center" shrinkToFit="1"/>
    </xf>
    <xf numFmtId="0" fontId="51" fillId="0" borderId="96" xfId="14" applyFont="1" applyBorder="1" applyAlignment="1">
      <alignment vertical="center" wrapText="1"/>
    </xf>
    <xf numFmtId="0" fontId="51" fillId="0" borderId="97" xfId="14" applyFont="1" applyBorder="1" applyAlignment="1">
      <alignment vertical="center" wrapText="1"/>
    </xf>
    <xf numFmtId="0" fontId="51" fillId="0" borderId="97" xfId="14" applyFont="1" applyBorder="1" applyAlignment="1">
      <alignment horizontal="left" vertical="center" wrapText="1"/>
    </xf>
    <xf numFmtId="0" fontId="51" fillId="0" borderId="98" xfId="14" applyFont="1" applyBorder="1" applyAlignment="1">
      <alignment horizontal="left" vertical="center" wrapText="1"/>
    </xf>
    <xf numFmtId="0" fontId="51" fillId="0" borderId="3" xfId="14" applyFont="1" applyBorder="1" applyAlignment="1">
      <alignment horizontal="center" vertical="center" wrapText="1" shrinkToFit="1"/>
    </xf>
    <xf numFmtId="0" fontId="3" fillId="0" borderId="0" xfId="12" applyFont="1" applyAlignment="1">
      <alignment wrapText="1"/>
    </xf>
    <xf numFmtId="0" fontId="24" fillId="0" borderId="0" xfId="0" applyFont="1">
      <alignment vertical="center"/>
    </xf>
    <xf numFmtId="0" fontId="4" fillId="0" borderId="0" xfId="0" applyFont="1">
      <alignment vertical="center"/>
    </xf>
    <xf numFmtId="0" fontId="12" fillId="0" borderId="0" xfId="0" applyFont="1" applyAlignment="1">
      <alignment horizontal="left" vertical="center"/>
    </xf>
    <xf numFmtId="0" fontId="12" fillId="0" borderId="0" xfId="0" applyFont="1">
      <alignment vertical="center"/>
    </xf>
    <xf numFmtId="0" fontId="12" fillId="0" borderId="0" xfId="0" applyFont="1" applyAlignment="1">
      <alignment horizontal="right" vertical="center"/>
    </xf>
    <xf numFmtId="0" fontId="12" fillId="0" borderId="0" xfId="13" applyFont="1"/>
    <xf numFmtId="0" fontId="12" fillId="0" borderId="0" xfId="13" applyFont="1" applyAlignment="1">
      <alignment horizontal="center" vertical="center"/>
    </xf>
    <xf numFmtId="0" fontId="13" fillId="0" borderId="0" xfId="0" applyFont="1" applyAlignment="1">
      <alignment horizontal="center" vertical="center"/>
    </xf>
    <xf numFmtId="0" fontId="59" fillId="0" borderId="0" xfId="0" applyFont="1">
      <alignment vertical="center"/>
    </xf>
    <xf numFmtId="0" fontId="12" fillId="0" borderId="0" xfId="0" applyFont="1" applyAlignment="1">
      <alignment horizontal="center" vertical="center"/>
    </xf>
    <xf numFmtId="0" fontId="12" fillId="0" borderId="0" xfId="13" applyFont="1" applyAlignment="1">
      <alignment vertical="center"/>
    </xf>
    <xf numFmtId="0" fontId="24" fillId="0" borderId="0" xfId="0" applyFont="1" applyAlignment="1">
      <alignment vertical="center"/>
    </xf>
    <xf numFmtId="0" fontId="24" fillId="0" borderId="0" xfId="8" applyFont="1" applyFill="1" applyAlignment="1" applyProtection="1">
      <alignment vertical="top" wrapText="1"/>
      <protection locked="0"/>
    </xf>
    <xf numFmtId="0" fontId="60" fillId="0" borderId="0" xfId="0" applyFont="1" applyFill="1" applyAlignment="1">
      <alignment vertical="center" wrapText="1"/>
    </xf>
    <xf numFmtId="0" fontId="60" fillId="0" borderId="0" xfId="0" applyFont="1" applyFill="1">
      <alignment vertical="center"/>
    </xf>
    <xf numFmtId="0" fontId="10" fillId="0" borderId="0" xfId="0" applyFont="1">
      <alignment vertical="center"/>
    </xf>
    <xf numFmtId="180" fontId="9" fillId="0" borderId="0" xfId="0" applyNumberFormat="1" applyFont="1" applyAlignment="1">
      <alignment horizontal="center" vertical="center"/>
    </xf>
    <xf numFmtId="0" fontId="4" fillId="0" borderId="0" xfId="0" applyFont="1" applyAlignment="1">
      <alignment horizontal="left" vertical="center"/>
    </xf>
    <xf numFmtId="0" fontId="5" fillId="0" borderId="0" xfId="0" applyFont="1">
      <alignment vertical="center"/>
    </xf>
    <xf numFmtId="0" fontId="6" fillId="0" borderId="0" xfId="0" applyFont="1" applyAlignment="1">
      <alignment horizontal="right" vertical="center"/>
    </xf>
    <xf numFmtId="0" fontId="6" fillId="0" borderId="0" xfId="0" applyFont="1">
      <alignment vertical="center"/>
    </xf>
    <xf numFmtId="0" fontId="7" fillId="0" borderId="0" xfId="0" applyFont="1" applyAlignment="1">
      <alignment horizontal="right" vertical="center"/>
    </xf>
    <xf numFmtId="0" fontId="8" fillId="0" borderId="0" xfId="0" applyFont="1" applyAlignment="1">
      <alignment horizontal="right" vertical="center"/>
    </xf>
    <xf numFmtId="0" fontId="3" fillId="0" borderId="0" xfId="13" applyFont="1"/>
    <xf numFmtId="0" fontId="6"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3" fillId="0" borderId="0" xfId="13" applyFont="1" applyAlignment="1">
      <alignment vertical="center"/>
    </xf>
    <xf numFmtId="0" fontId="9" fillId="0" borderId="0" xfId="0" applyFont="1" applyAlignment="1">
      <alignment horizontal="left" vertical="center"/>
    </xf>
    <xf numFmtId="0" fontId="9" fillId="0" borderId="0" xfId="0" applyFont="1" applyAlignment="1">
      <alignment horizontal="center" vertical="center"/>
    </xf>
    <xf numFmtId="0" fontId="3" fillId="0" borderId="0" xfId="0" applyFont="1" applyAlignment="1">
      <alignment horizontal="left" vertical="center"/>
    </xf>
    <xf numFmtId="0" fontId="4" fillId="0" borderId="0" xfId="13" applyFont="1"/>
    <xf numFmtId="0" fontId="3" fillId="0" borderId="4" xfId="13" quotePrefix="1" applyFont="1" applyBorder="1" applyAlignment="1">
      <alignment vertical="center"/>
    </xf>
    <xf numFmtId="0" fontId="3" fillId="0" borderId="96" xfId="13" quotePrefix="1" applyFont="1" applyBorder="1" applyAlignment="1">
      <alignment vertical="center"/>
    </xf>
    <xf numFmtId="0" fontId="3" fillId="0" borderId="9" xfId="13" quotePrefix="1" applyFont="1" applyBorder="1" applyAlignment="1">
      <alignment vertical="center"/>
    </xf>
    <xf numFmtId="189" fontId="3" fillId="0" borderId="0" xfId="0" applyNumberFormat="1" applyFont="1">
      <alignment vertical="center"/>
    </xf>
    <xf numFmtId="0" fontId="3" fillId="0" borderId="10" xfId="13" quotePrefix="1" applyFont="1" applyBorder="1" applyAlignment="1">
      <alignment vertical="center"/>
    </xf>
    <xf numFmtId="0" fontId="3" fillId="0" borderId="7" xfId="13" quotePrefix="1" applyFont="1" applyBorder="1" applyAlignment="1">
      <alignment vertical="center"/>
    </xf>
    <xf numFmtId="0" fontId="3" fillId="0" borderId="3" xfId="13" quotePrefix="1" applyFont="1" applyBorder="1" applyAlignment="1">
      <alignment vertical="center"/>
    </xf>
    <xf numFmtId="0" fontId="3" fillId="0" borderId="0" xfId="0" applyFont="1" applyAlignment="1">
      <alignment vertical="center" textRotation="255"/>
    </xf>
    <xf numFmtId="0" fontId="62" fillId="0" borderId="0" xfId="0" applyFont="1">
      <alignment vertical="center"/>
    </xf>
    <xf numFmtId="0" fontId="51" fillId="0" borderId="0" xfId="0" applyFont="1">
      <alignment vertical="center"/>
    </xf>
    <xf numFmtId="0" fontId="63" fillId="0" borderId="0" xfId="0" applyFont="1" applyAlignment="1">
      <alignment horizontal="left" vertical="center"/>
    </xf>
    <xf numFmtId="0" fontId="64" fillId="0" borderId="0" xfId="0" applyFont="1" applyAlignment="1">
      <alignment vertical="center" wrapText="1"/>
    </xf>
    <xf numFmtId="0" fontId="64" fillId="0" borderId="0" xfId="0" applyFont="1">
      <alignment vertical="center"/>
    </xf>
    <xf numFmtId="0" fontId="63" fillId="0" borderId="0" xfId="0" applyFont="1">
      <alignment vertical="center"/>
    </xf>
    <xf numFmtId="0" fontId="7" fillId="0" borderId="0" xfId="0" applyFont="1">
      <alignment vertical="center"/>
    </xf>
    <xf numFmtId="0" fontId="30" fillId="0" borderId="0" xfId="0" applyFont="1" applyAlignment="1">
      <alignment horizontal="left"/>
    </xf>
    <xf numFmtId="0" fontId="28" fillId="0" borderId="0" xfId="0" applyFont="1" applyAlignment="1"/>
    <xf numFmtId="177" fontId="30" fillId="0" borderId="0" xfId="0" applyNumberFormat="1" applyFont="1" applyAlignment="1">
      <alignment horizontal="center"/>
    </xf>
    <xf numFmtId="0" fontId="30" fillId="0" borderId="0" xfId="0" applyFont="1" applyAlignment="1">
      <alignment horizontal="center"/>
    </xf>
    <xf numFmtId="0" fontId="4" fillId="0" borderId="0" xfId="0" applyFont="1" applyAlignment="1"/>
    <xf numFmtId="0" fontId="30" fillId="0" borderId="0" xfId="0" applyFont="1" applyAlignment="1">
      <alignment horizontal="left" vertical="center" indent="1"/>
    </xf>
    <xf numFmtId="0" fontId="51" fillId="0" borderId="0" xfId="13" applyFont="1" applyAlignment="1">
      <alignment horizontal="left" vertical="center"/>
    </xf>
    <xf numFmtId="0" fontId="53" fillId="0" borderId="0" xfId="0" applyFont="1" applyAlignment="1">
      <alignment horizontal="center" vertical="center" textRotation="255"/>
    </xf>
    <xf numFmtId="0" fontId="53" fillId="0" borderId="0" xfId="0" applyFont="1" applyAlignment="1">
      <alignment vertical="center" wrapText="1"/>
    </xf>
    <xf numFmtId="0" fontId="29" fillId="0" borderId="0" xfId="0" applyFont="1" applyAlignment="1">
      <alignment horizontal="center" vertical="center"/>
    </xf>
    <xf numFmtId="0" fontId="29" fillId="0" borderId="0" xfId="0" applyFont="1">
      <alignment vertical="center"/>
    </xf>
    <xf numFmtId="0" fontId="28" fillId="0" borderId="0" xfId="0" applyFont="1">
      <alignment vertical="center"/>
    </xf>
    <xf numFmtId="0" fontId="6" fillId="0" borderId="0" xfId="13" applyFont="1"/>
    <xf numFmtId="0" fontId="17" fillId="0" borderId="0" xfId="0" applyFont="1">
      <alignment vertical="center"/>
    </xf>
    <xf numFmtId="0" fontId="17" fillId="0" borderId="0" xfId="0" applyFont="1" applyAlignment="1">
      <alignment vertical="center" wrapText="1"/>
    </xf>
    <xf numFmtId="0" fontId="4" fillId="0" borderId="0" xfId="13" applyFont="1" applyAlignment="1">
      <alignment horizontal="left" vertical="center"/>
    </xf>
    <xf numFmtId="0" fontId="3" fillId="0" borderId="5" xfId="0" applyFont="1" applyBorder="1" applyAlignment="1">
      <alignment horizontal="center" vertical="center" textRotation="255"/>
    </xf>
    <xf numFmtId="0" fontId="29" fillId="0" borderId="5" xfId="4" applyFont="1" applyBorder="1">
      <alignment vertical="center"/>
    </xf>
    <xf numFmtId="0" fontId="3" fillId="0" borderId="5" xfId="0" applyFont="1" applyBorder="1">
      <alignment vertical="center"/>
    </xf>
    <xf numFmtId="0" fontId="5" fillId="0" borderId="0" xfId="0" applyFont="1" applyAlignment="1">
      <alignment horizontal="center" vertical="center" wrapText="1"/>
    </xf>
    <xf numFmtId="0" fontId="3" fillId="0" borderId="0" xfId="0" applyFont="1" applyAlignment="1">
      <alignment horizontal="left" vertical="center" wrapText="1"/>
    </xf>
    <xf numFmtId="193" fontId="31" fillId="14" borderId="0" xfId="4" applyNumberFormat="1" applyFont="1" applyFill="1" applyBorder="1" applyAlignment="1">
      <alignment vertical="center"/>
    </xf>
    <xf numFmtId="0" fontId="3" fillId="0" borderId="11" xfId="0" applyFont="1" applyBorder="1" applyAlignment="1">
      <alignment horizontal="center" vertical="center" textRotation="255"/>
    </xf>
    <xf numFmtId="0" fontId="29" fillId="0" borderId="11" xfId="4" applyFont="1" applyBorder="1">
      <alignment vertical="center"/>
    </xf>
    <xf numFmtId="0" fontId="4" fillId="0" borderId="11" xfId="0" applyFont="1" applyBorder="1" applyAlignment="1">
      <alignment horizontal="center" vertical="center"/>
    </xf>
    <xf numFmtId="0" fontId="3" fillId="0" borderId="11" xfId="0" applyFont="1" applyBorder="1">
      <alignment vertical="center"/>
    </xf>
    <xf numFmtId="0" fontId="65" fillId="0" borderId="5" xfId="13" applyFont="1" applyBorder="1" applyAlignment="1">
      <alignment horizontal="center" vertical="center" textRotation="255" wrapText="1"/>
    </xf>
    <xf numFmtId="0" fontId="65" fillId="0" borderId="0" xfId="13" applyFont="1" applyAlignment="1">
      <alignment horizontal="center" vertical="center" textRotation="255" wrapText="1"/>
    </xf>
    <xf numFmtId="0" fontId="28" fillId="0" borderId="5" xfId="0" applyFont="1" applyBorder="1" applyAlignment="1">
      <alignment horizontal="center" vertical="center"/>
    </xf>
    <xf numFmtId="0" fontId="29" fillId="0" borderId="5" xfId="0" applyFont="1" applyBorder="1" applyAlignment="1">
      <alignment vertical="center" wrapText="1"/>
    </xf>
    <xf numFmtId="0" fontId="29" fillId="0" borderId="0" xfId="0" applyFont="1" applyBorder="1" applyAlignment="1">
      <alignment vertical="center" wrapText="1"/>
    </xf>
    <xf numFmtId="0" fontId="29" fillId="0" borderId="0" xfId="0" applyFont="1" applyAlignment="1">
      <alignment vertical="center" wrapText="1"/>
    </xf>
    <xf numFmtId="0" fontId="28" fillId="0" borderId="0" xfId="0" applyFont="1" applyAlignment="1">
      <alignment horizontal="center" vertical="center"/>
    </xf>
    <xf numFmtId="0" fontId="66" fillId="0" borderId="5" xfId="13" applyFont="1" applyFill="1" applyBorder="1" applyAlignment="1">
      <alignment horizontal="center" vertical="center" wrapText="1"/>
    </xf>
    <xf numFmtId="0" fontId="29" fillId="0" borderId="5" xfId="0" applyFont="1" applyFill="1" applyBorder="1" applyAlignment="1">
      <alignment horizontal="right" vertical="center"/>
    </xf>
    <xf numFmtId="0" fontId="56" fillId="0" borderId="0" xfId="13" applyFont="1" applyBorder="1" applyAlignment="1">
      <alignment vertical="center" wrapText="1"/>
    </xf>
    <xf numFmtId="0" fontId="29" fillId="2" borderId="95" xfId="0" applyFont="1" applyFill="1" applyBorder="1" applyAlignment="1">
      <alignment horizontal="center" vertical="center"/>
    </xf>
    <xf numFmtId="0" fontId="29" fillId="0" borderId="0" xfId="13" applyFont="1" applyFill="1" applyBorder="1" applyAlignment="1">
      <alignment horizontal="left" vertical="center" wrapText="1"/>
    </xf>
    <xf numFmtId="0" fontId="28" fillId="0" borderId="0" xfId="0" applyFont="1" applyFill="1" applyBorder="1" applyAlignment="1">
      <alignment horizontal="center" vertical="center"/>
    </xf>
    <xf numFmtId="38" fontId="29" fillId="0" borderId="0" xfId="1" applyFont="1" applyFill="1" applyBorder="1" applyAlignment="1">
      <alignment horizontal="center"/>
    </xf>
    <xf numFmtId="0" fontId="29" fillId="0" borderId="0" xfId="0" applyFont="1" applyFill="1" applyBorder="1" applyAlignment="1">
      <alignment horizontal="right"/>
    </xf>
    <xf numFmtId="0" fontId="29" fillId="0" borderId="0" xfId="0" applyFont="1" applyFill="1">
      <alignment vertical="center"/>
    </xf>
    <xf numFmtId="0" fontId="5" fillId="0" borderId="0" xfId="0" applyFont="1" applyFill="1" applyAlignment="1">
      <alignment vertical="center" wrapText="1"/>
    </xf>
    <xf numFmtId="0" fontId="28" fillId="0" borderId="0" xfId="13" applyFont="1"/>
    <xf numFmtId="192" fontId="29" fillId="5" borderId="96" xfId="0" applyNumberFormat="1" applyFont="1" applyFill="1" applyBorder="1" applyAlignment="1">
      <alignment horizontal="right" vertical="center" shrinkToFit="1"/>
    </xf>
    <xf numFmtId="196" fontId="29" fillId="5" borderId="98" xfId="0" applyNumberFormat="1" applyFont="1" applyFill="1" applyBorder="1" applyAlignment="1">
      <alignment horizontal="center" vertical="center"/>
    </xf>
    <xf numFmtId="196" fontId="29" fillId="5" borderId="97" xfId="0" applyNumberFormat="1" applyFont="1" applyFill="1" applyBorder="1" applyAlignment="1">
      <alignment horizontal="center" vertical="center"/>
    </xf>
    <xf numFmtId="192" fontId="29" fillId="11" borderId="96" xfId="0" applyNumberFormat="1" applyFont="1" applyFill="1" applyBorder="1" applyAlignment="1" applyProtection="1">
      <alignment horizontal="right" vertical="center" shrinkToFit="1"/>
      <protection locked="0"/>
    </xf>
    <xf numFmtId="193" fontId="29" fillId="5" borderId="98" xfId="0" applyNumberFormat="1" applyFont="1" applyFill="1" applyBorder="1" applyAlignment="1">
      <alignment horizontal="right" vertical="center" shrinkToFit="1"/>
    </xf>
    <xf numFmtId="192" fontId="29" fillId="11" borderId="9" xfId="0" applyNumberFormat="1" applyFont="1" applyFill="1" applyBorder="1" applyAlignment="1" applyProtection="1">
      <alignment horizontal="right" vertical="center" shrinkToFit="1"/>
      <protection locked="0"/>
    </xf>
    <xf numFmtId="196" fontId="29" fillId="5" borderId="97" xfId="0" applyNumberFormat="1" applyFont="1" applyFill="1" applyBorder="1" applyAlignment="1">
      <alignment horizontal="right" vertical="center" shrinkToFit="1"/>
    </xf>
    <xf numFmtId="194" fontId="29" fillId="5" borderId="96" xfId="0" applyNumberFormat="1" applyFont="1" applyFill="1" applyBorder="1" applyAlignment="1">
      <alignment horizontal="right" vertical="center" shrinkToFit="1"/>
    </xf>
    <xf numFmtId="181" fontId="3" fillId="0" borderId="0" xfId="0" applyNumberFormat="1" applyFont="1">
      <alignment vertical="center"/>
    </xf>
    <xf numFmtId="193" fontId="29" fillId="5" borderId="12" xfId="0" applyNumberFormat="1" applyFont="1" applyFill="1" applyBorder="1" applyAlignment="1">
      <alignment horizontal="right" vertical="center" shrinkToFit="1"/>
    </xf>
    <xf numFmtId="192" fontId="3" fillId="5" borderId="96" xfId="0" applyNumberFormat="1" applyFont="1" applyFill="1" applyBorder="1" applyAlignment="1">
      <alignment horizontal="right" vertical="center" shrinkToFit="1"/>
    </xf>
    <xf numFmtId="196" fontId="3" fillId="5" borderId="98" xfId="0" applyNumberFormat="1" applyFont="1" applyFill="1" applyBorder="1" applyAlignment="1">
      <alignment horizontal="center" vertical="center"/>
    </xf>
    <xf numFmtId="196" fontId="3" fillId="5" borderId="97" xfId="0" applyNumberFormat="1" applyFont="1" applyFill="1" applyBorder="1" applyAlignment="1">
      <alignment horizontal="center" vertical="center"/>
    </xf>
    <xf numFmtId="192" fontId="3" fillId="11" borderId="96" xfId="0" applyNumberFormat="1" applyFont="1" applyFill="1" applyBorder="1" applyAlignment="1" applyProtection="1">
      <alignment horizontal="right" vertical="center" shrinkToFit="1"/>
      <protection locked="0"/>
    </xf>
    <xf numFmtId="193" fontId="3" fillId="5" borderId="98" xfId="0" applyNumberFormat="1" applyFont="1" applyFill="1" applyBorder="1" applyAlignment="1">
      <alignment horizontal="right" vertical="center" shrinkToFit="1"/>
    </xf>
    <xf numFmtId="194" fontId="3" fillId="5" borderId="96" xfId="0" applyNumberFormat="1" applyFont="1" applyFill="1" applyBorder="1" applyAlignment="1">
      <alignment horizontal="right" vertical="center" shrinkToFit="1"/>
    </xf>
    <xf numFmtId="193" fontId="3" fillId="5" borderId="12" xfId="0" applyNumberFormat="1" applyFont="1" applyFill="1" applyBorder="1" applyAlignment="1">
      <alignment horizontal="right" vertical="center" shrinkToFit="1"/>
    </xf>
    <xf numFmtId="0" fontId="31" fillId="0" borderId="0" xfId="0" applyFont="1">
      <alignment vertical="center"/>
    </xf>
    <xf numFmtId="0" fontId="28" fillId="0" borderId="14" xfId="0" applyFont="1" applyBorder="1" applyAlignment="1">
      <alignment horizontal="left" vertical="center"/>
    </xf>
    <xf numFmtId="178" fontId="57" fillId="0" borderId="15" xfId="1" applyNumberFormat="1" applyFont="1" applyFill="1" applyBorder="1" applyAlignment="1">
      <alignment horizontal="right" vertical="center" wrapText="1"/>
    </xf>
    <xf numFmtId="0" fontId="29" fillId="0" borderId="15" xfId="0" applyFont="1" applyBorder="1" applyAlignment="1">
      <alignment horizontal="center" vertical="center" wrapText="1"/>
    </xf>
    <xf numFmtId="179" fontId="57" fillId="0" borderId="15" xfId="0" applyNumberFormat="1" applyFont="1" applyBorder="1" applyAlignment="1">
      <alignment vertical="center" wrapText="1" shrinkToFit="1"/>
    </xf>
    <xf numFmtId="0" fontId="29" fillId="0" borderId="15" xfId="0" applyFont="1" applyBorder="1">
      <alignment vertical="center"/>
    </xf>
    <xf numFmtId="0" fontId="29" fillId="0" borderId="16" xfId="0" applyFont="1" applyBorder="1">
      <alignment vertical="center"/>
    </xf>
    <xf numFmtId="0" fontId="28" fillId="0" borderId="17" xfId="0" applyFont="1" applyBorder="1">
      <alignment vertical="center"/>
    </xf>
    <xf numFmtId="0" fontId="28" fillId="0" borderId="0" xfId="0" applyFont="1" applyBorder="1">
      <alignment vertical="center"/>
    </xf>
    <xf numFmtId="0" fontId="52" fillId="0" borderId="0" xfId="0" applyFont="1" applyBorder="1">
      <alignment vertical="center"/>
    </xf>
    <xf numFmtId="0" fontId="52" fillId="0" borderId="18" xfId="0" applyFont="1" applyBorder="1">
      <alignment vertical="center"/>
    </xf>
    <xf numFmtId="180" fontId="68" fillId="0" borderId="97" xfId="0" applyNumberFormat="1" applyFont="1" applyBorder="1" applyAlignment="1">
      <alignment horizontal="center" vertical="center"/>
    </xf>
    <xf numFmtId="0" fontId="29" fillId="0" borderId="0" xfId="0" applyFont="1" applyBorder="1">
      <alignment vertical="center"/>
    </xf>
    <xf numFmtId="0" fontId="28" fillId="0" borderId="20" xfId="0" applyFont="1" applyBorder="1">
      <alignment vertical="center"/>
    </xf>
    <xf numFmtId="0" fontId="28" fillId="0" borderId="19" xfId="0" applyFont="1" applyBorder="1">
      <alignment vertical="center"/>
    </xf>
    <xf numFmtId="180" fontId="68" fillId="0" borderId="19" xfId="0" applyNumberFormat="1" applyFont="1" applyBorder="1" applyAlignment="1">
      <alignment horizontal="center" vertical="center"/>
    </xf>
    <xf numFmtId="0" fontId="52" fillId="0" borderId="19" xfId="0" applyFont="1" applyBorder="1">
      <alignment vertical="center"/>
    </xf>
    <xf numFmtId="0" fontId="52" fillId="0" borderId="21" xfId="0" applyFont="1" applyBorder="1">
      <alignment vertical="center"/>
    </xf>
    <xf numFmtId="0" fontId="28" fillId="0" borderId="132" xfId="0" applyFont="1" applyBorder="1">
      <alignment vertical="center"/>
    </xf>
    <xf numFmtId="0" fontId="28" fillId="0" borderId="14" xfId="0" applyFont="1" applyBorder="1">
      <alignment vertical="center"/>
    </xf>
    <xf numFmtId="0" fontId="28" fillId="0" borderId="15" xfId="0" applyFont="1" applyBorder="1">
      <alignment vertical="center"/>
    </xf>
    <xf numFmtId="0" fontId="28" fillId="0" borderId="16" xfId="0" applyFont="1" applyBorder="1">
      <alignment vertical="center"/>
    </xf>
    <xf numFmtId="0" fontId="28" fillId="0" borderId="18" xfId="0" applyFont="1" applyBorder="1">
      <alignment vertical="center"/>
    </xf>
    <xf numFmtId="0" fontId="28" fillId="0" borderId="97" xfId="0" applyFont="1" applyFill="1" applyBorder="1">
      <alignment vertical="center"/>
    </xf>
    <xf numFmtId="0" fontId="53" fillId="0" borderId="17" xfId="0" applyFont="1" applyBorder="1" applyAlignment="1">
      <alignment vertical="top"/>
    </xf>
    <xf numFmtId="0" fontId="4" fillId="0" borderId="20" xfId="0" applyFont="1" applyBorder="1">
      <alignment vertical="center"/>
    </xf>
    <xf numFmtId="0" fontId="4" fillId="0" borderId="19" xfId="0" applyFont="1" applyBorder="1">
      <alignment vertical="center"/>
    </xf>
    <xf numFmtId="0" fontId="4" fillId="0" borderId="21" xfId="0" applyFont="1" applyBorder="1">
      <alignment vertical="center"/>
    </xf>
    <xf numFmtId="0" fontId="4" fillId="0" borderId="95" xfId="0" applyFont="1" applyFill="1" applyBorder="1" applyAlignment="1">
      <alignment horizontal="center" vertical="center"/>
    </xf>
    <xf numFmtId="0" fontId="4" fillId="0" borderId="2" xfId="0" applyFont="1" applyFill="1" applyBorder="1" applyAlignment="1">
      <alignment horizontal="center" vertical="center"/>
    </xf>
    <xf numFmtId="0" fontId="28" fillId="0" borderId="122" xfId="0" applyFont="1" applyFill="1" applyBorder="1" applyAlignment="1" applyProtection="1">
      <alignment horizontal="center" vertical="center"/>
      <protection locked="0"/>
    </xf>
    <xf numFmtId="0" fontId="28" fillId="0" borderId="128" xfId="0" applyFont="1" applyFill="1" applyBorder="1" applyAlignment="1" applyProtection="1">
      <alignment horizontal="center" vertical="center"/>
      <protection locked="0"/>
    </xf>
    <xf numFmtId="0" fontId="29" fillId="0" borderId="11" xfId="0" applyFont="1" applyFill="1" applyBorder="1" applyAlignment="1">
      <alignment horizontal="center" vertical="center"/>
    </xf>
    <xf numFmtId="0" fontId="4" fillId="0" borderId="3" xfId="0" applyFont="1" applyFill="1" applyBorder="1" applyAlignment="1">
      <alignment horizontal="center" vertical="center"/>
    </xf>
    <xf numFmtId="0" fontId="28" fillId="0" borderId="2" xfId="0" applyFont="1" applyFill="1" applyBorder="1" applyAlignment="1">
      <alignment horizontal="center" vertical="center"/>
    </xf>
    <xf numFmtId="0" fontId="28" fillId="0" borderId="95" xfId="0" applyFont="1" applyFill="1" applyBorder="1" applyAlignment="1">
      <alignment horizontal="center" vertical="center"/>
    </xf>
    <xf numFmtId="0" fontId="29" fillId="0" borderId="9" xfId="0" applyFont="1" applyFill="1" applyBorder="1" applyAlignment="1">
      <alignment vertical="center" wrapText="1"/>
    </xf>
    <xf numFmtId="184" fontId="53" fillId="0" borderId="34" xfId="0" applyNumberFormat="1" applyFont="1" applyFill="1" applyBorder="1" applyAlignment="1" applyProtection="1">
      <alignment vertical="center" wrapText="1"/>
      <protection locked="0"/>
    </xf>
    <xf numFmtId="0" fontId="4" fillId="12" borderId="98" xfId="0" applyFont="1" applyFill="1" applyBorder="1" applyAlignment="1">
      <alignment horizontal="center" vertical="center"/>
    </xf>
    <xf numFmtId="0" fontId="28" fillId="12" borderId="121" xfId="0" applyFont="1" applyFill="1" applyBorder="1" applyAlignment="1" applyProtection="1">
      <alignment horizontal="center" vertical="center"/>
      <protection locked="0"/>
    </xf>
    <xf numFmtId="0" fontId="28" fillId="12" borderId="127" xfId="0" applyFont="1" applyFill="1" applyBorder="1" applyAlignment="1" applyProtection="1">
      <alignment horizontal="center" vertical="center"/>
      <protection locked="0"/>
    </xf>
    <xf numFmtId="0" fontId="4" fillId="12" borderId="95" xfId="0" applyFont="1" applyFill="1" applyBorder="1" applyAlignment="1">
      <alignment horizontal="center" vertical="center"/>
    </xf>
    <xf numFmtId="0" fontId="4" fillId="12" borderId="95" xfId="0" applyFont="1" applyFill="1" applyBorder="1" applyAlignment="1" applyProtection="1">
      <alignment horizontal="center" vertical="center"/>
      <protection locked="0"/>
    </xf>
    <xf numFmtId="181" fontId="4" fillId="12" borderId="12" xfId="0" applyNumberFormat="1" applyFont="1" applyFill="1" applyBorder="1" applyAlignment="1">
      <alignment horizontal="center" vertical="center" wrapText="1"/>
    </xf>
    <xf numFmtId="181" fontId="4" fillId="12" borderId="98" xfId="0" applyNumberFormat="1" applyFont="1" applyFill="1" applyBorder="1" applyAlignment="1">
      <alignment horizontal="center" vertical="center" wrapText="1"/>
    </xf>
    <xf numFmtId="0" fontId="28" fillId="12" borderId="2" xfId="0" applyFont="1" applyFill="1" applyBorder="1" applyAlignment="1" applyProtection="1">
      <alignment horizontal="center" vertical="center"/>
      <protection locked="0"/>
    </xf>
    <xf numFmtId="0" fontId="28" fillId="12" borderId="95" xfId="0" applyFont="1" applyFill="1" applyBorder="1" applyAlignment="1" applyProtection="1">
      <alignment horizontal="center" vertical="center"/>
      <protection locked="0"/>
    </xf>
    <xf numFmtId="0" fontId="28" fillId="12" borderId="96" xfId="0" applyFont="1" applyFill="1" applyBorder="1" applyAlignment="1">
      <alignment horizontal="center" vertical="center"/>
    </xf>
    <xf numFmtId="0" fontId="4" fillId="12" borderId="96" xfId="0" applyFont="1" applyFill="1" applyBorder="1" applyAlignment="1">
      <alignment horizontal="center" vertical="center"/>
    </xf>
    <xf numFmtId="0" fontId="28" fillId="12" borderId="95" xfId="0" applyFont="1" applyFill="1" applyBorder="1" applyAlignment="1">
      <alignment horizontal="center" vertical="center"/>
    </xf>
    <xf numFmtId="182" fontId="4" fillId="11" borderId="96" xfId="5" applyNumberFormat="1" applyFont="1" applyFill="1" applyBorder="1" applyAlignment="1" applyProtection="1">
      <alignment horizontal="center" vertical="center" wrapText="1"/>
      <protection locked="0"/>
    </xf>
    <xf numFmtId="0" fontId="4" fillId="12" borderId="11" xfId="5" applyFont="1" applyFill="1" applyBorder="1" applyAlignment="1">
      <alignment horizontal="right" vertical="center"/>
    </xf>
    <xf numFmtId="0" fontId="36" fillId="0" borderId="133" xfId="0" applyFont="1" applyBorder="1" applyAlignment="1">
      <alignment vertical="center" shrinkToFit="1"/>
    </xf>
    <xf numFmtId="49" fontId="36" fillId="15" borderId="37" xfId="0" applyNumberFormat="1" applyFont="1" applyFill="1" applyBorder="1" applyAlignment="1" applyProtection="1">
      <alignment horizontal="right" vertical="center"/>
      <protection locked="0"/>
    </xf>
    <xf numFmtId="17" fontId="37" fillId="0" borderId="37" xfId="4" applyNumberFormat="1" applyFont="1" applyBorder="1" applyAlignment="1">
      <alignment vertical="center" shrinkToFit="1"/>
    </xf>
    <xf numFmtId="49" fontId="36" fillId="15" borderId="0" xfId="0" applyNumberFormat="1" applyFont="1" applyFill="1" applyAlignment="1" applyProtection="1">
      <alignment horizontal="right" vertical="center"/>
      <protection locked="0"/>
    </xf>
    <xf numFmtId="0" fontId="69" fillId="0" borderId="0" xfId="0" applyFont="1">
      <alignment vertical="center"/>
    </xf>
    <xf numFmtId="0" fontId="16" fillId="0" borderId="0" xfId="5" applyFont="1" applyAlignment="1">
      <alignment horizontal="left" vertical="center"/>
    </xf>
    <xf numFmtId="0" fontId="17" fillId="0" borderId="0" xfId="5" applyFont="1" applyAlignment="1">
      <alignment horizontal="left" vertical="top" wrapText="1"/>
    </xf>
    <xf numFmtId="0" fontId="17" fillId="0" borderId="0" xfId="5" applyFont="1" applyAlignment="1">
      <alignment horizontal="left" vertical="top"/>
    </xf>
    <xf numFmtId="0" fontId="52" fillId="2" borderId="54" xfId="5" applyFont="1" applyFill="1" applyBorder="1" applyAlignment="1">
      <alignment horizontal="center" vertical="center" wrapText="1"/>
    </xf>
    <xf numFmtId="0" fontId="29" fillId="2" borderId="54" xfId="5" applyFont="1" applyFill="1" applyBorder="1" applyAlignment="1">
      <alignment horizontal="center" vertical="center"/>
    </xf>
    <xf numFmtId="0" fontId="29" fillId="2" borderId="75" xfId="5" applyFont="1" applyFill="1" applyBorder="1" applyAlignment="1">
      <alignment horizontal="center" vertical="center" wrapText="1"/>
    </xf>
    <xf numFmtId="0" fontId="29" fillId="2" borderId="68" xfId="5" applyFont="1" applyFill="1" applyBorder="1" applyAlignment="1">
      <alignment horizontal="center" vertical="center" wrapText="1"/>
    </xf>
    <xf numFmtId="0" fontId="29" fillId="2" borderId="55" xfId="5" applyFont="1" applyFill="1" applyBorder="1" applyAlignment="1">
      <alignment horizontal="center" vertical="center" wrapText="1"/>
    </xf>
    <xf numFmtId="0" fontId="29" fillId="2" borderId="0" xfId="5" applyFont="1" applyFill="1" applyAlignment="1">
      <alignment horizontal="center" vertical="center" wrapText="1"/>
    </xf>
    <xf numFmtId="0" fontId="29" fillId="2" borderId="69" xfId="5" applyFont="1" applyFill="1" applyBorder="1" applyAlignment="1">
      <alignment horizontal="center" vertical="center" wrapText="1"/>
    </xf>
    <xf numFmtId="0" fontId="29" fillId="2" borderId="59" xfId="5" applyFont="1" applyFill="1" applyBorder="1" applyAlignment="1">
      <alignment horizontal="center" vertical="center" wrapText="1"/>
    </xf>
    <xf numFmtId="0" fontId="29" fillId="2" borderId="112" xfId="5" applyFont="1" applyFill="1" applyBorder="1" applyAlignment="1">
      <alignment horizontal="center" vertical="center" wrapText="1"/>
    </xf>
    <xf numFmtId="0" fontId="29" fillId="2" borderId="113" xfId="5" applyFont="1" applyFill="1" applyBorder="1" applyAlignment="1">
      <alignment horizontal="center" vertical="center" wrapText="1"/>
    </xf>
    <xf numFmtId="0" fontId="29" fillId="2" borderId="114" xfId="5" applyFont="1" applyFill="1" applyBorder="1" applyAlignment="1">
      <alignment horizontal="center" vertical="center" wrapText="1"/>
    </xf>
    <xf numFmtId="0" fontId="53" fillId="0" borderId="95" xfId="5" applyFont="1" applyBorder="1" applyAlignment="1">
      <alignment horizontal="center" vertical="center" wrapText="1"/>
    </xf>
    <xf numFmtId="0" fontId="29" fillId="2" borderId="56" xfId="5" applyFont="1" applyFill="1" applyBorder="1" applyAlignment="1">
      <alignment horizontal="center" vertical="center" shrinkToFit="1"/>
    </xf>
    <xf numFmtId="0" fontId="29" fillId="2" borderId="53" xfId="5" applyFont="1" applyFill="1" applyBorder="1" applyAlignment="1">
      <alignment horizontal="center" vertical="center" shrinkToFit="1"/>
    </xf>
    <xf numFmtId="0" fontId="29" fillId="2" borderId="86" xfId="5" applyFont="1" applyFill="1" applyBorder="1" applyAlignment="1">
      <alignment horizontal="center" vertical="center"/>
    </xf>
    <xf numFmtId="0" fontId="29" fillId="2" borderId="54" xfId="5" applyFont="1" applyFill="1" applyBorder="1" applyAlignment="1">
      <alignment horizontal="center" vertical="center" wrapText="1"/>
    </xf>
    <xf numFmtId="0" fontId="29" fillId="2" borderId="56" xfId="5" applyFont="1" applyFill="1" applyBorder="1" applyAlignment="1">
      <alignment horizontal="center" vertical="center"/>
    </xf>
    <xf numFmtId="0" fontId="29" fillId="2" borderId="53" xfId="5" applyFont="1" applyFill="1" applyBorder="1" applyAlignment="1">
      <alignment horizontal="center" vertical="center"/>
    </xf>
    <xf numFmtId="0" fontId="29" fillId="2" borderId="56" xfId="5" applyFont="1" applyFill="1" applyBorder="1" applyAlignment="1">
      <alignment horizontal="center" vertical="center" wrapText="1"/>
    </xf>
    <xf numFmtId="0" fontId="29" fillId="2" borderId="53" xfId="5" applyFont="1" applyFill="1" applyBorder="1" applyAlignment="1">
      <alignment horizontal="center" vertical="center" wrapText="1"/>
    </xf>
    <xf numFmtId="0" fontId="54" fillId="0" borderId="95" xfId="5" applyFont="1" applyBorder="1" applyAlignment="1">
      <alignment horizontal="center" vertical="center" wrapText="1"/>
    </xf>
    <xf numFmtId="184" fontId="3" fillId="0" borderId="0" xfId="5" applyNumberFormat="1" applyFont="1" applyAlignment="1">
      <alignment horizontal="left" vertical="center" wrapText="1"/>
    </xf>
    <xf numFmtId="184" fontId="3" fillId="0" borderId="8" xfId="5" applyNumberFormat="1" applyFont="1" applyBorder="1" applyAlignment="1">
      <alignment horizontal="left" vertical="center" wrapText="1"/>
    </xf>
    <xf numFmtId="185" fontId="29" fillId="0" borderId="0" xfId="5" applyNumberFormat="1" applyFont="1" applyAlignment="1">
      <alignment vertical="center" wrapText="1"/>
    </xf>
    <xf numFmtId="0" fontId="4" fillId="0" borderId="0" xfId="5" applyFont="1" applyAlignment="1">
      <alignment horizontal="center" vertical="center" wrapText="1"/>
    </xf>
    <xf numFmtId="0" fontId="4" fillId="0" borderId="0" xfId="5" applyFont="1">
      <alignment vertical="center"/>
    </xf>
    <xf numFmtId="182" fontId="4" fillId="0" borderId="0" xfId="5" applyNumberFormat="1" applyFont="1" applyAlignment="1">
      <alignment horizontal="center" vertical="center" wrapText="1"/>
    </xf>
    <xf numFmtId="0" fontId="28" fillId="2" borderId="2" xfId="12" applyFont="1" applyFill="1" applyBorder="1" applyAlignment="1">
      <alignment horizontal="center" vertical="center"/>
    </xf>
    <xf numFmtId="0" fontId="28" fillId="2" borderId="3" xfId="12" applyFont="1" applyFill="1" applyBorder="1" applyAlignment="1">
      <alignment horizontal="center" vertical="center"/>
    </xf>
    <xf numFmtId="0" fontId="28" fillId="2" borderId="2" xfId="12" applyFont="1" applyFill="1" applyBorder="1" applyAlignment="1">
      <alignment horizontal="center" vertical="center" wrapText="1"/>
    </xf>
    <xf numFmtId="0" fontId="28" fillId="2" borderId="3" xfId="12" applyFont="1" applyFill="1" applyBorder="1" applyAlignment="1">
      <alignment horizontal="center" vertical="center" wrapText="1"/>
    </xf>
    <xf numFmtId="0" fontId="28" fillId="2" borderId="9" xfId="12" applyFont="1" applyFill="1" applyBorder="1" applyAlignment="1">
      <alignment horizontal="center" vertical="center" wrapText="1"/>
    </xf>
    <xf numFmtId="0" fontId="28" fillId="2" borderId="4" xfId="12" applyFont="1" applyFill="1" applyBorder="1" applyAlignment="1">
      <alignment horizontal="center" vertical="center" wrapText="1"/>
    </xf>
    <xf numFmtId="0" fontId="28" fillId="2" borderId="9" xfId="12" applyFont="1" applyFill="1" applyBorder="1" applyAlignment="1">
      <alignment horizontal="center" vertical="center" wrapText="1" shrinkToFit="1"/>
    </xf>
    <xf numFmtId="0" fontId="28" fillId="2" borderId="4" xfId="12" applyFont="1" applyFill="1" applyBorder="1" applyAlignment="1">
      <alignment horizontal="center" vertical="center" wrapText="1" shrinkToFit="1"/>
    </xf>
    <xf numFmtId="0" fontId="28" fillId="2" borderId="30" xfId="12" applyFont="1" applyFill="1" applyBorder="1" applyAlignment="1">
      <alignment horizontal="center" vertical="center" wrapText="1"/>
    </xf>
    <xf numFmtId="0" fontId="28" fillId="2" borderId="40" xfId="12" applyFont="1" applyFill="1" applyBorder="1" applyAlignment="1">
      <alignment horizontal="center" vertical="center" wrapText="1"/>
    </xf>
    <xf numFmtId="0" fontId="28" fillId="13" borderId="11" xfId="5" applyFont="1" applyFill="1" applyBorder="1" applyAlignment="1">
      <alignment horizontal="right" vertical="center"/>
    </xf>
    <xf numFmtId="0" fontId="51" fillId="0" borderId="0" xfId="5" applyFont="1">
      <alignment vertical="center"/>
    </xf>
    <xf numFmtId="0" fontId="51" fillId="0" borderId="0" xfId="5" applyFont="1" applyAlignment="1">
      <alignment vertical="center" wrapText="1"/>
    </xf>
    <xf numFmtId="0" fontId="51" fillId="0" borderId="0" xfId="5" applyFont="1" applyBorder="1" applyAlignment="1">
      <alignment vertical="center" wrapText="1"/>
    </xf>
    <xf numFmtId="0" fontId="29" fillId="2" borderId="9" xfId="8" applyFont="1" applyFill="1" applyBorder="1" applyAlignment="1">
      <alignment horizontal="center" vertical="center" shrinkToFit="1"/>
    </xf>
    <xf numFmtId="0" fontId="29" fillId="2" borderId="101" xfId="8" applyFont="1" applyFill="1" applyBorder="1" applyAlignment="1">
      <alignment horizontal="center" vertical="center" shrinkToFit="1"/>
    </xf>
    <xf numFmtId="0" fontId="29" fillId="2" borderId="4" xfId="8" applyFont="1" applyFill="1" applyBorder="1" applyAlignment="1">
      <alignment horizontal="center" vertical="center" shrinkToFit="1"/>
    </xf>
    <xf numFmtId="0" fontId="29" fillId="2" borderId="12" xfId="8" applyFont="1" applyFill="1" applyBorder="1" applyAlignment="1">
      <alignment horizontal="center" vertical="center" shrinkToFit="1"/>
    </xf>
    <xf numFmtId="0" fontId="29" fillId="2" borderId="96" xfId="8" applyFont="1" applyFill="1" applyBorder="1" applyAlignment="1">
      <alignment horizontal="center" vertical="center" wrapText="1" shrinkToFit="1" readingOrder="1"/>
    </xf>
    <xf numFmtId="0" fontId="29" fillId="2" borderId="98" xfId="8" applyFont="1" applyFill="1" applyBorder="1" applyAlignment="1">
      <alignment horizontal="center" vertical="center" wrapText="1" shrinkToFit="1" readingOrder="1"/>
    </xf>
    <xf numFmtId="0" fontId="29" fillId="2" borderId="95" xfId="8" applyFont="1" applyFill="1" applyBorder="1" applyAlignment="1">
      <alignment horizontal="center" vertical="center" shrinkToFit="1"/>
    </xf>
    <xf numFmtId="0" fontId="29" fillId="2" borderId="95" xfId="8" applyFont="1" applyFill="1" applyBorder="1" applyAlignment="1">
      <alignment horizontal="center" vertical="center" wrapText="1" shrinkToFit="1" readingOrder="1"/>
    </xf>
    <xf numFmtId="0" fontId="29" fillId="2" borderId="95" xfId="14" applyFont="1" applyFill="1" applyBorder="1" applyAlignment="1">
      <alignment horizontal="center" vertical="center" wrapText="1"/>
    </xf>
    <xf numFmtId="0" fontId="29" fillId="2" borderId="101" xfId="12" applyFont="1" applyFill="1" applyBorder="1" applyAlignment="1">
      <alignment horizontal="center" vertical="center" wrapText="1"/>
    </xf>
    <xf numFmtId="0" fontId="29" fillId="2" borderId="12" xfId="12" applyFont="1" applyFill="1" applyBorder="1" applyAlignment="1">
      <alignment horizontal="center" vertical="center" wrapText="1"/>
    </xf>
    <xf numFmtId="0" fontId="29" fillId="2" borderId="2" xfId="12" applyFont="1" applyFill="1" applyBorder="1" applyAlignment="1">
      <alignment horizontal="center" vertical="center" wrapText="1"/>
    </xf>
    <xf numFmtId="0" fontId="29" fillId="2" borderId="3" xfId="12" applyFont="1" applyFill="1" applyBorder="1" applyAlignment="1">
      <alignment horizontal="center" vertical="center" wrapText="1"/>
    </xf>
    <xf numFmtId="0" fontId="29" fillId="0" borderId="95" xfId="12" applyFont="1" applyBorder="1"/>
    <xf numFmtId="38" fontId="29" fillId="5" borderId="95" xfId="1" applyFont="1" applyFill="1" applyBorder="1" applyAlignment="1">
      <alignment horizontal="right" vertical="center" wrapText="1" shrinkToFit="1" readingOrder="1"/>
    </xf>
    <xf numFmtId="38" fontId="29" fillId="5" borderId="24" xfId="1" applyFont="1" applyFill="1" applyBorder="1" applyAlignment="1">
      <alignment vertical="center" wrapText="1"/>
    </xf>
    <xf numFmtId="0" fontId="29" fillId="0" borderId="42" xfId="12" applyFont="1" applyBorder="1" applyAlignment="1">
      <alignment horizontal="center" shrinkToFit="1"/>
    </xf>
    <xf numFmtId="0" fontId="29" fillId="0" borderId="44" xfId="12" applyFont="1" applyBorder="1" applyAlignment="1">
      <alignment horizontal="center" shrinkToFit="1"/>
    </xf>
    <xf numFmtId="0" fontId="29" fillId="0" borderId="2" xfId="8" applyFont="1" applyBorder="1" applyAlignment="1">
      <alignment horizontal="left" vertical="center" shrinkToFit="1"/>
    </xf>
    <xf numFmtId="38" fontId="29" fillId="5" borderId="117" xfId="1" applyFont="1" applyFill="1" applyBorder="1" applyAlignment="1">
      <alignment vertical="center" wrapText="1"/>
    </xf>
    <xf numFmtId="38" fontId="29" fillId="5" borderId="2" xfId="1" applyFont="1" applyFill="1" applyBorder="1" applyAlignment="1">
      <alignment vertical="center" wrapText="1"/>
    </xf>
    <xf numFmtId="0" fontId="51" fillId="0" borderId="95" xfId="14" applyFont="1" applyBorder="1" applyAlignment="1">
      <alignment horizontal="left" vertical="center" wrapText="1"/>
    </xf>
    <xf numFmtId="0" fontId="29" fillId="0" borderId="22" xfId="8" applyFont="1" applyBorder="1" applyAlignment="1">
      <alignment horizontal="center" vertical="center" shrinkToFit="1"/>
    </xf>
    <xf numFmtId="0" fontId="29" fillId="0" borderId="46" xfId="8" applyFont="1" applyBorder="1" applyAlignment="1">
      <alignment horizontal="center" vertical="center" shrinkToFit="1"/>
    </xf>
    <xf numFmtId="0" fontId="29" fillId="0" borderId="23" xfId="8" applyFont="1" applyBorder="1" applyAlignment="1">
      <alignment horizontal="left" vertical="center" shrinkToFit="1"/>
    </xf>
    <xf numFmtId="38" fontId="29" fillId="5" borderId="23" xfId="1" applyFont="1" applyFill="1" applyBorder="1" applyAlignment="1">
      <alignment horizontal="right" vertical="center" shrinkToFit="1" readingOrder="1"/>
    </xf>
    <xf numFmtId="0" fontId="51" fillId="0" borderId="96" xfId="14" applyFont="1" applyBorder="1" applyAlignment="1">
      <alignment horizontal="center" vertical="center" wrapText="1"/>
    </xf>
    <xf numFmtId="0" fontId="51" fillId="0" borderId="97" xfId="14" applyFont="1" applyBorder="1" applyAlignment="1">
      <alignment horizontal="center" vertical="center" wrapText="1"/>
    </xf>
    <xf numFmtId="0" fontId="51" fillId="0" borderId="98" xfId="14" applyFont="1" applyBorder="1" applyAlignment="1">
      <alignment horizontal="center" vertical="center" wrapText="1"/>
    </xf>
    <xf numFmtId="0" fontId="51" fillId="0" borderId="96" xfId="14" applyFont="1" applyBorder="1" applyAlignment="1">
      <alignment horizontal="left" vertical="center" wrapText="1"/>
    </xf>
    <xf numFmtId="0" fontId="51" fillId="0" borderId="97" xfId="14" applyFont="1" applyBorder="1" applyAlignment="1">
      <alignment horizontal="left" vertical="center" wrapText="1"/>
    </xf>
    <xf numFmtId="0" fontId="51" fillId="0" borderId="98" xfId="14" applyFont="1" applyBorder="1" applyAlignment="1">
      <alignment horizontal="left" vertical="center" wrapText="1"/>
    </xf>
    <xf numFmtId="0" fontId="51" fillId="0" borderId="96" xfId="14" applyFont="1" applyFill="1" applyBorder="1" applyAlignment="1">
      <alignment horizontal="left" vertical="center" wrapText="1"/>
    </xf>
    <xf numFmtId="0" fontId="51" fillId="0" borderId="97" xfId="14" applyFont="1" applyFill="1" applyBorder="1" applyAlignment="1">
      <alignment horizontal="left" vertical="center" wrapText="1"/>
    </xf>
    <xf numFmtId="0" fontId="51" fillId="0" borderId="98" xfId="14" applyFont="1" applyFill="1" applyBorder="1" applyAlignment="1">
      <alignment horizontal="left" vertical="center" wrapText="1"/>
    </xf>
    <xf numFmtId="0" fontId="8" fillId="0" borderId="0" xfId="13" applyFont="1" applyAlignment="1">
      <alignment horizontal="center" vertical="center"/>
    </xf>
    <xf numFmtId="0" fontId="3" fillId="0" borderId="96" xfId="0" applyFont="1" applyBorder="1" applyAlignment="1">
      <alignment horizontal="center" vertical="center"/>
    </xf>
    <xf numFmtId="0" fontId="3" fillId="0" borderId="97" xfId="0" applyFont="1" applyBorder="1" applyAlignment="1">
      <alignment horizontal="center" vertical="center"/>
    </xf>
    <xf numFmtId="0" fontId="3" fillId="0" borderId="98" xfId="0" applyFont="1" applyBorder="1" applyAlignment="1">
      <alignment horizontal="center" vertical="center"/>
    </xf>
    <xf numFmtId="0" fontId="4" fillId="12" borderId="96" xfId="0" applyFont="1" applyFill="1" applyBorder="1" applyAlignment="1">
      <alignment horizontal="center" vertical="center"/>
    </xf>
    <xf numFmtId="0" fontId="4" fillId="12" borderId="97" xfId="0" applyFont="1" applyFill="1" applyBorder="1" applyAlignment="1">
      <alignment horizontal="center" vertical="center"/>
    </xf>
    <xf numFmtId="0" fontId="4" fillId="12" borderId="98" xfId="0" applyFont="1" applyFill="1" applyBorder="1" applyAlignment="1">
      <alignment horizontal="center" vertical="center"/>
    </xf>
    <xf numFmtId="0" fontId="24" fillId="0" borderId="0" xfId="0" applyFont="1" applyAlignment="1">
      <alignment vertical="center" wrapText="1"/>
    </xf>
    <xf numFmtId="0" fontId="24" fillId="0" borderId="0" xfId="0" applyFont="1" applyFill="1" applyAlignment="1">
      <alignment horizontal="left" vertical="center" wrapText="1"/>
    </xf>
    <xf numFmtId="0" fontId="24" fillId="0" borderId="0" xfId="0" applyFont="1" applyFill="1" applyAlignment="1">
      <alignment horizontal="left" vertical="top" wrapText="1"/>
    </xf>
    <xf numFmtId="0" fontId="12" fillId="11" borderId="0" xfId="0" applyFont="1" applyFill="1" applyAlignment="1" applyProtection="1">
      <alignment horizontal="right" vertical="center"/>
      <protection locked="0"/>
    </xf>
    <xf numFmtId="196" fontId="12" fillId="5" borderId="0" xfId="13" applyNumberFormat="1" applyFont="1" applyFill="1" applyAlignment="1">
      <alignment horizontal="right"/>
    </xf>
    <xf numFmtId="0" fontId="24" fillId="14" borderId="0" xfId="9" applyFont="1" applyFill="1" applyAlignment="1">
      <alignment horizontal="left" vertical="center"/>
    </xf>
    <xf numFmtId="0" fontId="12" fillId="13" borderId="0" xfId="0" applyFont="1" applyFill="1" applyAlignment="1">
      <alignment horizontal="right" vertical="center"/>
    </xf>
    <xf numFmtId="0" fontId="60" fillId="0" borderId="0" xfId="0" applyFont="1" applyFill="1" applyAlignment="1">
      <alignment horizontal="left" vertical="center" wrapText="1"/>
    </xf>
    <xf numFmtId="0" fontId="69" fillId="11" borderId="0" xfId="0" applyFont="1" applyFill="1" applyAlignment="1" applyProtection="1">
      <alignment horizontal="left" vertical="center"/>
      <protection locked="0"/>
    </xf>
    <xf numFmtId="0" fontId="4" fillId="11" borderId="11" xfId="13" applyFont="1" applyFill="1" applyBorder="1" applyAlignment="1" applyProtection="1">
      <alignment horizontal="left" vertical="center"/>
      <protection locked="0"/>
    </xf>
    <xf numFmtId="0" fontId="3" fillId="2" borderId="2" xfId="13" applyFont="1" applyFill="1" applyBorder="1" applyAlignment="1">
      <alignment horizontal="center" vertical="center" textRotation="255" wrapText="1"/>
    </xf>
    <xf numFmtId="0" fontId="3" fillId="2" borderId="7" xfId="13" applyFont="1" applyFill="1" applyBorder="1" applyAlignment="1">
      <alignment horizontal="center" vertical="center" textRotation="255" wrapText="1"/>
    </xf>
    <xf numFmtId="0" fontId="3" fillId="2" borderId="3" xfId="13" applyFont="1" applyFill="1" applyBorder="1" applyAlignment="1">
      <alignment horizontal="center" vertical="center" textRotation="255" wrapText="1"/>
    </xf>
    <xf numFmtId="0" fontId="3" fillId="2" borderId="96" xfId="0" applyFont="1" applyFill="1" applyBorder="1" applyAlignment="1">
      <alignment horizontal="center" vertical="center"/>
    </xf>
    <xf numFmtId="0" fontId="3" fillId="2" borderId="97" xfId="0" applyFont="1" applyFill="1" applyBorder="1" applyAlignment="1">
      <alignment horizontal="center" vertical="center"/>
    </xf>
    <xf numFmtId="0" fontId="3" fillId="2" borderId="98" xfId="0" applyFont="1" applyFill="1" applyBorder="1" applyAlignment="1">
      <alignment horizontal="center" vertical="center"/>
    </xf>
    <xf numFmtId="0" fontId="3" fillId="2" borderId="95" xfId="0" applyFont="1" applyFill="1" applyBorder="1" applyAlignment="1">
      <alignment horizontal="center" vertical="center"/>
    </xf>
    <xf numFmtId="0" fontId="3" fillId="0" borderId="11" xfId="13" applyFont="1" applyBorder="1" applyAlignment="1">
      <alignment vertical="center" wrapText="1"/>
    </xf>
    <xf numFmtId="0" fontId="3" fillId="0" borderId="12" xfId="13" applyFont="1" applyBorder="1" applyAlignment="1">
      <alignment vertical="center" wrapText="1"/>
    </xf>
    <xf numFmtId="190" fontId="19" fillId="13" borderId="4" xfId="1" applyNumberFormat="1" applyFont="1" applyFill="1" applyBorder="1" applyAlignment="1">
      <alignment horizontal="right" vertical="center"/>
    </xf>
    <xf numFmtId="190" fontId="19" fillId="13" borderId="11" xfId="1" applyNumberFormat="1" applyFont="1" applyFill="1" applyBorder="1" applyAlignment="1">
      <alignment horizontal="right" vertical="center"/>
    </xf>
    <xf numFmtId="190" fontId="19" fillId="13" borderId="12" xfId="1" applyNumberFormat="1" applyFont="1" applyFill="1" applyBorder="1" applyAlignment="1">
      <alignment horizontal="right" vertical="center"/>
    </xf>
    <xf numFmtId="38" fontId="3" fillId="0" borderId="4" xfId="1" applyFont="1" applyFill="1" applyBorder="1" applyAlignment="1" applyProtection="1">
      <alignment horizontal="left" vertical="center" wrapText="1"/>
      <protection locked="0"/>
    </xf>
    <xf numFmtId="38" fontId="3" fillId="0" borderId="11" xfId="1" applyFont="1" applyFill="1" applyBorder="1" applyAlignment="1" applyProtection="1">
      <alignment horizontal="left" vertical="center" wrapText="1"/>
      <protection locked="0"/>
    </xf>
    <xf numFmtId="38" fontId="3" fillId="0" borderId="12" xfId="1" applyFont="1" applyFill="1" applyBorder="1" applyAlignment="1" applyProtection="1">
      <alignment horizontal="left" vertical="center" wrapText="1"/>
      <protection locked="0"/>
    </xf>
    <xf numFmtId="0" fontId="3" fillId="0" borderId="97" xfId="13" applyFont="1" applyBorder="1" applyAlignment="1">
      <alignment vertical="center" wrapText="1"/>
    </xf>
    <xf numFmtId="0" fontId="3" fillId="0" borderId="98" xfId="13" applyFont="1" applyBorder="1" applyAlignment="1">
      <alignment vertical="center" wrapText="1"/>
    </xf>
    <xf numFmtId="190" fontId="19" fillId="13" borderId="96" xfId="1" applyNumberFormat="1" applyFont="1" applyFill="1" applyBorder="1" applyAlignment="1">
      <alignment horizontal="right" vertical="center"/>
    </xf>
    <xf numFmtId="190" fontId="19" fillId="13" borderId="97" xfId="1" applyNumberFormat="1" applyFont="1" applyFill="1" applyBorder="1" applyAlignment="1">
      <alignment horizontal="right" vertical="center"/>
    </xf>
    <xf numFmtId="190" fontId="19" fillId="13" borderId="98" xfId="1" applyNumberFormat="1" applyFont="1" applyFill="1" applyBorder="1" applyAlignment="1">
      <alignment horizontal="right" vertical="center"/>
    </xf>
    <xf numFmtId="190" fontId="19" fillId="13" borderId="42" xfId="1" applyNumberFormat="1" applyFont="1" applyFill="1" applyBorder="1" applyAlignment="1">
      <alignment horizontal="right" vertical="center"/>
    </xf>
    <xf numFmtId="190" fontId="19" fillId="13" borderId="43" xfId="1" applyNumberFormat="1" applyFont="1" applyFill="1" applyBorder="1" applyAlignment="1">
      <alignment horizontal="right" vertical="center"/>
    </xf>
    <xf numFmtId="190" fontId="19" fillId="13" borderId="44" xfId="1" applyNumberFormat="1" applyFont="1" applyFill="1" applyBorder="1" applyAlignment="1">
      <alignment horizontal="right" vertical="center"/>
    </xf>
    <xf numFmtId="38" fontId="3" fillId="0" borderId="9" xfId="1" applyFont="1" applyFill="1" applyBorder="1" applyAlignment="1" applyProtection="1">
      <alignment horizontal="left" vertical="center" wrapText="1"/>
      <protection locked="0"/>
    </xf>
    <xf numFmtId="38" fontId="3" fillId="0" borderId="5" xfId="1" applyFont="1" applyFill="1" applyBorder="1" applyAlignment="1" applyProtection="1">
      <alignment horizontal="left" vertical="center" wrapText="1"/>
      <protection locked="0"/>
    </xf>
    <xf numFmtId="38" fontId="3" fillId="0" borderId="101" xfId="1" applyFont="1" applyFill="1" applyBorder="1" applyAlignment="1" applyProtection="1">
      <alignment horizontal="left" vertical="center" wrapText="1"/>
      <protection locked="0"/>
    </xf>
    <xf numFmtId="0" fontId="3" fillId="0" borderId="22" xfId="0" applyFont="1" applyBorder="1">
      <alignment vertical="center"/>
    </xf>
    <xf numFmtId="0" fontId="3" fillId="0" borderId="45" xfId="0" applyFont="1" applyBorder="1">
      <alignment vertical="center"/>
    </xf>
    <xf numFmtId="0" fontId="3" fillId="0" borderId="46" xfId="0" applyFont="1" applyBorder="1">
      <alignment vertical="center"/>
    </xf>
    <xf numFmtId="190" fontId="19" fillId="5" borderId="23" xfId="1" applyNumberFormat="1" applyFont="1" applyFill="1" applyBorder="1" applyAlignment="1">
      <alignment horizontal="right" vertical="center"/>
    </xf>
    <xf numFmtId="38" fontId="3" fillId="0" borderId="22" xfId="1" applyFont="1" applyFill="1" applyBorder="1" applyAlignment="1" applyProtection="1">
      <alignment horizontal="left" vertical="center" wrapText="1"/>
      <protection locked="0"/>
    </xf>
    <xf numFmtId="38" fontId="3" fillId="0" borderId="45" xfId="1" applyFont="1" applyFill="1" applyBorder="1" applyAlignment="1" applyProtection="1">
      <alignment horizontal="left" vertical="center" wrapText="1"/>
      <protection locked="0"/>
    </xf>
    <xf numFmtId="38" fontId="3" fillId="0" borderId="46" xfId="1" applyFont="1" applyFill="1" applyBorder="1" applyAlignment="1" applyProtection="1">
      <alignment horizontal="left" vertical="center" wrapText="1"/>
      <protection locked="0"/>
    </xf>
    <xf numFmtId="38" fontId="3" fillId="0" borderId="96" xfId="1" applyFont="1" applyFill="1" applyBorder="1" applyAlignment="1" applyProtection="1">
      <alignment horizontal="left" vertical="center" wrapText="1"/>
      <protection locked="0"/>
    </xf>
    <xf numFmtId="38" fontId="3" fillId="0" borderId="97" xfId="1" applyFont="1" applyFill="1" applyBorder="1" applyAlignment="1" applyProtection="1">
      <alignment horizontal="left" vertical="center" wrapText="1"/>
      <protection locked="0"/>
    </xf>
    <xf numFmtId="38" fontId="3" fillId="0" borderId="98" xfId="1" applyFont="1" applyFill="1" applyBorder="1" applyAlignment="1" applyProtection="1">
      <alignment horizontal="left" vertical="center" wrapText="1"/>
      <protection locked="0"/>
    </xf>
    <xf numFmtId="0" fontId="3" fillId="0" borderId="97" xfId="13" applyFont="1" applyBorder="1" applyAlignment="1">
      <alignment horizontal="left" vertical="center" wrapText="1"/>
    </xf>
    <xf numFmtId="0" fontId="3" fillId="0" borderId="98" xfId="13" applyFont="1" applyBorder="1" applyAlignment="1">
      <alignment horizontal="left" vertical="center" wrapText="1"/>
    </xf>
    <xf numFmtId="189" fontId="3" fillId="2" borderId="95" xfId="0" applyNumberFormat="1" applyFont="1" applyFill="1" applyBorder="1" applyAlignment="1">
      <alignment horizontal="center" vertical="center"/>
    </xf>
    <xf numFmtId="0" fontId="3" fillId="0" borderId="11" xfId="13" applyFont="1" applyBorder="1" applyAlignment="1">
      <alignment horizontal="left" vertical="center" wrapText="1"/>
    </xf>
    <xf numFmtId="0" fontId="3" fillId="0" borderId="12" xfId="13" applyFont="1" applyBorder="1" applyAlignment="1">
      <alignment horizontal="left" vertical="center" wrapText="1"/>
    </xf>
    <xf numFmtId="190" fontId="19" fillId="5" borderId="4" xfId="1" applyNumberFormat="1" applyFont="1" applyFill="1" applyBorder="1" applyAlignment="1">
      <alignment horizontal="right" vertical="center"/>
    </xf>
    <xf numFmtId="190" fontId="19" fillId="5" borderId="11" xfId="1" applyNumberFormat="1" applyFont="1" applyFill="1" applyBorder="1" applyAlignment="1">
      <alignment horizontal="right" vertical="center"/>
    </xf>
    <xf numFmtId="190" fontId="19" fillId="5" borderId="12" xfId="1" applyNumberFormat="1" applyFont="1" applyFill="1" applyBorder="1" applyAlignment="1">
      <alignment horizontal="right" vertical="center"/>
    </xf>
    <xf numFmtId="0" fontId="3" fillId="0" borderId="97" xfId="13" applyFont="1" applyBorder="1" applyAlignment="1">
      <alignment horizontal="left" vertical="center"/>
    </xf>
    <xf numFmtId="0" fontId="3" fillId="0" borderId="98" xfId="13" applyFont="1" applyBorder="1" applyAlignment="1">
      <alignment horizontal="left" vertical="center"/>
    </xf>
    <xf numFmtId="190" fontId="19" fillId="5" borderId="96" xfId="1" applyNumberFormat="1" applyFont="1" applyFill="1" applyBorder="1" applyAlignment="1">
      <alignment horizontal="right" vertical="center"/>
    </xf>
    <xf numFmtId="190" fontId="19" fillId="5" borderId="97" xfId="1" applyNumberFormat="1" applyFont="1" applyFill="1" applyBorder="1" applyAlignment="1">
      <alignment horizontal="right" vertical="center"/>
    </xf>
    <xf numFmtId="190" fontId="19" fillId="5" borderId="98" xfId="1" applyNumberFormat="1" applyFont="1" applyFill="1" applyBorder="1" applyAlignment="1">
      <alignment horizontal="right" vertical="center"/>
    </xf>
    <xf numFmtId="38" fontId="61" fillId="0" borderId="96" xfId="1" applyFont="1" applyFill="1" applyBorder="1" applyAlignment="1" applyProtection="1">
      <alignment horizontal="left" vertical="center" wrapText="1"/>
      <protection locked="0"/>
    </xf>
    <xf numFmtId="38" fontId="61" fillId="0" borderId="97" xfId="1" applyFont="1" applyFill="1" applyBorder="1" applyAlignment="1" applyProtection="1">
      <alignment horizontal="left" vertical="center" wrapText="1"/>
      <protection locked="0"/>
    </xf>
    <xf numFmtId="38" fontId="61" fillId="0" borderId="98" xfId="1" applyFont="1" applyFill="1" applyBorder="1" applyAlignment="1" applyProtection="1">
      <alignment horizontal="left" vertical="center" wrapText="1"/>
      <protection locked="0"/>
    </xf>
    <xf numFmtId="0" fontId="3" fillId="0" borderId="22" xfId="0" applyFont="1" applyBorder="1" applyAlignment="1">
      <alignment horizontal="center" vertical="center"/>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17" fillId="0" borderId="96" xfId="0" applyFont="1" applyFill="1" applyBorder="1" applyAlignment="1" applyProtection="1">
      <alignment vertical="center" wrapText="1"/>
      <protection locked="0"/>
    </xf>
    <xf numFmtId="0" fontId="17" fillId="0" borderId="97" xfId="0" applyFont="1" applyFill="1" applyBorder="1" applyAlignment="1" applyProtection="1">
      <alignment vertical="center" wrapText="1"/>
      <protection locked="0"/>
    </xf>
    <xf numFmtId="0" fontId="17" fillId="0" borderId="98" xfId="0" applyFont="1" applyFill="1" applyBorder="1" applyAlignment="1" applyProtection="1">
      <alignment vertical="center" wrapText="1"/>
      <protection locked="0"/>
    </xf>
    <xf numFmtId="0" fontId="28" fillId="2" borderId="96" xfId="0" applyFont="1" applyFill="1" applyBorder="1" applyAlignment="1">
      <alignment horizontal="center" vertical="center"/>
    </xf>
    <xf numFmtId="0" fontId="28" fillId="2" borderId="97" xfId="0" applyFont="1" applyFill="1" applyBorder="1" applyAlignment="1">
      <alignment horizontal="center" vertical="center"/>
    </xf>
    <xf numFmtId="0" fontId="28" fillId="2" borderId="98" xfId="0" applyFont="1" applyFill="1" applyBorder="1" applyAlignment="1">
      <alignment horizontal="center" vertical="center"/>
    </xf>
    <xf numFmtId="0" fontId="28" fillId="11" borderId="96" xfId="0" applyFont="1" applyFill="1" applyBorder="1" applyAlignment="1" applyProtection="1">
      <alignment horizontal="center" vertical="center"/>
      <protection locked="0"/>
    </xf>
    <xf numFmtId="0" fontId="28" fillId="11" borderId="97" xfId="0" applyFont="1" applyFill="1" applyBorder="1" applyAlignment="1" applyProtection="1">
      <alignment horizontal="center" vertical="center"/>
      <protection locked="0"/>
    </xf>
    <xf numFmtId="0" fontId="28" fillId="11" borderId="98" xfId="0" applyFont="1" applyFill="1" applyBorder="1" applyAlignment="1" applyProtection="1">
      <alignment horizontal="center" vertical="center"/>
      <protection locked="0"/>
    </xf>
    <xf numFmtId="0" fontId="29" fillId="2" borderId="96" xfId="0" applyFont="1" applyFill="1" applyBorder="1" applyAlignment="1">
      <alignment horizontal="center" vertical="center"/>
    </xf>
    <xf numFmtId="0" fontId="29" fillId="2" borderId="97" xfId="0" applyFont="1" applyFill="1" applyBorder="1" applyAlignment="1">
      <alignment horizontal="center" vertical="center"/>
    </xf>
    <xf numFmtId="0" fontId="29" fillId="2" borderId="98" xfId="0" applyFont="1" applyFill="1" applyBorder="1" applyAlignment="1">
      <alignment horizontal="center" vertical="center"/>
    </xf>
    <xf numFmtId="0" fontId="29" fillId="2" borderId="95" xfId="0" applyFont="1" applyFill="1" applyBorder="1" applyAlignment="1">
      <alignment horizontal="center" vertical="center"/>
    </xf>
    <xf numFmtId="0" fontId="29" fillId="11" borderId="96" xfId="0" applyFont="1" applyFill="1" applyBorder="1" applyAlignment="1" applyProtection="1">
      <alignment horizontal="center" vertical="center"/>
      <protection locked="0"/>
    </xf>
    <xf numFmtId="0" fontId="29" fillId="11" borderId="97" xfId="0" applyFont="1" applyFill="1" applyBorder="1" applyAlignment="1" applyProtection="1">
      <alignment horizontal="center" vertical="center"/>
      <protection locked="0"/>
    </xf>
    <xf numFmtId="0" fontId="29" fillId="11" borderId="98" xfId="0" applyFont="1" applyFill="1" applyBorder="1" applyAlignment="1" applyProtection="1">
      <alignment horizontal="center" vertical="center"/>
      <protection locked="0"/>
    </xf>
    <xf numFmtId="0" fontId="29" fillId="11" borderId="95" xfId="0" applyFont="1" applyFill="1" applyBorder="1" applyAlignment="1" applyProtection="1">
      <alignment horizontal="center" vertical="center"/>
      <protection locked="0"/>
    </xf>
    <xf numFmtId="0" fontId="29" fillId="0" borderId="79" xfId="4" applyFont="1" applyBorder="1">
      <alignment vertical="center"/>
    </xf>
    <xf numFmtId="0" fontId="29" fillId="0" borderId="87" xfId="4" applyFont="1" applyBorder="1">
      <alignment vertical="center"/>
    </xf>
    <xf numFmtId="0" fontId="62" fillId="0" borderId="0" xfId="0" applyFont="1" applyAlignment="1"/>
    <xf numFmtId="0" fontId="17" fillId="0" borderId="0" xfId="0" applyFont="1" applyAlignment="1">
      <alignment vertical="center" wrapText="1"/>
    </xf>
    <xf numFmtId="0" fontId="17" fillId="0" borderId="0" xfId="0" applyFont="1" applyAlignment="1">
      <alignment vertical="top" wrapText="1"/>
    </xf>
    <xf numFmtId="0" fontId="3" fillId="2" borderId="96" xfId="0" applyFont="1" applyFill="1" applyBorder="1" applyAlignment="1">
      <alignment horizontal="center" vertical="center" wrapText="1"/>
    </xf>
    <xf numFmtId="0" fontId="3" fillId="2" borderId="97" xfId="0" applyFont="1" applyFill="1" applyBorder="1" applyAlignment="1">
      <alignment horizontal="center" vertical="center" wrapText="1"/>
    </xf>
    <xf numFmtId="0" fontId="3" fillId="2" borderId="98" xfId="0" applyFont="1" applyFill="1" applyBorder="1" applyAlignment="1">
      <alignment horizontal="center" vertical="center" wrapText="1"/>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29" fillId="0" borderId="88" xfId="4" applyFont="1" applyBorder="1">
      <alignment vertical="center"/>
    </xf>
    <xf numFmtId="0" fontId="29" fillId="0" borderId="81" xfId="4" applyFont="1" applyBorder="1">
      <alignment vertical="center"/>
    </xf>
    <xf numFmtId="0" fontId="29" fillId="0" borderId="89" xfId="4" applyFont="1" applyBorder="1">
      <alignment vertical="center"/>
    </xf>
    <xf numFmtId="0" fontId="51" fillId="0" borderId="41" xfId="0" applyFont="1" applyFill="1" applyBorder="1" applyAlignment="1" applyProtection="1">
      <alignment vertical="center" wrapText="1"/>
      <protection locked="0"/>
    </xf>
    <xf numFmtId="0" fontId="51" fillId="0" borderId="49" xfId="0" applyFont="1" applyFill="1" applyBorder="1" applyAlignment="1" applyProtection="1">
      <alignment vertical="center" wrapText="1"/>
      <protection locked="0"/>
    </xf>
    <xf numFmtId="0" fontId="51" fillId="0" borderId="50" xfId="0" applyFont="1" applyFill="1" applyBorder="1" applyAlignment="1" applyProtection="1">
      <alignment vertical="center" wrapText="1"/>
      <protection locked="0"/>
    </xf>
    <xf numFmtId="0" fontId="3" fillId="0" borderId="95" xfId="0" applyFont="1" applyBorder="1" applyAlignment="1">
      <alignment horizontal="center" vertical="center" textRotation="255"/>
    </xf>
    <xf numFmtId="0" fontId="3" fillId="0" borderId="96" xfId="0" applyFont="1" applyBorder="1" applyAlignment="1">
      <alignment horizontal="center" vertical="center" textRotation="255"/>
    </xf>
    <xf numFmtId="0" fontId="3" fillId="0" borderId="98" xfId="0" applyFont="1" applyBorder="1" applyAlignment="1">
      <alignment horizontal="center" vertical="center" textRotation="255"/>
    </xf>
    <xf numFmtId="0" fontId="29" fillId="0" borderId="68" xfId="4" applyFont="1" applyBorder="1">
      <alignment vertical="center"/>
    </xf>
    <xf numFmtId="0" fontId="29" fillId="0" borderId="94" xfId="4" applyFont="1" applyBorder="1">
      <alignment vertical="center"/>
    </xf>
    <xf numFmtId="0" fontId="29" fillId="0" borderId="59" xfId="4" applyFont="1" applyBorder="1">
      <alignment vertical="center"/>
    </xf>
    <xf numFmtId="0" fontId="29" fillId="0" borderId="70" xfId="4" applyFont="1" applyBorder="1">
      <alignment vertical="center"/>
    </xf>
    <xf numFmtId="0" fontId="28" fillId="12" borderId="2" xfId="0" applyFont="1" applyFill="1" applyBorder="1" applyAlignment="1">
      <alignment horizontal="center" vertical="center"/>
    </xf>
    <xf numFmtId="0" fontId="28" fillId="12" borderId="3" xfId="0" applyFont="1" applyFill="1" applyBorder="1" applyAlignment="1">
      <alignment horizontal="center" vertical="center"/>
    </xf>
    <xf numFmtId="0" fontId="28" fillId="0" borderId="2" xfId="0" applyFont="1" applyFill="1" applyBorder="1" applyAlignment="1">
      <alignment horizontal="center" vertical="center"/>
    </xf>
    <xf numFmtId="0" fontId="28" fillId="0" borderId="3" xfId="0" applyFont="1" applyFill="1" applyBorder="1" applyAlignment="1">
      <alignment horizontal="center" vertical="center"/>
    </xf>
    <xf numFmtId="0" fontId="51" fillId="0" borderId="9" xfId="0" applyFont="1" applyFill="1" applyBorder="1" applyAlignment="1" applyProtection="1">
      <alignment vertical="center" wrapText="1"/>
      <protection locked="0"/>
    </xf>
    <xf numFmtId="0" fontId="51" fillId="0" borderId="5" xfId="0" applyFont="1" applyFill="1" applyBorder="1" applyAlignment="1" applyProtection="1">
      <alignment vertical="center" wrapText="1"/>
      <protection locked="0"/>
    </xf>
    <xf numFmtId="0" fontId="51" fillId="0" borderId="101" xfId="0" applyFont="1" applyFill="1" applyBorder="1" applyAlignment="1" applyProtection="1">
      <alignment vertical="center" wrapText="1"/>
      <protection locked="0"/>
    </xf>
    <xf numFmtId="0" fontId="29" fillId="0" borderId="4" xfId="0" applyFont="1" applyFill="1" applyBorder="1" applyAlignment="1">
      <alignment horizontal="center" vertical="center"/>
    </xf>
    <xf numFmtId="0" fontId="29" fillId="0" borderId="11" xfId="0" applyFont="1" applyFill="1" applyBorder="1" applyAlignment="1">
      <alignment horizontal="center" vertical="center"/>
    </xf>
    <xf numFmtId="178" fontId="57" fillId="0" borderId="96" xfId="0" applyNumberFormat="1" applyFont="1" applyFill="1" applyBorder="1" applyAlignment="1" applyProtection="1">
      <alignment vertical="center"/>
      <protection locked="0"/>
    </xf>
    <xf numFmtId="178" fontId="57" fillId="0" borderId="98" xfId="0" applyNumberFormat="1" applyFont="1" applyFill="1" applyBorder="1" applyAlignment="1" applyProtection="1">
      <alignment vertical="center"/>
      <protection locked="0"/>
    </xf>
    <xf numFmtId="0" fontId="29" fillId="0" borderId="86" xfId="4" applyFont="1" applyBorder="1">
      <alignment vertical="center"/>
    </xf>
    <xf numFmtId="0" fontId="3" fillId="0" borderId="9" xfId="0" applyFont="1" applyBorder="1" applyAlignment="1">
      <alignment horizontal="center" vertical="center" wrapText="1"/>
    </xf>
    <xf numFmtId="0" fontId="3" fillId="0" borderId="5" xfId="0" applyFont="1" applyBorder="1" applyAlignment="1">
      <alignment horizontal="center" vertical="center" wrapText="1"/>
    </xf>
    <xf numFmtId="0" fontId="3" fillId="0" borderId="8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85" xfId="0" applyFont="1" applyBorder="1" applyAlignment="1">
      <alignment horizontal="center" vertical="center" wrapText="1"/>
    </xf>
    <xf numFmtId="0" fontId="29" fillId="0" borderId="118" xfId="4" applyFont="1" applyBorder="1" applyAlignment="1">
      <alignment vertical="center" wrapText="1"/>
    </xf>
    <xf numFmtId="0" fontId="29" fillId="0" borderId="119" xfId="4" applyFont="1" applyBorder="1" applyAlignment="1">
      <alignment vertical="center" wrapText="1"/>
    </xf>
    <xf numFmtId="0" fontId="29" fillId="0" borderId="120" xfId="4" applyFont="1" applyBorder="1" applyAlignment="1">
      <alignment vertical="center" wrapText="1"/>
    </xf>
    <xf numFmtId="0" fontId="51" fillId="0" borderId="99" xfId="0" applyFont="1" applyFill="1" applyBorder="1" applyAlignment="1" applyProtection="1">
      <alignment vertical="center" wrapText="1"/>
      <protection locked="0"/>
    </xf>
    <xf numFmtId="0" fontId="51" fillId="0" borderId="123" xfId="0" applyFont="1" applyFill="1" applyBorder="1" applyAlignment="1" applyProtection="1">
      <alignment vertical="center" wrapText="1"/>
      <protection locked="0"/>
    </xf>
    <xf numFmtId="0" fontId="51" fillId="0" borderId="100" xfId="0" applyFont="1" applyFill="1" applyBorder="1" applyAlignment="1" applyProtection="1">
      <alignment vertical="center" wrapText="1"/>
      <protection locked="0"/>
    </xf>
    <xf numFmtId="0" fontId="29" fillId="0" borderId="124" xfId="4" applyFont="1" applyBorder="1">
      <alignment vertical="center"/>
    </xf>
    <xf numFmtId="0" fontId="29" fillId="0" borderId="125" xfId="4" applyFont="1" applyBorder="1">
      <alignment vertical="center"/>
    </xf>
    <xf numFmtId="0" fontId="29" fillId="0" borderId="126" xfId="4" applyFont="1" applyBorder="1">
      <alignment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9"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101"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95" xfId="0" applyFont="1" applyFill="1" applyBorder="1" applyAlignment="1">
      <alignment horizontal="center" vertical="center" textRotation="255"/>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84" xfId="0" applyFont="1" applyBorder="1" applyAlignment="1">
      <alignment horizontal="center" vertical="center" wrapText="1"/>
    </xf>
    <xf numFmtId="0" fontId="29" fillId="0" borderId="90" xfId="4" applyFont="1" applyBorder="1">
      <alignment vertical="center"/>
    </xf>
    <xf numFmtId="0" fontId="29" fillId="0" borderId="73" xfId="4" applyFont="1" applyBorder="1">
      <alignment vertical="center"/>
    </xf>
    <xf numFmtId="0" fontId="29" fillId="0" borderId="74" xfId="4" applyFont="1" applyBorder="1">
      <alignment vertical="center"/>
    </xf>
    <xf numFmtId="0" fontId="29" fillId="0" borderId="75" xfId="4" applyFont="1" applyBorder="1">
      <alignment vertical="center"/>
    </xf>
    <xf numFmtId="0" fontId="29" fillId="0" borderId="93" xfId="4" applyFont="1" applyBorder="1">
      <alignment vertical="center"/>
    </xf>
    <xf numFmtId="184" fontId="3" fillId="14" borderId="96" xfId="0" applyNumberFormat="1" applyFont="1" applyFill="1" applyBorder="1" applyAlignment="1" applyProtection="1">
      <alignment vertical="center" wrapText="1"/>
      <protection locked="0"/>
    </xf>
    <xf numFmtId="184" fontId="3" fillId="14" borderId="97" xfId="0" applyNumberFormat="1" applyFont="1" applyFill="1" applyBorder="1" applyAlignment="1" applyProtection="1">
      <alignment vertical="center" wrapText="1"/>
      <protection locked="0"/>
    </xf>
    <xf numFmtId="184" fontId="3" fillId="14" borderId="98" xfId="0" applyNumberFormat="1" applyFont="1" applyFill="1" applyBorder="1" applyAlignment="1" applyProtection="1">
      <alignment vertical="center" wrapText="1"/>
      <protection locked="0"/>
    </xf>
    <xf numFmtId="0" fontId="3" fillId="0" borderId="80" xfId="0" applyFont="1" applyBorder="1" applyAlignment="1">
      <alignment vertical="center" wrapText="1"/>
    </xf>
    <xf numFmtId="0" fontId="3" fillId="0" borderId="81" xfId="0" applyFont="1" applyBorder="1" applyAlignment="1">
      <alignment vertical="center" wrapText="1"/>
    </xf>
    <xf numFmtId="0" fontId="3" fillId="0" borderId="82" xfId="0" applyFont="1" applyBorder="1" applyAlignment="1">
      <alignment vertical="center" wrapText="1"/>
    </xf>
    <xf numFmtId="0" fontId="3" fillId="0" borderId="90" xfId="0" quotePrefix="1" applyFont="1" applyBorder="1">
      <alignment vertical="center"/>
    </xf>
    <xf numFmtId="0" fontId="3" fillId="0" borderId="73" xfId="0" quotePrefix="1" applyFont="1" applyBorder="1">
      <alignment vertical="center"/>
    </xf>
    <xf numFmtId="0" fontId="3" fillId="0" borderId="91" xfId="0" quotePrefix="1" applyFont="1" applyBorder="1">
      <alignment vertical="center"/>
    </xf>
    <xf numFmtId="181" fontId="3" fillId="0" borderId="72" xfId="0" applyNumberFormat="1" applyFont="1" applyFill="1" applyBorder="1" applyAlignment="1">
      <alignment vertical="center" wrapText="1"/>
    </xf>
    <xf numFmtId="181" fontId="3" fillId="0" borderId="73" xfId="0" applyNumberFormat="1" applyFont="1" applyFill="1" applyBorder="1" applyAlignment="1">
      <alignment vertical="center" wrapText="1"/>
    </xf>
    <xf numFmtId="181" fontId="3" fillId="0" borderId="74" xfId="0" applyNumberFormat="1" applyFont="1" applyFill="1" applyBorder="1" applyAlignment="1">
      <alignment vertical="center" wrapText="1"/>
    </xf>
    <xf numFmtId="0" fontId="5" fillId="2" borderId="55" xfId="0" applyFont="1" applyFill="1" applyBorder="1" applyAlignment="1">
      <alignment vertical="center" textRotation="255" wrapText="1"/>
    </xf>
    <xf numFmtId="0" fontId="5" fillId="2" borderId="84" xfId="0" applyFont="1" applyFill="1" applyBorder="1" applyAlignment="1">
      <alignment vertical="center" textRotation="255" wrapText="1"/>
    </xf>
    <xf numFmtId="0" fontId="5" fillId="2" borderId="69" xfId="0" applyFont="1" applyFill="1" applyBorder="1" applyAlignment="1">
      <alignment vertical="center" textRotation="255" wrapText="1"/>
    </xf>
    <xf numFmtId="0" fontId="5" fillId="2" borderId="71" xfId="0" applyFont="1" applyFill="1" applyBorder="1" applyAlignment="1">
      <alignment vertical="center" textRotation="255" wrapText="1"/>
    </xf>
    <xf numFmtId="0" fontId="3" fillId="0" borderId="92" xfId="0" applyFont="1" applyBorder="1" applyAlignment="1">
      <alignment vertical="center" wrapText="1"/>
    </xf>
    <xf numFmtId="0" fontId="3" fillId="0" borderId="11" xfId="0" applyFont="1" applyBorder="1" applyAlignment="1">
      <alignment vertical="center" wrapText="1"/>
    </xf>
    <xf numFmtId="0" fontId="3" fillId="0" borderId="85" xfId="0" applyFont="1" applyBorder="1" applyAlignment="1">
      <alignment vertical="center" wrapText="1"/>
    </xf>
    <xf numFmtId="0" fontId="15" fillId="2" borderId="3" xfId="0" applyFont="1" applyFill="1" applyBorder="1" applyAlignment="1">
      <alignment horizontal="center" vertical="center" textRotation="255"/>
    </xf>
    <xf numFmtId="0" fontId="15" fillId="2" borderId="95" xfId="0" applyFont="1" applyFill="1" applyBorder="1" applyAlignment="1">
      <alignment horizontal="center" vertical="center" textRotation="255"/>
    </xf>
    <xf numFmtId="0" fontId="3" fillId="0" borderId="9" xfId="0" applyFont="1" applyBorder="1" applyAlignment="1">
      <alignment horizontal="center" vertical="center" textRotation="255" wrapText="1"/>
    </xf>
    <xf numFmtId="0" fontId="3" fillId="0" borderId="101" xfId="0" applyFont="1" applyBorder="1" applyAlignment="1">
      <alignment horizontal="center" vertical="center" textRotation="255" wrapText="1"/>
    </xf>
    <xf numFmtId="0" fontId="3" fillId="0" borderId="10" xfId="0" applyFont="1" applyBorder="1" applyAlignment="1">
      <alignment horizontal="center" vertical="center" textRotation="255" wrapText="1"/>
    </xf>
    <xf numFmtId="0" fontId="3" fillId="0" borderId="8" xfId="0" applyFont="1" applyBorder="1" applyAlignment="1">
      <alignment horizontal="center" vertical="center" textRotation="255" wrapText="1"/>
    </xf>
    <xf numFmtId="0" fontId="29" fillId="0" borderId="96" xfId="4" applyFont="1" applyBorder="1">
      <alignment vertical="center"/>
    </xf>
    <xf numFmtId="0" fontId="29" fillId="0" borderId="97" xfId="4" applyFont="1" applyBorder="1">
      <alignment vertical="center"/>
    </xf>
    <xf numFmtId="0" fontId="29" fillId="0" borderId="98" xfId="4" applyFont="1" applyBorder="1">
      <alignment vertical="center"/>
    </xf>
    <xf numFmtId="0" fontId="3" fillId="0" borderId="9" xfId="0" applyFont="1" applyBorder="1" applyAlignment="1">
      <alignment horizontal="center" vertical="center" textRotation="255"/>
    </xf>
    <xf numFmtId="0" fontId="3" fillId="0" borderId="101" xfId="0" applyFont="1" applyBorder="1" applyAlignment="1">
      <alignment horizontal="center" vertical="center" textRotation="255"/>
    </xf>
    <xf numFmtId="0" fontId="3" fillId="0" borderId="10" xfId="0" applyFont="1" applyBorder="1" applyAlignment="1">
      <alignment horizontal="center" vertical="center" textRotation="255"/>
    </xf>
    <xf numFmtId="0" fontId="3" fillId="0" borderId="8" xfId="0" applyFont="1" applyBorder="1" applyAlignment="1">
      <alignment horizontal="center" vertical="center" textRotation="255"/>
    </xf>
    <xf numFmtId="0" fontId="3" fillId="0" borderId="4" xfId="0" applyFont="1" applyBorder="1" applyAlignment="1">
      <alignment horizontal="center" vertical="center" textRotation="255"/>
    </xf>
    <xf numFmtId="0" fontId="3" fillId="0" borderId="12" xfId="0" applyFont="1" applyBorder="1" applyAlignment="1">
      <alignment horizontal="center" vertical="center" textRotation="255"/>
    </xf>
    <xf numFmtId="0" fontId="51" fillId="0" borderId="96" xfId="0" applyFont="1" applyFill="1" applyBorder="1" applyAlignment="1" applyProtection="1">
      <alignment vertical="center" wrapText="1"/>
      <protection locked="0"/>
    </xf>
    <xf numFmtId="0" fontId="51" fillId="0" borderId="97" xfId="0" applyFont="1" applyFill="1" applyBorder="1" applyAlignment="1" applyProtection="1">
      <alignment vertical="center" wrapText="1"/>
      <protection locked="0"/>
    </xf>
    <xf numFmtId="0" fontId="51" fillId="0" borderId="98" xfId="0" applyFont="1" applyFill="1" applyBorder="1" applyAlignment="1" applyProtection="1">
      <alignment vertical="center" wrapText="1"/>
      <protection locked="0"/>
    </xf>
    <xf numFmtId="196" fontId="29" fillId="0" borderId="96" xfId="4" applyNumberFormat="1" applyFont="1" applyFill="1" applyBorder="1" applyAlignment="1">
      <alignment horizontal="left" vertical="center" wrapText="1"/>
    </xf>
    <xf numFmtId="196" fontId="29" fillId="0" borderId="97" xfId="4" applyNumberFormat="1" applyFont="1" applyFill="1" applyBorder="1" applyAlignment="1">
      <alignment horizontal="left" vertical="center" wrapText="1"/>
    </xf>
    <xf numFmtId="196" fontId="29" fillId="0" borderId="98" xfId="4" applyNumberFormat="1" applyFont="1" applyFill="1" applyBorder="1" applyAlignment="1">
      <alignment horizontal="left" vertical="center" wrapText="1"/>
    </xf>
    <xf numFmtId="0" fontId="29" fillId="0" borderId="9" xfId="4" applyFont="1" applyBorder="1">
      <alignment vertical="center"/>
    </xf>
    <xf numFmtId="0" fontId="29" fillId="0" borderId="5" xfId="4" applyFont="1" applyBorder="1">
      <alignment vertical="center"/>
    </xf>
    <xf numFmtId="0" fontId="29" fillId="0" borderId="101" xfId="4" applyFont="1" applyBorder="1">
      <alignment vertical="center"/>
    </xf>
    <xf numFmtId="0" fontId="5" fillId="0" borderId="95" xfId="0" applyFont="1" applyBorder="1" applyAlignment="1">
      <alignment horizontal="center" vertical="center"/>
    </xf>
    <xf numFmtId="0" fontId="51" fillId="0" borderId="129" xfId="0" applyFont="1" applyFill="1" applyBorder="1" applyAlignment="1" applyProtection="1">
      <alignment vertical="center" wrapText="1"/>
      <protection locked="0"/>
    </xf>
    <xf numFmtId="0" fontId="51" fillId="0" borderId="130" xfId="0" applyFont="1" applyFill="1" applyBorder="1" applyAlignment="1" applyProtection="1">
      <alignment vertical="center" wrapText="1"/>
      <protection locked="0"/>
    </xf>
    <xf numFmtId="0" fontId="51" fillId="0" borderId="131" xfId="0" applyFont="1" applyFill="1" applyBorder="1" applyAlignment="1" applyProtection="1">
      <alignment vertical="center" wrapText="1"/>
      <protection locked="0"/>
    </xf>
    <xf numFmtId="0" fontId="15" fillId="2" borderId="2" xfId="0" applyFont="1" applyFill="1" applyBorder="1" applyAlignment="1">
      <alignment horizontal="center" vertical="center" textRotation="255"/>
    </xf>
    <xf numFmtId="0" fontId="15" fillId="2" borderId="7" xfId="0" applyFont="1" applyFill="1" applyBorder="1" applyAlignment="1">
      <alignment horizontal="center" vertical="center" textRotation="255"/>
    </xf>
    <xf numFmtId="0" fontId="29" fillId="0" borderId="96" xfId="4" applyFont="1" applyBorder="1" applyAlignment="1">
      <alignment vertical="center" wrapText="1"/>
    </xf>
    <xf numFmtId="0" fontId="29" fillId="0" borderId="97" xfId="4" applyFont="1" applyBorder="1" applyAlignment="1">
      <alignment vertical="center" wrapText="1"/>
    </xf>
    <xf numFmtId="0" fontId="29" fillId="0" borderId="98" xfId="4" applyFont="1" applyBorder="1" applyAlignment="1">
      <alignment vertical="center" wrapText="1"/>
    </xf>
    <xf numFmtId="193" fontId="31" fillId="7" borderId="96" xfId="4" applyNumberFormat="1" applyFont="1" applyFill="1" applyBorder="1" applyAlignment="1">
      <alignment horizontal="center" vertical="center"/>
    </xf>
    <xf numFmtId="193" fontId="31" fillId="7" borderId="97" xfId="4" applyNumberFormat="1" applyFont="1" applyFill="1" applyBorder="1" applyAlignment="1">
      <alignment horizontal="center" vertical="center"/>
    </xf>
    <xf numFmtId="193" fontId="31" fillId="7" borderId="98" xfId="4" applyNumberFormat="1" applyFont="1" applyFill="1" applyBorder="1" applyAlignment="1">
      <alignment horizontal="center" vertical="center"/>
    </xf>
    <xf numFmtId="0" fontId="29" fillId="0" borderId="96" xfId="0" applyFont="1" applyBorder="1" applyAlignment="1">
      <alignment vertical="center" wrapText="1"/>
    </xf>
    <xf numFmtId="0" fontId="29" fillId="0" borderId="97" xfId="0" applyFont="1" applyBorder="1" applyAlignment="1">
      <alignment vertical="center" wrapText="1"/>
    </xf>
    <xf numFmtId="0" fontId="29" fillId="0" borderId="98" xfId="0" applyFont="1" applyBorder="1" applyAlignment="1">
      <alignment vertical="center" wrapText="1"/>
    </xf>
    <xf numFmtId="0" fontId="17" fillId="14" borderId="96" xfId="0" applyFont="1" applyFill="1" applyBorder="1" applyAlignment="1" applyProtection="1">
      <alignment vertical="center" wrapText="1"/>
      <protection locked="0"/>
    </xf>
    <xf numFmtId="0" fontId="17" fillId="14" borderId="97" xfId="0" applyFont="1" applyFill="1" applyBorder="1" applyAlignment="1" applyProtection="1">
      <alignment vertical="center" wrapText="1"/>
      <protection locked="0"/>
    </xf>
    <xf numFmtId="0" fontId="17" fillId="14" borderId="98" xfId="0" applyFont="1" applyFill="1" applyBorder="1" applyAlignment="1" applyProtection="1">
      <alignment vertical="center" wrapText="1"/>
      <protection locked="0"/>
    </xf>
    <xf numFmtId="0" fontId="51" fillId="14" borderId="96" xfId="0" applyFont="1" applyFill="1" applyBorder="1" applyAlignment="1" applyProtection="1">
      <alignment vertical="center" wrapText="1"/>
      <protection locked="0"/>
    </xf>
    <xf numFmtId="0" fontId="51" fillId="14" borderId="97" xfId="0" applyFont="1" applyFill="1" applyBorder="1" applyAlignment="1" applyProtection="1">
      <alignment vertical="center" wrapText="1"/>
      <protection locked="0"/>
    </xf>
    <xf numFmtId="0" fontId="51" fillId="14" borderId="98" xfId="0" applyFont="1" applyFill="1" applyBorder="1" applyAlignment="1" applyProtection="1">
      <alignment vertical="center" wrapText="1"/>
      <protection locked="0"/>
    </xf>
    <xf numFmtId="0" fontId="65" fillId="0" borderId="96" xfId="13" applyFont="1" applyBorder="1" applyAlignment="1">
      <alignment horizontal="center" vertical="center" wrapText="1"/>
    </xf>
    <xf numFmtId="0" fontId="65" fillId="0" borderId="97" xfId="13" applyFont="1" applyBorder="1" applyAlignment="1">
      <alignment horizontal="center" vertical="center" wrapText="1"/>
    </xf>
    <xf numFmtId="199" fontId="62" fillId="0" borderId="96" xfId="0" applyNumberFormat="1" applyFont="1" applyFill="1" applyBorder="1" applyAlignment="1" applyProtection="1">
      <alignment horizontal="right" vertical="center"/>
      <protection locked="0"/>
    </xf>
    <xf numFmtId="199" fontId="62" fillId="0" borderId="97" xfId="0" applyNumberFormat="1" applyFont="1" applyFill="1" applyBorder="1" applyAlignment="1" applyProtection="1">
      <alignment horizontal="right" vertical="center"/>
      <protection locked="0"/>
    </xf>
    <xf numFmtId="199" fontId="62" fillId="0" borderId="98" xfId="0" applyNumberFormat="1" applyFont="1" applyFill="1" applyBorder="1" applyAlignment="1" applyProtection="1">
      <alignment horizontal="right" vertical="center"/>
      <protection locked="0"/>
    </xf>
    <xf numFmtId="0" fontId="29" fillId="0" borderId="96" xfId="0" applyFont="1" applyBorder="1">
      <alignment vertical="center"/>
    </xf>
    <xf numFmtId="0" fontId="29" fillId="0" borderId="97" xfId="0" applyFont="1" applyBorder="1">
      <alignment vertical="center"/>
    </xf>
    <xf numFmtId="0" fontId="29" fillId="0" borderId="98" xfId="0" applyFont="1" applyBorder="1">
      <alignment vertical="center"/>
    </xf>
    <xf numFmtId="0" fontId="56" fillId="0" borderId="0" xfId="13" applyFont="1" applyAlignment="1">
      <alignment horizontal="left" vertical="center" wrapText="1"/>
    </xf>
    <xf numFmtId="0" fontId="65" fillId="2" borderId="96" xfId="13" applyFont="1" applyFill="1" applyBorder="1" applyAlignment="1">
      <alignment horizontal="center" vertical="center" wrapText="1"/>
    </xf>
    <xf numFmtId="0" fontId="65" fillId="2" borderId="97" xfId="13" applyFont="1" applyFill="1" applyBorder="1" applyAlignment="1">
      <alignment horizontal="center" vertical="center" wrapText="1"/>
    </xf>
    <xf numFmtId="0" fontId="65" fillId="2" borderId="98" xfId="13" applyFont="1" applyFill="1" applyBorder="1" applyAlignment="1">
      <alignment horizontal="center" vertical="center" wrapText="1"/>
    </xf>
    <xf numFmtId="0" fontId="65" fillId="2" borderId="9" xfId="13" applyFont="1" applyFill="1" applyBorder="1" applyAlignment="1">
      <alignment horizontal="center" vertical="center" textRotation="255" wrapText="1"/>
    </xf>
    <xf numFmtId="0" fontId="65" fillId="2" borderId="5" xfId="13" applyFont="1" applyFill="1" applyBorder="1" applyAlignment="1">
      <alignment horizontal="center" vertical="center" textRotation="255" wrapText="1"/>
    </xf>
    <xf numFmtId="0" fontId="65" fillId="2" borderId="101" xfId="13" applyFont="1" applyFill="1" applyBorder="1" applyAlignment="1">
      <alignment horizontal="center" vertical="center" textRotation="255" wrapText="1"/>
    </xf>
    <xf numFmtId="0" fontId="65" fillId="2" borderId="10" xfId="13" applyFont="1" applyFill="1" applyBorder="1" applyAlignment="1">
      <alignment horizontal="center" vertical="center" textRotation="255" wrapText="1"/>
    </xf>
    <xf numFmtId="0" fontId="65" fillId="2" borderId="0" xfId="13" applyFont="1" applyFill="1" applyAlignment="1">
      <alignment horizontal="center" vertical="center" textRotation="255" wrapText="1"/>
    </xf>
    <xf numFmtId="0" fontId="65" fillId="2" borderId="8" xfId="13" applyFont="1" applyFill="1" applyBorder="1" applyAlignment="1">
      <alignment horizontal="center" vertical="center" textRotation="255" wrapText="1"/>
    </xf>
    <xf numFmtId="0" fontId="65" fillId="2" borderId="4" xfId="13" applyFont="1" applyFill="1" applyBorder="1" applyAlignment="1">
      <alignment horizontal="center" vertical="center" textRotation="255" wrapText="1"/>
    </xf>
    <xf numFmtId="0" fontId="65" fillId="2" borderId="11" xfId="13" applyFont="1" applyFill="1" applyBorder="1" applyAlignment="1">
      <alignment horizontal="center" vertical="center" textRotation="255" wrapText="1"/>
    </xf>
    <xf numFmtId="0" fontId="65" fillId="2" borderId="12" xfId="13" applyFont="1" applyFill="1" applyBorder="1" applyAlignment="1">
      <alignment horizontal="center" vertical="center" textRotation="255" wrapText="1"/>
    </xf>
    <xf numFmtId="0" fontId="56" fillId="0" borderId="11" xfId="13" applyFont="1" applyBorder="1" applyAlignment="1">
      <alignment horizontal="left" vertical="center" wrapText="1"/>
    </xf>
    <xf numFmtId="0" fontId="29" fillId="2" borderId="96" xfId="0" applyFont="1" applyFill="1" applyBorder="1" applyAlignment="1">
      <alignment horizontal="center" vertical="center" shrinkToFit="1"/>
    </xf>
    <xf numFmtId="0" fontId="29" fillId="2" borderId="97" xfId="0" applyFont="1" applyFill="1" applyBorder="1" applyAlignment="1">
      <alignment horizontal="center" vertical="center" shrinkToFit="1"/>
    </xf>
    <xf numFmtId="0" fontId="29" fillId="2" borderId="98" xfId="0" applyFont="1" applyFill="1" applyBorder="1" applyAlignment="1">
      <alignment horizontal="center" vertical="center" shrinkToFit="1"/>
    </xf>
    <xf numFmtId="0" fontId="29" fillId="0" borderId="9" xfId="13" applyFont="1" applyBorder="1" applyAlignment="1">
      <alignment horizontal="left" vertical="center" wrapText="1"/>
    </xf>
    <xf numFmtId="0" fontId="29" fillId="0" borderId="5" xfId="13" applyFont="1" applyBorder="1" applyAlignment="1">
      <alignment horizontal="left" vertical="center" wrapText="1"/>
    </xf>
    <xf numFmtId="0" fontId="29" fillId="0" borderId="101" xfId="13" applyFont="1" applyBorder="1" applyAlignment="1">
      <alignment horizontal="left" vertical="center" wrapText="1"/>
    </xf>
    <xf numFmtId="0" fontId="29" fillId="0" borderId="4" xfId="13" applyFont="1" applyBorder="1" applyAlignment="1">
      <alignment horizontal="left" vertical="center" wrapText="1"/>
    </xf>
    <xf numFmtId="0" fontId="29" fillId="0" borderId="11" xfId="13" applyFont="1" applyBorder="1" applyAlignment="1">
      <alignment horizontal="left" vertical="center" wrapText="1"/>
    </xf>
    <xf numFmtId="0" fontId="29" fillId="0" borderId="12" xfId="13" applyFont="1" applyBorder="1" applyAlignment="1">
      <alignment horizontal="left" vertical="center" wrapText="1"/>
    </xf>
    <xf numFmtId="0" fontId="28" fillId="0" borderId="2" xfId="0" applyFont="1" applyFill="1" applyBorder="1" applyAlignment="1" applyProtection="1">
      <alignment horizontal="center" vertical="center"/>
      <protection locked="0"/>
    </xf>
    <xf numFmtId="0" fontId="28" fillId="0" borderId="3" xfId="0" applyFont="1" applyFill="1" applyBorder="1" applyAlignment="1" applyProtection="1">
      <alignment horizontal="center" vertical="center"/>
      <protection locked="0"/>
    </xf>
    <xf numFmtId="0" fontId="51" fillId="0" borderId="47" xfId="0" applyFont="1" applyFill="1" applyBorder="1" applyAlignment="1" applyProtection="1">
      <alignment vertical="center" wrapText="1"/>
      <protection locked="0"/>
    </xf>
    <xf numFmtId="0" fontId="51" fillId="0" borderId="48" xfId="0" applyFont="1" applyFill="1" applyBorder="1" applyAlignment="1" applyProtection="1">
      <alignment vertical="center" wrapText="1"/>
      <protection locked="0"/>
    </xf>
    <xf numFmtId="0" fontId="51" fillId="0" borderId="11" xfId="0" applyFont="1" applyFill="1" applyBorder="1" applyAlignment="1" applyProtection="1">
      <alignment vertical="center" wrapText="1"/>
      <protection locked="0"/>
    </xf>
    <xf numFmtId="0" fontId="51" fillId="0" borderId="12" xfId="0" applyFont="1" applyFill="1" applyBorder="1" applyAlignment="1" applyProtection="1">
      <alignment vertical="center" wrapText="1"/>
      <protection locked="0"/>
    </xf>
    <xf numFmtId="0" fontId="66" fillId="0" borderId="96" xfId="13" applyFont="1" applyBorder="1" applyAlignment="1">
      <alignment horizontal="center" vertical="center" wrapText="1"/>
    </xf>
    <xf numFmtId="0" fontId="66" fillId="0" borderId="97" xfId="13" applyFont="1" applyBorder="1" applyAlignment="1">
      <alignment horizontal="center" vertical="center" wrapText="1"/>
    </xf>
    <xf numFmtId="0" fontId="28" fillId="0" borderId="9" xfId="0" applyFont="1" applyFill="1" applyBorder="1" applyAlignment="1">
      <alignment horizontal="center" vertical="center"/>
    </xf>
    <xf numFmtId="0" fontId="28" fillId="0" borderId="5" xfId="0" applyFont="1" applyFill="1" applyBorder="1" applyAlignment="1">
      <alignment horizontal="center" vertical="center"/>
    </xf>
    <xf numFmtId="0" fontId="28" fillId="0" borderId="101" xfId="0" applyFont="1" applyFill="1" applyBorder="1" applyAlignment="1">
      <alignment horizontal="center" vertical="center"/>
    </xf>
    <xf numFmtId="0" fontId="28" fillId="0" borderId="4" xfId="0" applyFont="1" applyFill="1" applyBorder="1" applyAlignment="1">
      <alignment horizontal="center" vertical="center"/>
    </xf>
    <xf numFmtId="0" fontId="28" fillId="0" borderId="11" xfId="0" applyFont="1" applyFill="1" applyBorder="1" applyAlignment="1">
      <alignment horizontal="center" vertical="center"/>
    </xf>
    <xf numFmtId="0" fontId="28" fillId="0" borderId="12" xfId="0" applyFont="1" applyFill="1" applyBorder="1" applyAlignment="1">
      <alignment horizontal="center" vertical="center"/>
    </xf>
    <xf numFmtId="0" fontId="29" fillId="0" borderId="95" xfId="13" applyFont="1" applyBorder="1" applyAlignment="1">
      <alignment horizontal="left" vertical="center" wrapText="1"/>
    </xf>
    <xf numFmtId="0" fontId="29" fillId="0" borderId="11" xfId="0" applyFont="1" applyBorder="1" applyAlignment="1">
      <alignment vertical="center" wrapText="1"/>
    </xf>
    <xf numFmtId="0" fontId="52" fillId="2" borderId="96" xfId="0" applyFont="1" applyFill="1" applyBorder="1" applyAlignment="1">
      <alignment horizontal="center" vertical="center" shrinkToFit="1"/>
    </xf>
    <xf numFmtId="0" fontId="52" fillId="2" borderId="97" xfId="0" applyFont="1" applyFill="1" applyBorder="1" applyAlignment="1">
      <alignment horizontal="center" vertical="center" shrinkToFit="1"/>
    </xf>
    <xf numFmtId="0" fontId="52" fillId="2" borderId="98" xfId="0" applyFont="1" applyFill="1" applyBorder="1" applyAlignment="1">
      <alignment horizontal="center" vertical="center" shrinkToFit="1"/>
    </xf>
    <xf numFmtId="38" fontId="67" fillId="0" borderId="9" xfId="1" applyFont="1" applyFill="1" applyBorder="1" applyAlignment="1" applyProtection="1">
      <alignment horizontal="center"/>
      <protection locked="0"/>
    </xf>
    <xf numFmtId="38" fontId="67" fillId="0" borderId="5" xfId="1" applyFont="1" applyFill="1" applyBorder="1" applyAlignment="1" applyProtection="1">
      <alignment horizontal="center"/>
      <protection locked="0"/>
    </xf>
    <xf numFmtId="38" fontId="67" fillId="0" borderId="4" xfId="1" applyFont="1" applyFill="1" applyBorder="1" applyAlignment="1" applyProtection="1">
      <alignment horizontal="center"/>
      <protection locked="0"/>
    </xf>
    <xf numFmtId="38" fontId="67" fillId="0" borderId="11" xfId="1" applyFont="1" applyFill="1" applyBorder="1" applyAlignment="1" applyProtection="1">
      <alignment horizontal="center"/>
      <protection locked="0"/>
    </xf>
    <xf numFmtId="0" fontId="29" fillId="0" borderId="101" xfId="0" applyFont="1" applyFill="1" applyBorder="1" applyAlignment="1">
      <alignment horizontal="right"/>
    </xf>
    <xf numFmtId="0" fontId="29" fillId="0" borderId="12" xfId="0" applyFont="1" applyFill="1" applyBorder="1" applyAlignment="1">
      <alignment horizontal="right"/>
    </xf>
    <xf numFmtId="181" fontId="29" fillId="5" borderId="95" xfId="0" applyNumberFormat="1" applyFont="1" applyFill="1" applyBorder="1" applyAlignment="1">
      <alignment horizontal="center" vertical="center" wrapText="1"/>
    </xf>
    <xf numFmtId="181" fontId="53" fillId="5" borderId="95" xfId="0" applyNumberFormat="1" applyFont="1" applyFill="1" applyBorder="1" applyAlignment="1">
      <alignment horizontal="left" vertical="center" wrapText="1" shrinkToFit="1"/>
    </xf>
    <xf numFmtId="181" fontId="53" fillId="5" borderId="96" xfId="0" applyNumberFormat="1" applyFont="1" applyFill="1" applyBorder="1" applyAlignment="1">
      <alignment horizontal="left" vertical="center" wrapText="1"/>
    </xf>
    <xf numFmtId="181" fontId="53" fillId="5" borderId="97" xfId="0" applyNumberFormat="1" applyFont="1" applyFill="1" applyBorder="1" applyAlignment="1">
      <alignment horizontal="left" vertical="center" wrapText="1"/>
    </xf>
    <xf numFmtId="181" fontId="53" fillId="5" borderId="98" xfId="0" applyNumberFormat="1" applyFont="1" applyFill="1" applyBorder="1" applyAlignment="1">
      <alignment horizontal="left" vertical="center" wrapText="1"/>
    </xf>
    <xf numFmtId="0" fontId="29" fillId="2" borderId="9" xfId="0" applyFont="1" applyFill="1" applyBorder="1" applyAlignment="1">
      <alignment horizontal="center" vertical="center" wrapText="1" shrinkToFit="1"/>
    </xf>
    <xf numFmtId="0" fontId="29" fillId="2" borderId="101" xfId="0" applyFont="1" applyFill="1" applyBorder="1" applyAlignment="1">
      <alignment horizontal="center" vertical="center" wrapText="1" shrinkToFit="1"/>
    </xf>
    <xf numFmtId="0" fontId="29" fillId="2" borderId="4" xfId="0" applyFont="1" applyFill="1" applyBorder="1" applyAlignment="1">
      <alignment horizontal="center" vertical="center" wrapText="1" shrinkToFit="1"/>
    </xf>
    <xf numFmtId="0" fontId="29" fillId="2" borderId="12" xfId="0" applyFont="1" applyFill="1" applyBorder="1" applyAlignment="1">
      <alignment horizontal="center" vertical="center" wrapText="1" shrinkToFit="1"/>
    </xf>
    <xf numFmtId="0" fontId="29" fillId="2" borderId="3" xfId="0" applyFont="1" applyFill="1" applyBorder="1" applyAlignment="1">
      <alignment horizontal="center" vertical="center" shrinkToFit="1"/>
    </xf>
    <xf numFmtId="0" fontId="29" fillId="2" borderId="4" xfId="0" applyFont="1" applyFill="1" applyBorder="1" applyAlignment="1">
      <alignment horizontal="center" vertical="center" shrinkToFit="1"/>
    </xf>
    <xf numFmtId="0" fontId="29" fillId="2" borderId="12" xfId="0" applyFont="1" applyFill="1" applyBorder="1" applyAlignment="1">
      <alignment horizontal="center" vertical="center" shrinkToFit="1"/>
    </xf>
    <xf numFmtId="0" fontId="52" fillId="2" borderId="96" xfId="0" applyFont="1" applyFill="1" applyBorder="1" applyAlignment="1">
      <alignment horizontal="center" vertical="center" wrapText="1" shrinkToFit="1"/>
    </xf>
    <xf numFmtId="0" fontId="52" fillId="2" borderId="98" xfId="0" applyFont="1" applyFill="1" applyBorder="1" applyAlignment="1">
      <alignment horizontal="center" vertical="center" wrapText="1" shrinkToFit="1"/>
    </xf>
    <xf numFmtId="0" fontId="29" fillId="2" borderId="9" xfId="0" applyFont="1" applyFill="1" applyBorder="1" applyAlignment="1">
      <alignment horizontal="center" vertical="center"/>
    </xf>
    <xf numFmtId="0" fontId="29" fillId="2" borderId="101" xfId="0" applyFont="1" applyFill="1" applyBorder="1" applyAlignment="1">
      <alignment horizontal="center" vertical="center"/>
    </xf>
    <xf numFmtId="0" fontId="29" fillId="2" borderId="4" xfId="0" applyFont="1" applyFill="1" applyBorder="1" applyAlignment="1">
      <alignment horizontal="center" vertical="center"/>
    </xf>
    <xf numFmtId="0" fontId="29" fillId="2" borderId="12" xfId="0" applyFont="1" applyFill="1" applyBorder="1" applyAlignment="1">
      <alignment horizontal="center" vertical="center"/>
    </xf>
    <xf numFmtId="0" fontId="29" fillId="2" borderId="5" xfId="0" applyFont="1" applyFill="1" applyBorder="1" applyAlignment="1">
      <alignment horizontal="center" vertical="center"/>
    </xf>
    <xf numFmtId="0" fontId="29" fillId="2" borderId="11" xfId="0" applyFont="1" applyFill="1" applyBorder="1" applyAlignment="1">
      <alignment horizontal="center" vertical="center"/>
    </xf>
    <xf numFmtId="0" fontId="29" fillId="2" borderId="2" xfId="0" applyFont="1" applyFill="1" applyBorder="1" applyAlignment="1">
      <alignment horizontal="center" vertical="center"/>
    </xf>
    <xf numFmtId="0" fontId="52" fillId="2" borderId="9" xfId="0" applyFont="1" applyFill="1" applyBorder="1" applyAlignment="1">
      <alignment horizontal="center" vertical="center" wrapText="1"/>
    </xf>
    <xf numFmtId="0" fontId="52" fillId="2" borderId="101" xfId="0" applyFont="1" applyFill="1" applyBorder="1" applyAlignment="1">
      <alignment horizontal="center" vertical="center" wrapText="1"/>
    </xf>
    <xf numFmtId="0" fontId="52" fillId="2" borderId="4" xfId="0" applyFont="1" applyFill="1" applyBorder="1" applyAlignment="1">
      <alignment horizontal="center" vertical="center" wrapText="1"/>
    </xf>
    <xf numFmtId="0" fontId="52" fillId="2" borderId="12" xfId="0" applyFont="1" applyFill="1" applyBorder="1" applyAlignment="1">
      <alignment horizontal="center" vertical="center" wrapText="1"/>
    </xf>
    <xf numFmtId="0" fontId="3" fillId="11" borderId="96" xfId="0" applyFont="1" applyFill="1" applyBorder="1" applyAlignment="1" applyProtection="1">
      <alignment horizontal="center" vertical="center"/>
      <protection locked="0"/>
    </xf>
    <xf numFmtId="0" fontId="3" fillId="11" borderId="98" xfId="0" applyFont="1" applyFill="1" applyBorder="1" applyAlignment="1" applyProtection="1">
      <alignment horizontal="center" vertical="center"/>
      <protection locked="0"/>
    </xf>
    <xf numFmtId="0" fontId="28" fillId="11" borderId="95" xfId="0" applyFont="1" applyFill="1" applyBorder="1" applyAlignment="1" applyProtection="1">
      <alignment horizontal="center" vertical="center"/>
      <protection locked="0"/>
    </xf>
    <xf numFmtId="180" fontId="68" fillId="11" borderId="95" xfId="0" applyNumberFormat="1" applyFont="1" applyFill="1" applyBorder="1" applyAlignment="1" applyProtection="1">
      <alignment horizontal="center" vertical="center"/>
      <protection locked="0"/>
    </xf>
    <xf numFmtId="0" fontId="28" fillId="11" borderId="96" xfId="0" applyFont="1" applyFill="1" applyBorder="1" applyAlignment="1" applyProtection="1">
      <alignment horizontal="left" vertical="center" wrapText="1"/>
      <protection locked="0"/>
    </xf>
    <xf numFmtId="0" fontId="28" fillId="11" borderId="97" xfId="0" applyFont="1" applyFill="1" applyBorder="1" applyAlignment="1" applyProtection="1">
      <alignment horizontal="left" vertical="center" wrapText="1"/>
      <protection locked="0"/>
    </xf>
    <xf numFmtId="0" fontId="28" fillId="11" borderId="98" xfId="0" applyFont="1" applyFill="1" applyBorder="1" applyAlignment="1" applyProtection="1">
      <alignment horizontal="left" vertical="center" wrapText="1"/>
      <protection locked="0"/>
    </xf>
    <xf numFmtId="180" fontId="68" fillId="11" borderId="96" xfId="0" applyNumberFormat="1" applyFont="1" applyFill="1" applyBorder="1" applyAlignment="1" applyProtection="1">
      <alignment horizontal="center" vertical="center"/>
      <protection locked="0"/>
    </xf>
    <xf numFmtId="180" fontId="68" fillId="11" borderId="98" xfId="0" applyNumberFormat="1" applyFont="1" applyFill="1" applyBorder="1" applyAlignment="1" applyProtection="1">
      <alignment horizontal="center" vertical="center"/>
      <protection locked="0"/>
    </xf>
    <xf numFmtId="0" fontId="31" fillId="6" borderId="96" xfId="0" applyFont="1" applyFill="1" applyBorder="1" applyAlignment="1">
      <alignment horizontal="center" vertical="center"/>
    </xf>
    <xf numFmtId="0" fontId="31" fillId="6" borderId="97" xfId="0" applyFont="1" applyFill="1" applyBorder="1" applyAlignment="1">
      <alignment horizontal="center" vertical="center"/>
    </xf>
    <xf numFmtId="0" fontId="31" fillId="6" borderId="98" xfId="0" applyFont="1" applyFill="1" applyBorder="1" applyAlignment="1">
      <alignment horizontal="center" vertical="center"/>
    </xf>
    <xf numFmtId="0" fontId="47" fillId="2" borderId="95" xfId="16" applyFont="1" applyFill="1" applyBorder="1" applyAlignment="1">
      <alignment horizontal="center" vertical="center"/>
    </xf>
    <xf numFmtId="0" fontId="47" fillId="0" borderId="95" xfId="16" applyFont="1" applyBorder="1" applyAlignment="1">
      <alignment horizontal="center" vertical="center"/>
    </xf>
    <xf numFmtId="0" fontId="49" fillId="0" borderId="0" xfId="16" applyFont="1" applyAlignment="1">
      <alignment horizontal="center"/>
    </xf>
    <xf numFmtId="0" fontId="47" fillId="0" borderId="0" xfId="16" applyFont="1" applyAlignment="1">
      <alignment horizontal="center"/>
    </xf>
    <xf numFmtId="0" fontId="47" fillId="2" borderId="95" xfId="16" applyFont="1" applyFill="1" applyBorder="1" applyAlignment="1">
      <alignment horizontal="center"/>
    </xf>
    <xf numFmtId="0" fontId="36" fillId="0" borderId="23" xfId="16" applyFont="1" applyBorder="1" applyAlignment="1">
      <alignment horizontal="center" vertical="center"/>
    </xf>
    <xf numFmtId="0" fontId="28" fillId="0" borderId="96" xfId="4" applyFont="1" applyBorder="1" applyAlignment="1">
      <alignment vertical="top" wrapText="1"/>
    </xf>
    <xf numFmtId="0" fontId="28" fillId="0" borderId="98" xfId="4" applyFont="1" applyBorder="1" applyAlignment="1">
      <alignment vertical="top" wrapText="1"/>
    </xf>
    <xf numFmtId="0" fontId="43" fillId="0" borderId="0" xfId="4" applyFont="1" applyAlignment="1">
      <alignment horizontal="center" vertical="center"/>
    </xf>
    <xf numFmtId="0" fontId="28" fillId="0" borderId="96" xfId="4" applyFont="1" applyBorder="1" applyAlignment="1">
      <alignment horizontal="center" vertical="center" wrapText="1"/>
    </xf>
    <xf numFmtId="0" fontId="28" fillId="0" borderId="98" xfId="4" applyFont="1" applyBorder="1" applyAlignment="1">
      <alignment horizontal="center" vertical="center" wrapText="1"/>
    </xf>
    <xf numFmtId="0" fontId="28" fillId="0" borderId="2" xfId="4" applyFont="1" applyBorder="1" applyAlignment="1">
      <alignment horizontal="center" vertical="top" wrapText="1"/>
    </xf>
    <xf numFmtId="0" fontId="28" fillId="0" borderId="3" xfId="4" applyFont="1" applyBorder="1" applyAlignment="1">
      <alignment horizontal="center" vertical="top" wrapText="1"/>
    </xf>
    <xf numFmtId="0" fontId="28" fillId="0" borderId="96" xfId="4" applyFont="1" applyBorder="1" applyAlignment="1">
      <alignment horizontal="left" vertical="top" wrapText="1"/>
    </xf>
    <xf numFmtId="0" fontId="28" fillId="0" borderId="98" xfId="4" applyFont="1" applyBorder="1" applyAlignment="1">
      <alignment horizontal="left" vertical="top" wrapText="1"/>
    </xf>
    <xf numFmtId="0" fontId="28" fillId="0" borderId="95" xfId="4" applyFont="1" applyBorder="1" applyAlignment="1">
      <alignment horizontal="center" vertical="top" wrapText="1"/>
    </xf>
    <xf numFmtId="0" fontId="28" fillId="0" borderId="95" xfId="4" applyFont="1" applyBorder="1" applyAlignment="1">
      <alignment horizontal="left" vertical="top" wrapText="1"/>
    </xf>
    <xf numFmtId="0" fontId="28" fillId="0" borderId="2" xfId="4" applyFont="1" applyBorder="1" applyAlignment="1">
      <alignment vertical="top" wrapText="1"/>
    </xf>
    <xf numFmtId="0" fontId="28" fillId="0" borderId="7" xfId="4" applyFont="1" applyBorder="1" applyAlignment="1">
      <alignment vertical="top" wrapText="1"/>
    </xf>
    <xf numFmtId="0" fontId="28" fillId="0" borderId="3" xfId="4" applyFont="1" applyBorder="1" applyAlignment="1">
      <alignment vertical="top" wrapText="1"/>
    </xf>
    <xf numFmtId="0" fontId="28" fillId="0" borderId="2" xfId="4" applyFont="1" applyBorder="1" applyAlignment="1">
      <alignment horizontal="left" vertical="top" wrapText="1"/>
    </xf>
    <xf numFmtId="0" fontId="28" fillId="0" borderId="7" xfId="4" applyFont="1" applyBorder="1" applyAlignment="1">
      <alignment horizontal="left" vertical="top" wrapText="1"/>
    </xf>
    <xf numFmtId="0" fontId="28" fillId="0" borderId="2" xfId="4" applyFont="1" applyBorder="1" applyAlignment="1">
      <alignment horizontal="center" vertical="center" wrapText="1"/>
    </xf>
    <xf numFmtId="0" fontId="28" fillId="0" borderId="3" xfId="4" applyFont="1" applyBorder="1" applyAlignment="1">
      <alignment horizontal="center" vertical="center" wrapText="1"/>
    </xf>
    <xf numFmtId="0" fontId="28" fillId="3" borderId="2" xfId="4" applyFont="1" applyFill="1" applyBorder="1" applyAlignment="1">
      <alignment horizontal="center" vertical="center" wrapText="1"/>
    </xf>
    <xf numFmtId="0" fontId="28" fillId="3" borderId="3" xfId="4" applyFont="1" applyFill="1" applyBorder="1" applyAlignment="1">
      <alignment horizontal="center" vertical="center" wrapText="1"/>
    </xf>
    <xf numFmtId="0" fontId="28" fillId="0" borderId="95" xfId="4" applyFont="1" applyBorder="1" applyAlignment="1">
      <alignment horizontal="center" vertical="center" wrapText="1"/>
    </xf>
    <xf numFmtId="0" fontId="28" fillId="0" borderId="9" xfId="4" applyFont="1" applyBorder="1" applyAlignment="1">
      <alignment horizontal="center" vertical="center" wrapText="1"/>
    </xf>
    <xf numFmtId="0" fontId="28" fillId="0" borderId="4" xfId="4" applyFont="1" applyBorder="1" applyAlignment="1">
      <alignment horizontal="center" vertical="center" wrapText="1"/>
    </xf>
    <xf numFmtId="0" fontId="28" fillId="0" borderId="95" xfId="4" applyFont="1" applyBorder="1" applyAlignment="1">
      <alignment vertical="top" wrapText="1"/>
    </xf>
    <xf numFmtId="0" fontId="29" fillId="0" borderId="95" xfId="4" applyFont="1" applyBorder="1" applyAlignment="1">
      <alignment vertical="top" wrapText="1"/>
    </xf>
    <xf numFmtId="0" fontId="28" fillId="0" borderId="3" xfId="4" applyFont="1" applyBorder="1" applyAlignment="1">
      <alignment horizontal="left" vertical="top" wrapText="1"/>
    </xf>
    <xf numFmtId="0" fontId="28" fillId="0" borderId="96" xfId="4" applyFont="1" applyBorder="1">
      <alignment vertical="center"/>
    </xf>
    <xf numFmtId="0" fontId="28" fillId="0" borderId="98" xfId="4" applyFont="1" applyBorder="1">
      <alignment vertical="center"/>
    </xf>
    <xf numFmtId="0" fontId="28" fillId="0" borderId="101" xfId="4" applyFont="1" applyBorder="1" applyAlignment="1">
      <alignment horizontal="center" vertical="center" wrapText="1"/>
    </xf>
    <xf numFmtId="0" fontId="35" fillId="0" borderId="0" xfId="4" applyFont="1" applyAlignment="1">
      <alignment horizontal="center" vertical="center" wrapText="1"/>
    </xf>
    <xf numFmtId="0" fontId="33" fillId="0" borderId="96" xfId="4" applyFont="1" applyBorder="1" applyAlignment="1">
      <alignment horizontal="center" vertical="center" wrapText="1"/>
    </xf>
    <xf numFmtId="0" fontId="33" fillId="0" borderId="98" xfId="4" applyFont="1" applyBorder="1" applyAlignment="1">
      <alignment horizontal="center" vertical="center" wrapText="1"/>
    </xf>
    <xf numFmtId="0" fontId="34" fillId="0" borderId="95" xfId="4" applyFont="1" applyBorder="1" applyAlignment="1">
      <alignment vertical="top" wrapText="1"/>
    </xf>
    <xf numFmtId="0" fontId="33" fillId="0" borderId="2" xfId="4" applyFont="1" applyBorder="1" applyAlignment="1">
      <alignment horizontal="left" vertical="top"/>
    </xf>
    <xf numFmtId="0" fontId="33" fillId="0" borderId="7" xfId="4" applyFont="1" applyBorder="1" applyAlignment="1">
      <alignment horizontal="left" vertical="top"/>
    </xf>
    <xf numFmtId="0" fontId="33" fillId="0" borderId="2" xfId="4" applyFont="1" applyBorder="1" applyAlignment="1">
      <alignment horizontal="left" vertical="center" wrapText="1"/>
    </xf>
    <xf numFmtId="0" fontId="33" fillId="0" borderId="3" xfId="4" applyFont="1" applyBorder="1" applyAlignment="1">
      <alignment horizontal="left" vertical="center" wrapText="1"/>
    </xf>
    <xf numFmtId="0" fontId="33" fillId="0" borderId="2" xfId="4" applyFont="1" applyBorder="1" applyAlignment="1">
      <alignment horizontal="left" vertical="center"/>
    </xf>
    <xf numFmtId="0" fontId="33" fillId="0" borderId="3" xfId="4" applyFont="1" applyBorder="1" applyAlignment="1">
      <alignment horizontal="left" vertical="center"/>
    </xf>
    <xf numFmtId="0" fontId="33" fillId="3" borderId="9" xfId="4" applyFont="1" applyFill="1" applyBorder="1" applyAlignment="1">
      <alignment horizontal="center" vertical="center"/>
    </xf>
    <xf numFmtId="0" fontId="33" fillId="3" borderId="4" xfId="4" applyFont="1" applyFill="1" applyBorder="1" applyAlignment="1">
      <alignment horizontal="center" vertical="center"/>
    </xf>
    <xf numFmtId="0" fontId="33" fillId="0" borderId="96" xfId="4" applyFont="1" applyBorder="1" applyAlignment="1">
      <alignment horizontal="left" vertical="top" wrapText="1"/>
    </xf>
    <xf numFmtId="0" fontId="33" fillId="0" borderId="98" xfId="4" applyFont="1" applyBorder="1" applyAlignment="1">
      <alignment horizontal="left" vertical="top" wrapText="1"/>
    </xf>
    <xf numFmtId="0" fontId="33" fillId="0" borderId="2" xfId="4" applyFont="1" applyBorder="1" applyAlignment="1">
      <alignment horizontal="left" vertical="top" wrapText="1"/>
    </xf>
    <xf numFmtId="0" fontId="33" fillId="0" borderId="3" xfId="4" applyFont="1" applyBorder="1" applyAlignment="1">
      <alignment horizontal="left" vertical="top"/>
    </xf>
    <xf numFmtId="0" fontId="33" fillId="0" borderId="101" xfId="4" applyFont="1" applyBorder="1" applyAlignment="1">
      <alignment horizontal="left" vertical="top" wrapText="1"/>
    </xf>
    <xf numFmtId="0" fontId="33" fillId="0" borderId="8" xfId="4" applyFont="1" applyBorder="1" applyAlignment="1">
      <alignment horizontal="left" vertical="top" wrapText="1"/>
    </xf>
    <xf numFmtId="0" fontId="33" fillId="0" borderId="12" xfId="4" applyFont="1" applyBorder="1" applyAlignment="1">
      <alignment horizontal="left" vertical="top" wrapText="1"/>
    </xf>
    <xf numFmtId="0" fontId="33" fillId="3" borderId="10" xfId="4" applyFont="1" applyFill="1" applyBorder="1" applyAlignment="1">
      <alignment horizontal="center" vertical="center"/>
    </xf>
    <xf numFmtId="0" fontId="33" fillId="0" borderId="7" xfId="4" applyFont="1" applyBorder="1" applyAlignment="1">
      <alignment horizontal="left" vertical="center"/>
    </xf>
    <xf numFmtId="0" fontId="33" fillId="0" borderId="2" xfId="4" applyFont="1" applyBorder="1" applyAlignment="1">
      <alignment vertical="top" wrapText="1"/>
    </xf>
    <xf numFmtId="0" fontId="33" fillId="0" borderId="3" xfId="4" applyFont="1" applyBorder="1" applyAlignment="1">
      <alignment vertical="top" wrapText="1"/>
    </xf>
    <xf numFmtId="0" fontId="33" fillId="0" borderId="2" xfId="4" applyFont="1" applyBorder="1" applyAlignment="1">
      <alignment vertical="center"/>
    </xf>
    <xf numFmtId="0" fontId="33" fillId="0" borderId="3" xfId="4" applyFont="1" applyBorder="1" applyAlignment="1">
      <alignment vertical="center"/>
    </xf>
    <xf numFmtId="0" fontId="33" fillId="3" borderId="2" xfId="4" applyFont="1" applyFill="1" applyBorder="1" applyAlignment="1">
      <alignment horizontal="center" vertical="center"/>
    </xf>
    <xf numFmtId="0" fontId="33" fillId="3" borderId="3" xfId="4" applyFont="1" applyFill="1" applyBorder="1" applyAlignment="1">
      <alignment horizontal="center" vertical="center"/>
    </xf>
    <xf numFmtId="0" fontId="33" fillId="3" borderId="2" xfId="4" applyFont="1" applyFill="1" applyBorder="1" applyAlignment="1">
      <alignment horizontal="center" vertical="center" wrapText="1"/>
    </xf>
    <xf numFmtId="0" fontId="33" fillId="3" borderId="3" xfId="4" applyFont="1" applyFill="1" applyBorder="1" applyAlignment="1">
      <alignment horizontal="center" vertical="center" wrapText="1"/>
    </xf>
    <xf numFmtId="0" fontId="33" fillId="0" borderId="2" xfId="4" applyFont="1" applyBorder="1" applyAlignment="1">
      <alignment horizontal="left" vertical="center" wrapText="1" shrinkToFit="1"/>
    </xf>
    <xf numFmtId="0" fontId="33" fillId="0" borderId="3" xfId="4" applyFont="1" applyBorder="1" applyAlignment="1">
      <alignment horizontal="left" vertical="center" wrapText="1" shrinkToFit="1"/>
    </xf>
    <xf numFmtId="0" fontId="34" fillId="0" borderId="95" xfId="4" applyFont="1" applyBorder="1" applyAlignment="1">
      <alignment vertical="top"/>
    </xf>
    <xf numFmtId="0" fontId="33" fillId="0" borderId="7" xfId="4" applyFont="1" applyBorder="1" applyAlignment="1">
      <alignment horizontal="left" vertical="top" wrapText="1"/>
    </xf>
    <xf numFmtId="0" fontId="33" fillId="0" borderId="3" xfId="4" applyFont="1" applyBorder="1" applyAlignment="1">
      <alignment horizontal="left" vertical="top" wrapText="1"/>
    </xf>
    <xf numFmtId="0" fontId="33" fillId="0" borderId="7" xfId="4" applyFont="1" applyBorder="1" applyAlignment="1">
      <alignment horizontal="left" vertical="center" wrapText="1"/>
    </xf>
    <xf numFmtId="0" fontId="33" fillId="3" borderId="7" xfId="4" applyFont="1" applyFill="1" applyBorder="1" applyAlignment="1">
      <alignment horizontal="center" vertical="center" wrapText="1"/>
    </xf>
    <xf numFmtId="0" fontId="33" fillId="0" borderId="2" xfId="4" applyFont="1" applyBorder="1" applyAlignment="1">
      <alignment vertical="center" wrapText="1"/>
    </xf>
    <xf numFmtId="0" fontId="33" fillId="0" borderId="7" xfId="4" applyFont="1" applyBorder="1" applyAlignment="1">
      <alignment vertical="center" wrapText="1"/>
    </xf>
    <xf numFmtId="0" fontId="33" fillId="0" borderId="3" xfId="4" applyFont="1" applyBorder="1" applyAlignment="1">
      <alignment vertical="center" wrapText="1"/>
    </xf>
    <xf numFmtId="0" fontId="33" fillId="0" borderId="9" xfId="4" applyFont="1" applyBorder="1" applyAlignment="1">
      <alignment horizontal="left" vertical="top" wrapText="1"/>
    </xf>
    <xf numFmtId="0" fontId="33" fillId="0" borderId="10" xfId="4" applyFont="1" applyBorder="1" applyAlignment="1">
      <alignment horizontal="left" vertical="top" wrapText="1"/>
    </xf>
    <xf numFmtId="0" fontId="33" fillId="0" borderId="4" xfId="4" applyFont="1" applyBorder="1" applyAlignment="1">
      <alignment horizontal="left" vertical="top" wrapText="1"/>
    </xf>
    <xf numFmtId="0" fontId="34" fillId="0" borderId="95" xfId="4" applyFont="1" applyBorder="1" applyAlignment="1">
      <alignment horizontal="center" vertical="center"/>
    </xf>
    <xf numFmtId="0" fontId="33" fillId="0" borderId="2" xfId="4" applyFont="1" applyBorder="1" applyAlignment="1">
      <alignment horizontal="center" vertical="center" wrapText="1"/>
    </xf>
    <xf numFmtId="0" fontId="33" fillId="0" borderId="95" xfId="4" applyFont="1" applyBorder="1" applyAlignment="1">
      <alignment horizontal="center" vertical="center" wrapText="1"/>
    </xf>
    <xf numFmtId="0" fontId="33" fillId="0" borderId="9" xfId="4" applyFont="1" applyBorder="1" applyAlignment="1">
      <alignment horizontal="center" vertical="center" wrapText="1"/>
    </xf>
    <xf numFmtId="0" fontId="33" fillId="0" borderId="4" xfId="4" applyFont="1" applyBorder="1" applyAlignment="1">
      <alignment horizontal="center" vertical="center" wrapText="1"/>
    </xf>
    <xf numFmtId="0" fontId="26" fillId="3" borderId="2" xfId="4" applyFont="1" applyFill="1" applyBorder="1" applyAlignment="1">
      <alignment horizontal="center" vertical="center" wrapText="1"/>
    </xf>
    <xf numFmtId="0" fontId="26" fillId="3" borderId="3" xfId="4" applyFont="1" applyFill="1" applyBorder="1" applyAlignment="1">
      <alignment horizontal="center" vertical="center" wrapText="1"/>
    </xf>
    <xf numFmtId="0" fontId="33" fillId="0" borderId="95" xfId="4" applyFont="1" applyBorder="1" applyAlignment="1">
      <alignment horizontal="left" vertical="top" wrapText="1"/>
    </xf>
    <xf numFmtId="0" fontId="33" fillId="0" borderId="7" xfId="4" applyFont="1" applyBorder="1" applyAlignment="1">
      <alignment vertical="top" wrapText="1"/>
    </xf>
    <xf numFmtId="0" fontId="33" fillId="0" borderId="101" xfId="4" applyFont="1" applyBorder="1" applyAlignment="1">
      <alignment horizontal="center" vertical="center" wrapText="1"/>
    </xf>
    <xf numFmtId="0" fontId="33" fillId="0" borderId="3" xfId="4" applyFont="1" applyBorder="1" applyAlignment="1">
      <alignment horizontal="center" vertical="center" wrapText="1"/>
    </xf>
    <xf numFmtId="0" fontId="33" fillId="3" borderId="2" xfId="4" applyNumberFormat="1" applyFont="1" applyFill="1" applyBorder="1" applyAlignment="1">
      <alignment horizontal="center" vertical="center" wrapText="1"/>
    </xf>
    <xf numFmtId="0" fontId="33" fillId="3" borderId="3" xfId="4" applyNumberFormat="1" applyFont="1" applyFill="1" applyBorder="1" applyAlignment="1">
      <alignment horizontal="center" vertical="center" wrapText="1"/>
    </xf>
    <xf numFmtId="0" fontId="33" fillId="0" borderId="9" xfId="4" applyFont="1" applyBorder="1" applyAlignment="1">
      <alignment vertical="top"/>
    </xf>
    <xf numFmtId="0" fontId="33" fillId="0" borderId="101" xfId="4" applyFont="1" applyBorder="1" applyAlignment="1">
      <alignment vertical="top"/>
    </xf>
    <xf numFmtId="0" fontId="33" fillId="0" borderId="10" xfId="4" applyFont="1" applyBorder="1" applyAlignment="1">
      <alignment vertical="top"/>
    </xf>
    <xf numFmtId="0" fontId="33" fillId="0" borderId="8" xfId="4" applyFont="1" applyBorder="1" applyAlignment="1">
      <alignment vertical="top"/>
    </xf>
    <xf numFmtId="0" fontId="33" fillId="0" borderId="4" xfId="4" applyFont="1" applyBorder="1" applyAlignment="1">
      <alignment vertical="top"/>
    </xf>
    <xf numFmtId="0" fontId="33" fillId="0" borderId="12" xfId="4" applyFont="1" applyBorder="1" applyAlignment="1">
      <alignment vertical="top"/>
    </xf>
    <xf numFmtId="0" fontId="33" fillId="3" borderId="7" xfId="4" applyNumberFormat="1" applyFont="1" applyFill="1" applyBorder="1" applyAlignment="1">
      <alignment horizontal="center" vertical="center" wrapText="1"/>
    </xf>
    <xf numFmtId="0" fontId="34" fillId="0" borderId="2" xfId="4" applyFont="1" applyBorder="1" applyAlignment="1">
      <alignment horizontal="center" vertical="center"/>
    </xf>
    <xf numFmtId="0" fontId="34" fillId="0" borderId="3" xfId="4" applyFont="1" applyBorder="1" applyAlignment="1">
      <alignment horizontal="center" vertical="center"/>
    </xf>
    <xf numFmtId="0" fontId="34" fillId="0" borderId="95" xfId="4" applyFont="1" applyBorder="1" applyAlignment="1">
      <alignment horizontal="left" vertical="top"/>
    </xf>
    <xf numFmtId="0" fontId="33" fillId="3" borderId="7" xfId="4" applyFont="1" applyFill="1" applyBorder="1" applyAlignment="1">
      <alignment horizontal="center" vertical="center"/>
    </xf>
    <xf numFmtId="0" fontId="36" fillId="4" borderId="11" xfId="0" applyFont="1" applyFill="1" applyBorder="1" applyAlignment="1">
      <alignment horizontal="center" vertical="center"/>
    </xf>
    <xf numFmtId="0" fontId="20" fillId="9" borderId="110" xfId="0" applyFont="1" applyFill="1" applyBorder="1" applyAlignment="1">
      <alignment vertical="center" wrapText="1"/>
    </xf>
    <xf numFmtId="0" fontId="20" fillId="9" borderId="38" xfId="0" applyFont="1" applyFill="1" applyBorder="1" applyAlignment="1">
      <alignment vertical="center" wrapText="1"/>
    </xf>
    <xf numFmtId="0" fontId="36" fillId="0" borderId="8" xfId="0" applyFont="1" applyBorder="1" applyAlignment="1">
      <alignment vertical="center" wrapText="1"/>
    </xf>
    <xf numFmtId="0" fontId="36" fillId="0" borderId="10" xfId="0" applyFont="1" applyBorder="1" applyAlignment="1">
      <alignment horizontal="left" vertical="center" indent="1"/>
    </xf>
    <xf numFmtId="0" fontId="36" fillId="0" borderId="0" xfId="0" applyFont="1" applyBorder="1" applyAlignment="1">
      <alignment horizontal="left" vertical="center" indent="1"/>
    </xf>
    <xf numFmtId="0" fontId="36" fillId="0" borderId="8" xfId="0" applyFont="1" applyBorder="1" applyAlignment="1">
      <alignment horizontal="left" vertical="center" indent="1"/>
    </xf>
    <xf numFmtId="0" fontId="41" fillId="0" borderId="10" xfId="0" applyFont="1" applyBorder="1" applyAlignment="1">
      <alignment horizontal="left" vertical="center" indent="2"/>
    </xf>
    <xf numFmtId="0" fontId="41" fillId="0" borderId="0" xfId="0" applyFont="1" applyBorder="1" applyAlignment="1">
      <alignment horizontal="left" vertical="center" indent="2"/>
    </xf>
    <xf numFmtId="0" fontId="41" fillId="0" borderId="8" xfId="0" applyFont="1" applyBorder="1" applyAlignment="1">
      <alignment horizontal="left" vertical="center" indent="2"/>
    </xf>
    <xf numFmtId="0" fontId="37" fillId="9" borderId="80" xfId="4" applyFont="1" applyFill="1" applyBorder="1" applyAlignment="1">
      <alignment horizontal="center" vertical="center"/>
    </xf>
    <xf numFmtId="0" fontId="37" fillId="9" borderId="81" xfId="4" applyFont="1" applyFill="1" applyBorder="1" applyAlignment="1">
      <alignment horizontal="center" vertical="center"/>
    </xf>
    <xf numFmtId="0" fontId="37" fillId="9" borderId="89" xfId="4" applyFont="1" applyFill="1" applyBorder="1" applyAlignment="1">
      <alignment horizontal="center" vertical="center"/>
    </xf>
    <xf numFmtId="0" fontId="41" fillId="0" borderId="10" xfId="0" applyFont="1" applyBorder="1">
      <alignment vertical="center"/>
    </xf>
    <xf numFmtId="0" fontId="41" fillId="0" borderId="0" xfId="0" applyFont="1" applyBorder="1">
      <alignment vertical="center"/>
    </xf>
    <xf numFmtId="0" fontId="41" fillId="0" borderId="8" xfId="0" applyFont="1" applyBorder="1">
      <alignment vertical="center"/>
    </xf>
    <xf numFmtId="0" fontId="36" fillId="0" borderId="10" xfId="0" applyFont="1" applyBorder="1">
      <alignment vertical="center"/>
    </xf>
    <xf numFmtId="0" fontId="36" fillId="0" borderId="0" xfId="0" applyFont="1" applyBorder="1">
      <alignment vertical="center"/>
    </xf>
    <xf numFmtId="0" fontId="36" fillId="0" borderId="8" xfId="0" applyFont="1" applyBorder="1">
      <alignment vertical="center"/>
    </xf>
    <xf numFmtId="0" fontId="37" fillId="8" borderId="99" xfId="4" applyFont="1" applyFill="1" applyBorder="1" applyAlignment="1">
      <alignment horizontal="center" vertical="center"/>
    </xf>
    <xf numFmtId="0" fontId="37" fillId="8" borderId="100" xfId="4" applyFont="1" applyFill="1" applyBorder="1" applyAlignment="1">
      <alignment horizontal="center" vertical="center"/>
    </xf>
  </cellXfs>
  <cellStyles count="18">
    <cellStyle name="桁区切り" xfId="1" builtinId="6"/>
    <cellStyle name="桁区切り 2" xfId="2" xr:uid="{00000000-0005-0000-0000-000001000000}"/>
    <cellStyle name="桁区切り 2 2" xfId="17" xr:uid="{23FBD5FA-0B42-4513-A847-0172D9893FA9}"/>
    <cellStyle name="標準" xfId="0" builtinId="0"/>
    <cellStyle name="標準 11" xfId="3" xr:uid="{00000000-0005-0000-0000-000003000000}"/>
    <cellStyle name="標準 2" xfId="4" xr:uid="{00000000-0005-0000-0000-000004000000}"/>
    <cellStyle name="標準 2 2" xfId="5" xr:uid="{00000000-0005-0000-0000-000005000000}"/>
    <cellStyle name="標準 2 4" xfId="6" xr:uid="{00000000-0005-0000-0000-000006000000}"/>
    <cellStyle name="標準 3" xfId="7" xr:uid="{00000000-0005-0000-0000-000007000000}"/>
    <cellStyle name="標準 3 2" xfId="8" xr:uid="{00000000-0005-0000-0000-000008000000}"/>
    <cellStyle name="標準 3 2 2" xfId="9" xr:uid="{00000000-0005-0000-0000-000009000000}"/>
    <cellStyle name="標準 3 3" xfId="16" xr:uid="{1128705B-8EA0-4AFA-B287-A4AB63C0E2D5}"/>
    <cellStyle name="標準 4" xfId="10" xr:uid="{00000000-0005-0000-0000-00000A000000}"/>
    <cellStyle name="標準 5" xfId="15" xr:uid="{00000000-0005-0000-0000-00003E000000}"/>
    <cellStyle name="標準 7" xfId="11" xr:uid="{00000000-0005-0000-0000-00000B000000}"/>
    <cellStyle name="標準 8" xfId="12" xr:uid="{00000000-0005-0000-0000-00000C000000}"/>
    <cellStyle name="標準_⑤参考様式11,12号別紙(収支実績報告書（支援交付金））" xfId="13" xr:uid="{00000000-0005-0000-0000-00000D000000}"/>
    <cellStyle name="標準_出納帳20061221" xfId="14" xr:uid="{00000000-0005-0000-0000-00000E000000}"/>
  </cellStyles>
  <dxfs count="4">
    <dxf>
      <fill>
        <patternFill>
          <bgColor theme="7" tint="0.59996337778862885"/>
        </patternFill>
      </fill>
    </dxf>
    <dxf>
      <fill>
        <patternFill>
          <bgColor theme="7" tint="0.59996337778862885"/>
        </patternFill>
      </fill>
    </dxf>
    <dxf>
      <fill>
        <patternFill>
          <bgColor theme="7" tint="0.59996337778862885"/>
        </patternFill>
      </fill>
    </dxf>
    <dxf>
      <fill>
        <patternFill>
          <bgColor rgb="FFFFC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18</xdr:col>
      <xdr:colOff>197773</xdr:colOff>
      <xdr:row>0</xdr:row>
      <xdr:rowOff>0</xdr:rowOff>
    </xdr:from>
    <xdr:to>
      <xdr:col>26</xdr:col>
      <xdr:colOff>555362</xdr:colOff>
      <xdr:row>4</xdr:row>
      <xdr:rowOff>280411</xdr:rowOff>
    </xdr:to>
    <xdr:sp macro="" textlink="">
      <xdr:nvSpPr>
        <xdr:cNvPr id="2" name="Rectangle 65">
          <a:extLst>
            <a:ext uri="{FF2B5EF4-FFF2-40B4-BE49-F238E27FC236}">
              <a16:creationId xmlns:a16="http://schemas.microsoft.com/office/drawing/2014/main" id="{68B2A486-BE7E-4077-A3E2-EB5F513AAD8E}"/>
            </a:ext>
          </a:extLst>
        </xdr:cNvPr>
        <xdr:cNvSpPr>
          <a:spLocks noChangeArrowheads="1"/>
        </xdr:cNvSpPr>
      </xdr:nvSpPr>
      <xdr:spPr bwMode="auto">
        <a:xfrm>
          <a:off x="11742073" y="0"/>
          <a:ext cx="5215339" cy="1518661"/>
        </a:xfrm>
        <a:prstGeom prst="rect">
          <a:avLst/>
        </a:prstGeom>
        <a:solidFill>
          <a:sysClr val="window" lastClr="FFFFFF">
            <a:lumMod val="95000"/>
          </a:sysClr>
        </a:solidFill>
        <a:ln w="12700">
          <a:solidFill>
            <a:srgbClr val="FF0000"/>
          </a:solidFill>
          <a:miter lim="800000"/>
          <a:headEnd/>
          <a:tailEnd/>
        </a:ln>
      </xdr:spPr>
      <xdr:txBody>
        <a:bodyPr wrap="square" lIns="36000" tIns="36000" rIns="36000" bIns="36000" anchor="ctr">
          <a:noAutofit/>
        </a:bodyPr>
        <a:lstStyle>
          <a:defPPr>
            <a:defRPr lang="ja-JP"/>
          </a:defPPr>
          <a:lvl1pPr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1pPr>
          <a:lvl2pPr marL="4572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2pPr>
          <a:lvl3pPr marL="9144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3pPr>
          <a:lvl4pPr marL="13716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4pPr>
          <a:lvl5pPr marL="18288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5pPr>
          <a:lvl6pPr marL="22860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6pPr>
          <a:lvl7pPr marL="27432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7pPr>
          <a:lvl8pPr marL="32004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8pPr>
          <a:lvl9pPr marL="36576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9pPr>
        </a:lstStyle>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ja-JP" altLang="en-US"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オレンジ色着色箇所</a:t>
          </a:r>
          <a:r>
            <a:rPr kumimoji="1" lang="en-US" altLang="ja-JP"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：入力してください。</a:t>
          </a:r>
          <a:endParaRPr kumimoji="1" lang="en-US" altLang="ja-JP"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灰色着色箇所</a:t>
          </a: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：自動で入力されます。</a:t>
          </a:r>
          <a:endPar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行の挿入等を行う場合は、「校閲」の「シート保護の解除」をクリックしてください。</a:t>
          </a:r>
          <a:endPar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記載方法は印刷されません。</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13</xdr:col>
      <xdr:colOff>128336</xdr:colOff>
      <xdr:row>0</xdr:row>
      <xdr:rowOff>87661</xdr:rowOff>
    </xdr:from>
    <xdr:to>
      <xdr:col>17</xdr:col>
      <xdr:colOff>709261</xdr:colOff>
      <xdr:row>4</xdr:row>
      <xdr:rowOff>4433</xdr:rowOff>
    </xdr:to>
    <xdr:sp macro="" textlink="">
      <xdr:nvSpPr>
        <xdr:cNvPr id="2" name="Rectangle 65">
          <a:extLst>
            <a:ext uri="{FF2B5EF4-FFF2-40B4-BE49-F238E27FC236}">
              <a16:creationId xmlns:a16="http://schemas.microsoft.com/office/drawing/2014/main" id="{64A1D6AF-7C09-4C96-BEC0-0DECC1A6AA0F}"/>
            </a:ext>
          </a:extLst>
        </xdr:cNvPr>
        <xdr:cNvSpPr>
          <a:spLocks noChangeArrowheads="1"/>
        </xdr:cNvSpPr>
      </xdr:nvSpPr>
      <xdr:spPr bwMode="auto">
        <a:xfrm>
          <a:off x="11082086" y="87661"/>
          <a:ext cx="4952900" cy="1097872"/>
        </a:xfrm>
        <a:prstGeom prst="rect">
          <a:avLst/>
        </a:prstGeom>
        <a:solidFill>
          <a:sysClr val="window" lastClr="FFFFFF">
            <a:lumMod val="95000"/>
          </a:sysClr>
        </a:solidFill>
        <a:ln w="12700">
          <a:solidFill>
            <a:srgbClr val="FF0000"/>
          </a:solidFill>
          <a:miter lim="800000"/>
          <a:headEnd/>
          <a:tailEnd/>
        </a:ln>
      </xdr:spPr>
      <xdr:txBody>
        <a:bodyPr wrap="square" lIns="36000" tIns="36000" rIns="36000" bIns="36000" anchor="ctr">
          <a:noAutofit/>
        </a:bodyPr>
        <a:lstStyle>
          <a:defPPr>
            <a:defRPr lang="ja-JP"/>
          </a:defPPr>
          <a:lvl1pPr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1pPr>
          <a:lvl2pPr marL="4572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2pPr>
          <a:lvl3pPr marL="9144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3pPr>
          <a:lvl4pPr marL="13716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4pPr>
          <a:lvl5pPr marL="18288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5pPr>
          <a:lvl6pPr marL="22860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6pPr>
          <a:lvl7pPr marL="27432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7pPr>
          <a:lvl8pPr marL="32004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8pPr>
          <a:lvl9pPr marL="36576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9pPr>
        </a:lstStyle>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ja-JP" altLang="en-US"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オレンジ色着色箇所</a:t>
          </a:r>
          <a:r>
            <a:rPr kumimoji="1" lang="en-US" altLang="ja-JP"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：入力してください。</a:t>
          </a:r>
          <a:endParaRPr kumimoji="1" lang="en-US" altLang="ja-JP"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灰色着色箇所</a:t>
          </a: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：自動で入力されます。</a:t>
          </a:r>
          <a:endPar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行の挿入等を行う場合は、「校閲」の「シート保護の解除」をクリックしてください。</a:t>
          </a:r>
          <a:endPar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記載方法は印刷されません。</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26</xdr:col>
      <xdr:colOff>147125</xdr:colOff>
      <xdr:row>0</xdr:row>
      <xdr:rowOff>0</xdr:rowOff>
    </xdr:from>
    <xdr:to>
      <xdr:col>35</xdr:col>
      <xdr:colOff>28131</xdr:colOff>
      <xdr:row>3</xdr:row>
      <xdr:rowOff>196237</xdr:rowOff>
    </xdr:to>
    <xdr:sp macro="" textlink="">
      <xdr:nvSpPr>
        <xdr:cNvPr id="2" name="Rectangle 65">
          <a:extLst>
            <a:ext uri="{FF2B5EF4-FFF2-40B4-BE49-F238E27FC236}">
              <a16:creationId xmlns:a16="http://schemas.microsoft.com/office/drawing/2014/main" id="{A4B4D3F0-238E-4D99-B21E-A05481388EF0}"/>
            </a:ext>
          </a:extLst>
        </xdr:cNvPr>
        <xdr:cNvSpPr>
          <a:spLocks noChangeArrowheads="1"/>
        </xdr:cNvSpPr>
      </xdr:nvSpPr>
      <xdr:spPr bwMode="auto">
        <a:xfrm>
          <a:off x="9119675" y="0"/>
          <a:ext cx="5081656" cy="1139212"/>
        </a:xfrm>
        <a:prstGeom prst="rect">
          <a:avLst/>
        </a:prstGeom>
        <a:solidFill>
          <a:sysClr val="window" lastClr="FFFFFF">
            <a:lumMod val="95000"/>
          </a:sysClr>
        </a:solidFill>
        <a:ln w="12700">
          <a:solidFill>
            <a:srgbClr val="FF0000"/>
          </a:solidFill>
          <a:miter lim="800000"/>
          <a:headEnd/>
          <a:tailEnd/>
        </a:ln>
      </xdr:spPr>
      <xdr:txBody>
        <a:bodyPr wrap="square" lIns="36000" tIns="36000" rIns="36000" bIns="36000" anchor="ctr">
          <a:noAutofit/>
        </a:bodyPr>
        <a:lstStyle>
          <a:defPPr>
            <a:defRPr lang="ja-JP"/>
          </a:defPPr>
          <a:lvl1pPr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1pPr>
          <a:lvl2pPr marL="4572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2pPr>
          <a:lvl3pPr marL="9144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3pPr>
          <a:lvl4pPr marL="13716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4pPr>
          <a:lvl5pPr marL="18288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5pPr>
          <a:lvl6pPr marL="22860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6pPr>
          <a:lvl7pPr marL="27432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7pPr>
          <a:lvl8pPr marL="32004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8pPr>
          <a:lvl9pPr marL="36576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9pPr>
        </a:lstStyle>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ja-JP" altLang="en-US"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オレンジ色着色箇所</a:t>
          </a:r>
          <a:r>
            <a:rPr kumimoji="1" lang="en-US" altLang="ja-JP"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：入力してください。</a:t>
          </a:r>
          <a:endParaRPr kumimoji="1" lang="en-US" altLang="ja-JP"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灰色着色箇所</a:t>
          </a: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：自動で入力されます。</a:t>
          </a:r>
          <a:endPar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行の挿入等を行う場合は、「校閲」の「シート保護の解除」をクリックしてください。</a:t>
          </a:r>
          <a:endPar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記載方法は印刷されません。</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10</xdr:col>
      <xdr:colOff>33145</xdr:colOff>
      <xdr:row>76</xdr:row>
      <xdr:rowOff>121867</xdr:rowOff>
    </xdr:from>
    <xdr:to>
      <xdr:col>15</xdr:col>
      <xdr:colOff>635000</xdr:colOff>
      <xdr:row>79</xdr:row>
      <xdr:rowOff>121227</xdr:rowOff>
    </xdr:to>
    <xdr:sp macro="" textlink="">
      <xdr:nvSpPr>
        <xdr:cNvPr id="2" name="テキスト ボックス 1">
          <a:extLst>
            <a:ext uri="{FF2B5EF4-FFF2-40B4-BE49-F238E27FC236}">
              <a16:creationId xmlns:a16="http://schemas.microsoft.com/office/drawing/2014/main" id="{00000000-0008-0000-1000-000002000000}"/>
            </a:ext>
          </a:extLst>
        </xdr:cNvPr>
        <xdr:cNvSpPr txBox="1"/>
      </xdr:nvSpPr>
      <xdr:spPr>
        <a:xfrm>
          <a:off x="3739236" y="15275276"/>
          <a:ext cx="8377719" cy="622815"/>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活動記録に独自の取組を選択できるようにする場合は、黒い線より上に行挿入し、</a:t>
          </a:r>
          <a:r>
            <a:rPr kumimoji="1" lang="en-US" altLang="ja-JP" sz="1100"/>
            <a:t>F</a:t>
          </a:r>
          <a:r>
            <a:rPr kumimoji="1" lang="ja-JP" altLang="en-US" sz="1100"/>
            <a:t>列～</a:t>
          </a:r>
          <a:r>
            <a:rPr kumimoji="1" lang="en-US" altLang="ja-JP" sz="1100"/>
            <a:t>J</a:t>
          </a:r>
          <a:r>
            <a:rPr kumimoji="1" lang="ja-JP" altLang="en-US" sz="1100"/>
            <a:t>列に</a:t>
          </a:r>
          <a:r>
            <a:rPr kumimoji="1" lang="en-US" altLang="ja-JP" sz="1100"/>
            <a:t>100</a:t>
          </a:r>
          <a:r>
            <a:rPr kumimoji="1" lang="ja-JP" altLang="en-US" sz="1100"/>
            <a:t>番以降の番号、項目名等を追加してください。</a:t>
          </a:r>
        </a:p>
      </xdr:txBody>
    </xdr:sp>
    <xdr:clientData/>
  </xdr:twoCellAnchor>
  <xdr:twoCellAnchor>
    <xdr:from>
      <xdr:col>16</xdr:col>
      <xdr:colOff>19440</xdr:colOff>
      <xdr:row>56</xdr:row>
      <xdr:rowOff>116632</xdr:rowOff>
    </xdr:from>
    <xdr:to>
      <xdr:col>16</xdr:col>
      <xdr:colOff>3217118</xdr:colOff>
      <xdr:row>61</xdr:row>
      <xdr:rowOff>0</xdr:rowOff>
    </xdr:to>
    <xdr:sp macro="" textlink="">
      <xdr:nvSpPr>
        <xdr:cNvPr id="3" name="テキスト ボックス 2">
          <a:extLst>
            <a:ext uri="{FF2B5EF4-FFF2-40B4-BE49-F238E27FC236}">
              <a16:creationId xmlns:a16="http://schemas.microsoft.com/office/drawing/2014/main" id="{00000000-0008-0000-1000-000003000000}"/>
            </a:ext>
          </a:extLst>
        </xdr:cNvPr>
        <xdr:cNvSpPr txBox="1"/>
      </xdr:nvSpPr>
      <xdr:spPr>
        <a:xfrm>
          <a:off x="12207552" y="9904055"/>
          <a:ext cx="3197678" cy="758113"/>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17</xdr:col>
      <xdr:colOff>102434</xdr:colOff>
      <xdr:row>67</xdr:row>
      <xdr:rowOff>78341</xdr:rowOff>
    </xdr:from>
    <xdr:to>
      <xdr:col>17</xdr:col>
      <xdr:colOff>2370159</xdr:colOff>
      <xdr:row>72</xdr:row>
      <xdr:rowOff>130048</xdr:rowOff>
    </xdr:to>
    <xdr:sp macro="" textlink="">
      <xdr:nvSpPr>
        <xdr:cNvPr id="4" name="テキスト ボックス 3">
          <a:extLst>
            <a:ext uri="{FF2B5EF4-FFF2-40B4-BE49-F238E27FC236}">
              <a16:creationId xmlns:a16="http://schemas.microsoft.com/office/drawing/2014/main" id="{00000000-0008-0000-1000-000004000000}"/>
            </a:ext>
          </a:extLst>
        </xdr:cNvPr>
        <xdr:cNvSpPr txBox="1"/>
      </xdr:nvSpPr>
      <xdr:spPr>
        <a:xfrm>
          <a:off x="23686871" y="14191440"/>
          <a:ext cx="2267725" cy="1124946"/>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18</xdr:col>
      <xdr:colOff>77755</xdr:colOff>
      <xdr:row>74</xdr:row>
      <xdr:rowOff>78278</xdr:rowOff>
    </xdr:from>
    <xdr:to>
      <xdr:col>18</xdr:col>
      <xdr:colOff>2304435</xdr:colOff>
      <xdr:row>79</xdr:row>
      <xdr:rowOff>51209</xdr:rowOff>
    </xdr:to>
    <xdr:sp macro="" textlink="">
      <xdr:nvSpPr>
        <xdr:cNvPr id="5" name="テキスト ボックス 4">
          <a:extLst>
            <a:ext uri="{FF2B5EF4-FFF2-40B4-BE49-F238E27FC236}">
              <a16:creationId xmlns:a16="http://schemas.microsoft.com/office/drawing/2014/main" id="{00000000-0008-0000-1000-000005000000}"/>
            </a:ext>
          </a:extLst>
        </xdr:cNvPr>
        <xdr:cNvSpPr txBox="1"/>
      </xdr:nvSpPr>
      <xdr:spPr>
        <a:xfrm>
          <a:off x="25641626" y="15277310"/>
          <a:ext cx="2226680" cy="997125"/>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12</xdr:col>
      <xdr:colOff>0</xdr:colOff>
      <xdr:row>7</xdr:row>
      <xdr:rowOff>70121</xdr:rowOff>
    </xdr:from>
    <xdr:to>
      <xdr:col>17</xdr:col>
      <xdr:colOff>792696</xdr:colOff>
      <xdr:row>13</xdr:row>
      <xdr:rowOff>150889</xdr:rowOff>
    </xdr:to>
    <xdr:sp macro="" textlink="">
      <xdr:nvSpPr>
        <xdr:cNvPr id="6" name="テキスト ボックス 5">
          <a:extLst>
            <a:ext uri="{FF2B5EF4-FFF2-40B4-BE49-F238E27FC236}">
              <a16:creationId xmlns:a16="http://schemas.microsoft.com/office/drawing/2014/main" id="{00000000-0008-0000-1000-000006000000}"/>
            </a:ext>
          </a:extLst>
        </xdr:cNvPr>
        <xdr:cNvSpPr txBox="1"/>
      </xdr:nvSpPr>
      <xdr:spPr>
        <a:xfrm>
          <a:off x="12893261" y="2195991"/>
          <a:ext cx="10938892" cy="1488811"/>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組織の方は、このシートの内容を変更しないでください。</a:t>
          </a:r>
        </a:p>
      </xdr:txBody>
    </xdr:sp>
    <xdr:clientData/>
  </xdr:twoCellAnchor>
  <xdr:twoCellAnchor>
    <xdr:from>
      <xdr:col>0</xdr:col>
      <xdr:colOff>0</xdr:colOff>
      <xdr:row>0</xdr:row>
      <xdr:rowOff>0</xdr:rowOff>
    </xdr:from>
    <xdr:to>
      <xdr:col>9</xdr:col>
      <xdr:colOff>1406599</xdr:colOff>
      <xdr:row>0</xdr:row>
      <xdr:rowOff>509477</xdr:rowOff>
    </xdr:to>
    <xdr:sp macro="" textlink="">
      <xdr:nvSpPr>
        <xdr:cNvPr id="7" name="正方形/長方形 6">
          <a:extLst>
            <a:ext uri="{FF2B5EF4-FFF2-40B4-BE49-F238E27FC236}">
              <a16:creationId xmlns:a16="http://schemas.microsoft.com/office/drawing/2014/main" id="{00000000-0008-0000-1000-000007000000}"/>
            </a:ext>
          </a:extLst>
        </xdr:cNvPr>
        <xdr:cNvSpPr/>
      </xdr:nvSpPr>
      <xdr:spPr>
        <a:xfrm>
          <a:off x="0" y="0"/>
          <a:ext cx="11518974" cy="50947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変更禁止</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849;&#26377;&#12501;&#12457;&#12523;&#12480;/&#24196;&#21407;&#24066;&#26412;&#24193;&#33294;/&#20225;&#30011;&#25391;&#33288;&#37096;/&#36786;&#26989;&#25391;&#33288;&#35506;/&#9733;&#22810;&#38754;&#30340;&#27231;&#33021;&#25903;&#25173;/R07/&#27096;&#24335;/&#12304;&#26368;&#26032;&#29256;&#12305;&#30003;&#35531;&#12539;&#22577;&#21578;&#27096;&#24335;&#65288;&#20837;&#21147;&#25903;&#25588;&#65289;250422%20.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HOSV17R108\ShareDesktop$\t-tsumiyama665\&#12487;&#12473;&#12463;&#12488;&#12483;&#12503;\&#22810;&#38754;&#27096;&#24335;\&#30003;&#35531;&#12539;&#22577;&#21578;&#27096;&#24335;&#65288;&#35352;&#20837;&#20363;&#12354;&#1242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lr02n1116\&#22810;&#38754;&#30340;&#27231;&#33021;&#25903;&#25173;&#25512;&#36914;&#23460;\&#12304;&#12288;&#9734;&#9733;&#23455;&#26045;&#35201;&#32177;&#12539;&#35201;&#38936;&#12289;&#20132;&#20184;&#35201;&#32177;&#9733;&#9734;&#12288;&#12305;\01%20&#23455;&#26045;&#35201;&#32177;&#12539;&#35201;&#38936;\R030401_&#22810;&#38754;&#30340;&#27231;&#33021;&#25903;&#25173;&#20132;&#20184;&#37329;&#65288;&#25913;&#27491;&#65289;\04_&#27096;&#24335;\&#27096;&#24335;&#31532;&#65297;&#65293;&#65304;&#21495;%20&#23455;&#26045;&#29366;&#27841;&#22577;&#21578;&#26360;&#65288;R03&#25913;&#27491;&#65289;&#9679;&#12300;&#21462;&#32068;&#12301;&#35352;&#36617;&#12354;&#124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PC）"/>
      <sheetName val="使い方"/>
      <sheetName val="【参考】交付単価（PC）"/>
      <sheetName val="はじめに (手書き)"/>
      <sheetName val="様式第1-1号"/>
      <sheetName val="様式第1-2号"/>
      <sheetName val="様式第1-3号"/>
      <sheetName val="別紙1 活動計画書"/>
      <sheetName val="構成員一覧"/>
      <sheetName val="承諾書"/>
      <sheetName val="様式第１－11号"/>
      <sheetName val="別添1 位置図"/>
      <sheetName val="別添3 位置図"/>
      <sheetName val="別添4 位置図"/>
      <sheetName val="加算措置（みどり加算以外）"/>
      <sheetName val="加算措置（みどり加算）"/>
      <sheetName val="長寿命化整備計画"/>
      <sheetName val="工事確認書"/>
      <sheetName val="活動記録"/>
      <sheetName val="金銭出納簿"/>
      <sheetName val="経過報告書（みどり加算）"/>
      <sheetName val="報告書"/>
      <sheetName val="別紙１ みどり加算"/>
      <sheetName val="別紙２ みどり加算"/>
      <sheetName val="別紙３ 持越金"/>
      <sheetName val="【選択肢】"/>
      <sheetName val="【取組番号早見表】"/>
      <sheetName val="【活動項目番号表】 "/>
      <sheetName val="【市町村用】"/>
      <sheetName val="別記3-1(1)"/>
      <sheetName val="別記3-1(３)"/>
      <sheetName val="別記3-1(４)"/>
      <sheetName val="市町村コードR6.1.1"/>
    </sheetNames>
    <sheetDataSet>
      <sheetData sheetId="0">
        <row r="4">
          <cell r="D4"/>
        </row>
        <row r="5">
          <cell r="D5"/>
        </row>
      </sheetData>
      <sheetData sheetId="1"/>
      <sheetData sheetId="2"/>
      <sheetData sheetId="3"/>
      <sheetData sheetId="4"/>
      <sheetData sheetId="5"/>
      <sheetData sheetId="6"/>
      <sheetData sheetId="7">
        <row r="106">
          <cell r="Q106"/>
        </row>
        <row r="128">
          <cell r="E128"/>
        </row>
        <row r="129">
          <cell r="E129"/>
        </row>
        <row r="131">
          <cell r="E131"/>
        </row>
        <row r="132">
          <cell r="E132"/>
        </row>
      </sheetData>
      <sheetData sheetId="8"/>
      <sheetData sheetId="9"/>
      <sheetData sheetId="10"/>
      <sheetData sheetId="11"/>
      <sheetData sheetId="12"/>
      <sheetData sheetId="13"/>
      <sheetData sheetId="14"/>
      <sheetData sheetId="15"/>
      <sheetData sheetId="16"/>
      <sheetData sheetId="17"/>
      <sheetData sheetId="18">
        <row r="9">
          <cell r="G9"/>
          <cell r="H9"/>
          <cell r="I9"/>
          <cell r="J9"/>
          <cell r="K9"/>
          <cell r="L9"/>
        </row>
        <row r="10">
          <cell r="G10"/>
          <cell r="H10"/>
          <cell r="I10"/>
          <cell r="J10"/>
          <cell r="K10"/>
          <cell r="L10"/>
        </row>
        <row r="11">
          <cell r="G11"/>
          <cell r="H11"/>
          <cell r="I11"/>
          <cell r="J11"/>
          <cell r="K11"/>
          <cell r="L11"/>
        </row>
        <row r="12">
          <cell r="G12"/>
          <cell r="H12"/>
          <cell r="I12"/>
          <cell r="J12"/>
          <cell r="K12"/>
          <cell r="L12"/>
        </row>
        <row r="13">
          <cell r="G13"/>
          <cell r="H13"/>
          <cell r="I13"/>
          <cell r="J13"/>
          <cell r="K13"/>
          <cell r="L13"/>
        </row>
        <row r="14">
          <cell r="G14"/>
          <cell r="H14"/>
          <cell r="I14"/>
          <cell r="J14"/>
          <cell r="K14"/>
          <cell r="L14"/>
        </row>
        <row r="15">
          <cell r="G15"/>
          <cell r="H15"/>
          <cell r="I15"/>
          <cell r="J15"/>
          <cell r="K15"/>
          <cell r="L15"/>
        </row>
        <row r="16">
          <cell r="G16"/>
          <cell r="H16"/>
          <cell r="I16"/>
          <cell r="J16"/>
          <cell r="K16"/>
          <cell r="L16"/>
        </row>
        <row r="17">
          <cell r="G17"/>
          <cell r="H17"/>
          <cell r="I17"/>
          <cell r="J17"/>
          <cell r="K17"/>
          <cell r="L17"/>
        </row>
        <row r="18">
          <cell r="G18"/>
          <cell r="H18"/>
          <cell r="I18"/>
          <cell r="J18"/>
          <cell r="K18"/>
          <cell r="L18"/>
        </row>
        <row r="19">
          <cell r="G19"/>
          <cell r="H19"/>
          <cell r="I19"/>
          <cell r="J19"/>
          <cell r="K19"/>
          <cell r="L19"/>
        </row>
        <row r="20">
          <cell r="G20"/>
          <cell r="H20"/>
          <cell r="I20"/>
          <cell r="J20"/>
          <cell r="K20"/>
          <cell r="L20"/>
        </row>
        <row r="21">
          <cell r="G21"/>
          <cell r="H21"/>
          <cell r="I21"/>
          <cell r="J21"/>
          <cell r="K21"/>
          <cell r="L21"/>
        </row>
        <row r="22">
          <cell r="G22"/>
          <cell r="H22"/>
          <cell r="I22"/>
          <cell r="J22"/>
          <cell r="K22"/>
          <cell r="L22"/>
        </row>
        <row r="23">
          <cell r="G23"/>
          <cell r="H23"/>
          <cell r="I23"/>
          <cell r="J23"/>
          <cell r="K23"/>
          <cell r="L23"/>
        </row>
        <row r="24">
          <cell r="G24"/>
          <cell r="H24"/>
          <cell r="I24"/>
          <cell r="J24"/>
          <cell r="K24"/>
          <cell r="L24"/>
        </row>
        <row r="25">
          <cell r="G25"/>
          <cell r="H25"/>
          <cell r="I25"/>
          <cell r="J25"/>
          <cell r="K25"/>
          <cell r="L25"/>
        </row>
        <row r="26">
          <cell r="G26"/>
          <cell r="H26"/>
          <cell r="I26"/>
          <cell r="J26"/>
          <cell r="K26"/>
          <cell r="L26"/>
        </row>
        <row r="27">
          <cell r="G27"/>
          <cell r="H27"/>
          <cell r="I27"/>
          <cell r="J27"/>
          <cell r="K27"/>
          <cell r="L27"/>
        </row>
        <row r="28">
          <cell r="G28"/>
          <cell r="H28"/>
          <cell r="I28"/>
          <cell r="J28"/>
          <cell r="K28"/>
          <cell r="L28"/>
        </row>
        <row r="29">
          <cell r="G29"/>
          <cell r="H29"/>
          <cell r="I29"/>
          <cell r="J29"/>
          <cell r="K29"/>
          <cell r="L29"/>
        </row>
        <row r="30">
          <cell r="G30"/>
          <cell r="H30"/>
          <cell r="I30"/>
          <cell r="J30"/>
          <cell r="K30"/>
          <cell r="L30"/>
        </row>
        <row r="31">
          <cell r="G31"/>
          <cell r="H31"/>
          <cell r="I31"/>
          <cell r="J31"/>
          <cell r="K31"/>
          <cell r="L31"/>
        </row>
        <row r="32">
          <cell r="G32"/>
          <cell r="H32"/>
          <cell r="I32"/>
          <cell r="J32"/>
          <cell r="K32"/>
          <cell r="L32"/>
        </row>
        <row r="33">
          <cell r="G33"/>
          <cell r="H33"/>
          <cell r="I33"/>
          <cell r="J33"/>
          <cell r="K33"/>
          <cell r="L33"/>
        </row>
        <row r="34">
          <cell r="G34"/>
          <cell r="H34"/>
          <cell r="I34"/>
          <cell r="J34"/>
          <cell r="K34"/>
          <cell r="L34"/>
        </row>
        <row r="35">
          <cell r="G35"/>
          <cell r="H35"/>
          <cell r="I35"/>
          <cell r="J35"/>
          <cell r="K35"/>
          <cell r="L35"/>
        </row>
        <row r="36">
          <cell r="G36"/>
          <cell r="H36"/>
          <cell r="I36"/>
          <cell r="J36"/>
          <cell r="K36"/>
          <cell r="L36"/>
        </row>
        <row r="37">
          <cell r="G37"/>
          <cell r="H37"/>
          <cell r="I37"/>
          <cell r="J37"/>
          <cell r="K37"/>
          <cell r="L37"/>
        </row>
        <row r="38">
          <cell r="G38"/>
          <cell r="H38"/>
          <cell r="I38"/>
          <cell r="J38"/>
          <cell r="K38"/>
          <cell r="L38"/>
        </row>
        <row r="39">
          <cell r="G39"/>
          <cell r="H39"/>
          <cell r="I39"/>
          <cell r="J39"/>
          <cell r="K39"/>
          <cell r="L39"/>
        </row>
        <row r="40">
          <cell r="G40"/>
          <cell r="H40"/>
          <cell r="I40"/>
          <cell r="J40"/>
          <cell r="K40"/>
          <cell r="L40"/>
        </row>
        <row r="41">
          <cell r="G41"/>
          <cell r="H41"/>
          <cell r="I41"/>
          <cell r="J41"/>
          <cell r="K41"/>
          <cell r="L41"/>
        </row>
        <row r="42">
          <cell r="G42"/>
          <cell r="H42"/>
          <cell r="I42"/>
          <cell r="J42"/>
          <cell r="K42"/>
          <cell r="L42"/>
        </row>
        <row r="43">
          <cell r="G43"/>
          <cell r="H43"/>
          <cell r="I43"/>
          <cell r="J43"/>
          <cell r="K43"/>
          <cell r="L43"/>
        </row>
        <row r="44">
          <cell r="G44"/>
          <cell r="H44"/>
          <cell r="I44"/>
          <cell r="J44"/>
          <cell r="K44"/>
          <cell r="L44"/>
        </row>
        <row r="45">
          <cell r="G45"/>
          <cell r="H45"/>
          <cell r="I45"/>
          <cell r="J45"/>
          <cell r="K45"/>
          <cell r="L45"/>
        </row>
        <row r="46">
          <cell r="G46"/>
          <cell r="H46"/>
          <cell r="I46"/>
          <cell r="J46"/>
          <cell r="K46"/>
          <cell r="L46"/>
        </row>
        <row r="47">
          <cell r="G47"/>
          <cell r="H47"/>
          <cell r="I47"/>
          <cell r="J47"/>
          <cell r="K47"/>
          <cell r="L47"/>
        </row>
        <row r="48">
          <cell r="G48"/>
          <cell r="H48"/>
          <cell r="I48"/>
          <cell r="J48"/>
          <cell r="K48"/>
          <cell r="L48"/>
        </row>
        <row r="49">
          <cell r="G49"/>
          <cell r="H49"/>
          <cell r="I49"/>
          <cell r="J49"/>
          <cell r="K49"/>
          <cell r="L49"/>
        </row>
        <row r="50">
          <cell r="G50"/>
          <cell r="H50"/>
          <cell r="I50"/>
          <cell r="J50"/>
          <cell r="K50"/>
          <cell r="L50"/>
        </row>
        <row r="51">
          <cell r="G51"/>
          <cell r="H51"/>
          <cell r="I51"/>
          <cell r="J51"/>
          <cell r="K51"/>
          <cell r="L51"/>
        </row>
        <row r="52">
          <cell r="G52"/>
          <cell r="H52"/>
          <cell r="I52"/>
          <cell r="J52"/>
          <cell r="K52"/>
          <cell r="L52"/>
        </row>
        <row r="53">
          <cell r="G53"/>
          <cell r="H53"/>
          <cell r="I53"/>
          <cell r="J53"/>
          <cell r="K53"/>
          <cell r="L53"/>
        </row>
        <row r="54">
          <cell r="G54"/>
          <cell r="H54"/>
          <cell r="I54"/>
          <cell r="J54"/>
          <cell r="K54"/>
          <cell r="L54"/>
        </row>
        <row r="55">
          <cell r="G55"/>
          <cell r="H55"/>
          <cell r="I55"/>
          <cell r="J55"/>
          <cell r="K55"/>
          <cell r="L55"/>
        </row>
        <row r="56">
          <cell r="G56"/>
          <cell r="H56"/>
          <cell r="I56"/>
          <cell r="J56"/>
          <cell r="K56"/>
          <cell r="L56"/>
        </row>
        <row r="57">
          <cell r="G57"/>
          <cell r="H57"/>
          <cell r="I57"/>
          <cell r="J57"/>
          <cell r="K57"/>
          <cell r="L57"/>
        </row>
        <row r="58">
          <cell r="G58"/>
          <cell r="H58"/>
          <cell r="I58"/>
          <cell r="J58"/>
          <cell r="K58"/>
          <cell r="L58"/>
        </row>
        <row r="59">
          <cell r="G59"/>
          <cell r="H59"/>
          <cell r="I59"/>
          <cell r="J59"/>
          <cell r="K59"/>
          <cell r="L59"/>
        </row>
        <row r="60">
          <cell r="G60"/>
          <cell r="H60"/>
          <cell r="I60"/>
          <cell r="J60"/>
          <cell r="K60"/>
          <cell r="L60"/>
        </row>
        <row r="61">
          <cell r="G61"/>
          <cell r="H61"/>
          <cell r="I61"/>
          <cell r="J61"/>
          <cell r="K61"/>
          <cell r="L61"/>
        </row>
        <row r="62">
          <cell r="G62"/>
          <cell r="H62"/>
          <cell r="I62"/>
          <cell r="J62"/>
          <cell r="K62"/>
          <cell r="L62"/>
        </row>
        <row r="63">
          <cell r="G63"/>
          <cell r="H63"/>
          <cell r="I63"/>
          <cell r="J63"/>
          <cell r="K63"/>
          <cell r="L63"/>
        </row>
        <row r="64">
          <cell r="G64"/>
          <cell r="H64"/>
          <cell r="I64"/>
          <cell r="J64"/>
          <cell r="K64"/>
          <cell r="L64"/>
        </row>
        <row r="65">
          <cell r="G65"/>
          <cell r="H65"/>
          <cell r="I65"/>
          <cell r="J65"/>
          <cell r="K65"/>
          <cell r="L65"/>
        </row>
        <row r="66">
          <cell r="G66"/>
          <cell r="H66"/>
          <cell r="I66"/>
          <cell r="J66"/>
          <cell r="K66"/>
          <cell r="L66"/>
        </row>
        <row r="67">
          <cell r="G67"/>
          <cell r="H67"/>
          <cell r="I67"/>
          <cell r="J67"/>
          <cell r="K67"/>
          <cell r="L67"/>
        </row>
        <row r="68">
          <cell r="G68"/>
          <cell r="H68"/>
          <cell r="I68"/>
          <cell r="J68"/>
          <cell r="K68"/>
          <cell r="L68"/>
        </row>
        <row r="69">
          <cell r="G69"/>
          <cell r="H69"/>
          <cell r="I69"/>
          <cell r="J69"/>
          <cell r="K69"/>
          <cell r="L69"/>
        </row>
        <row r="70">
          <cell r="G70"/>
          <cell r="H70"/>
          <cell r="I70"/>
          <cell r="J70"/>
          <cell r="K70"/>
          <cell r="L70"/>
        </row>
        <row r="71">
          <cell r="G71"/>
          <cell r="H71"/>
          <cell r="I71"/>
          <cell r="J71"/>
          <cell r="K71"/>
          <cell r="L71"/>
        </row>
        <row r="72">
          <cell r="G72"/>
          <cell r="H72"/>
          <cell r="I72"/>
          <cell r="J72"/>
          <cell r="K72"/>
          <cell r="L72"/>
        </row>
        <row r="73">
          <cell r="G73"/>
          <cell r="H73"/>
          <cell r="I73"/>
          <cell r="J73"/>
          <cell r="K73"/>
          <cell r="L73"/>
        </row>
        <row r="74">
          <cell r="G74"/>
          <cell r="H74"/>
          <cell r="I74"/>
          <cell r="J74"/>
          <cell r="K74"/>
          <cell r="L74"/>
        </row>
        <row r="75">
          <cell r="G75"/>
          <cell r="H75"/>
          <cell r="I75"/>
          <cell r="J75"/>
          <cell r="K75"/>
          <cell r="L75"/>
        </row>
        <row r="76">
          <cell r="G76"/>
          <cell r="H76"/>
          <cell r="I76"/>
          <cell r="J76"/>
          <cell r="K76"/>
          <cell r="L76"/>
        </row>
        <row r="77">
          <cell r="G77"/>
          <cell r="H77"/>
          <cell r="I77"/>
          <cell r="J77"/>
          <cell r="K77"/>
          <cell r="L77"/>
        </row>
        <row r="78">
          <cell r="G78"/>
          <cell r="H78"/>
          <cell r="I78"/>
          <cell r="J78"/>
          <cell r="K78"/>
          <cell r="L78"/>
        </row>
        <row r="79">
          <cell r="G79"/>
          <cell r="H79"/>
          <cell r="I79"/>
          <cell r="J79"/>
          <cell r="K79"/>
          <cell r="L79"/>
        </row>
        <row r="80">
          <cell r="G80"/>
          <cell r="H80"/>
          <cell r="I80"/>
          <cell r="J80"/>
          <cell r="K80"/>
          <cell r="L80"/>
        </row>
        <row r="81">
          <cell r="G81"/>
          <cell r="H81"/>
          <cell r="I81"/>
          <cell r="J81"/>
          <cell r="K81"/>
          <cell r="L81"/>
        </row>
        <row r="82">
          <cell r="G82"/>
          <cell r="H82"/>
          <cell r="I82"/>
          <cell r="J82"/>
          <cell r="K82"/>
          <cell r="L82"/>
        </row>
        <row r="83">
          <cell r="G83"/>
          <cell r="H83"/>
          <cell r="I83"/>
          <cell r="J83"/>
          <cell r="K83"/>
          <cell r="L83"/>
        </row>
        <row r="84">
          <cell r="G84"/>
          <cell r="H84"/>
          <cell r="I84"/>
          <cell r="J84"/>
          <cell r="K84"/>
          <cell r="L84"/>
        </row>
        <row r="85">
          <cell r="G85"/>
          <cell r="H85"/>
          <cell r="I85"/>
          <cell r="J85"/>
          <cell r="K85"/>
          <cell r="L85"/>
        </row>
        <row r="86">
          <cell r="G86"/>
          <cell r="H86"/>
          <cell r="I86"/>
          <cell r="J86"/>
          <cell r="K86"/>
          <cell r="L86"/>
        </row>
        <row r="87">
          <cell r="G87"/>
          <cell r="H87"/>
          <cell r="I87"/>
          <cell r="J87"/>
          <cell r="K87"/>
          <cell r="L87"/>
        </row>
        <row r="88">
          <cell r="G88"/>
          <cell r="H88"/>
          <cell r="I88"/>
          <cell r="J88"/>
          <cell r="K88"/>
          <cell r="L88"/>
        </row>
        <row r="89">
          <cell r="G89"/>
          <cell r="H89"/>
          <cell r="I89"/>
          <cell r="J89"/>
          <cell r="K89"/>
          <cell r="L89"/>
        </row>
        <row r="90">
          <cell r="G90"/>
          <cell r="H90"/>
          <cell r="I90"/>
          <cell r="J90"/>
          <cell r="K90"/>
          <cell r="L90"/>
        </row>
        <row r="91">
          <cell r="G91"/>
          <cell r="H91"/>
          <cell r="I91"/>
          <cell r="J91"/>
          <cell r="K91"/>
          <cell r="L91"/>
        </row>
        <row r="92">
          <cell r="G92"/>
          <cell r="H92"/>
          <cell r="I92"/>
          <cell r="J92"/>
          <cell r="K92"/>
          <cell r="L92"/>
        </row>
        <row r="93">
          <cell r="G93"/>
          <cell r="H93"/>
          <cell r="I93"/>
          <cell r="J93"/>
          <cell r="K93"/>
          <cell r="L93"/>
        </row>
        <row r="94">
          <cell r="G94"/>
          <cell r="H94"/>
          <cell r="I94"/>
          <cell r="J94"/>
          <cell r="K94"/>
          <cell r="L94"/>
        </row>
        <row r="95">
          <cell r="G95"/>
          <cell r="H95"/>
          <cell r="I95"/>
          <cell r="J95"/>
          <cell r="K95"/>
          <cell r="L95"/>
        </row>
        <row r="96">
          <cell r="G96"/>
          <cell r="H96"/>
          <cell r="I96"/>
          <cell r="J96"/>
          <cell r="K96"/>
          <cell r="L96"/>
        </row>
        <row r="97">
          <cell r="G97"/>
          <cell r="H97"/>
          <cell r="I97"/>
          <cell r="J97"/>
          <cell r="K97"/>
          <cell r="L97"/>
        </row>
        <row r="98">
          <cell r="G98"/>
          <cell r="H98"/>
          <cell r="I98"/>
          <cell r="J98"/>
          <cell r="K98"/>
          <cell r="L98"/>
        </row>
        <row r="99">
          <cell r="G99"/>
          <cell r="H99"/>
          <cell r="I99"/>
          <cell r="J99"/>
          <cell r="K99"/>
          <cell r="L99"/>
        </row>
        <row r="100">
          <cell r="G100"/>
          <cell r="H100"/>
          <cell r="I100"/>
          <cell r="J100"/>
          <cell r="K100"/>
          <cell r="L100"/>
        </row>
        <row r="101">
          <cell r="G101"/>
          <cell r="H101"/>
          <cell r="I101"/>
          <cell r="J101"/>
          <cell r="K101"/>
          <cell r="L101"/>
        </row>
        <row r="102">
          <cell r="G102"/>
          <cell r="H102"/>
          <cell r="I102"/>
          <cell r="J102"/>
          <cell r="K102"/>
          <cell r="L102"/>
        </row>
        <row r="103">
          <cell r="G103"/>
          <cell r="H103"/>
          <cell r="I103"/>
          <cell r="J103"/>
          <cell r="K103"/>
          <cell r="L103"/>
        </row>
        <row r="104">
          <cell r="G104"/>
          <cell r="H104"/>
          <cell r="I104"/>
          <cell r="J104"/>
          <cell r="K104"/>
          <cell r="L104"/>
        </row>
        <row r="105">
          <cell r="G105"/>
          <cell r="H105"/>
          <cell r="I105"/>
          <cell r="J105"/>
          <cell r="K105"/>
          <cell r="L105"/>
        </row>
        <row r="106">
          <cell r="G106"/>
          <cell r="H106"/>
          <cell r="I106"/>
          <cell r="J106"/>
          <cell r="K106"/>
          <cell r="L106"/>
        </row>
        <row r="107">
          <cell r="G107"/>
          <cell r="H107"/>
          <cell r="I107"/>
          <cell r="J107"/>
          <cell r="K107"/>
          <cell r="L107"/>
        </row>
        <row r="108">
          <cell r="G108"/>
          <cell r="H108"/>
          <cell r="I108"/>
          <cell r="J108"/>
          <cell r="K108"/>
          <cell r="L108"/>
        </row>
        <row r="109">
          <cell r="G109"/>
          <cell r="H109"/>
          <cell r="I109"/>
          <cell r="J109"/>
          <cell r="K109"/>
          <cell r="L109"/>
        </row>
        <row r="110">
          <cell r="G110"/>
          <cell r="H110"/>
          <cell r="I110"/>
          <cell r="J110"/>
          <cell r="K110"/>
          <cell r="L110"/>
        </row>
        <row r="111">
          <cell r="G111"/>
          <cell r="H111"/>
          <cell r="I111"/>
          <cell r="J111"/>
          <cell r="K111"/>
          <cell r="L111"/>
        </row>
        <row r="112">
          <cell r="G112"/>
          <cell r="H112"/>
          <cell r="I112"/>
          <cell r="J112"/>
          <cell r="K112"/>
          <cell r="L112"/>
        </row>
        <row r="113">
          <cell r="G113"/>
          <cell r="H113"/>
          <cell r="I113"/>
          <cell r="J113"/>
          <cell r="K113"/>
          <cell r="L113"/>
        </row>
        <row r="114">
          <cell r="G114"/>
          <cell r="H114"/>
          <cell r="I114"/>
          <cell r="J114"/>
          <cell r="K114"/>
          <cell r="L114"/>
        </row>
        <row r="115">
          <cell r="G115"/>
          <cell r="H115"/>
          <cell r="I115"/>
          <cell r="J115"/>
          <cell r="K115"/>
          <cell r="L115"/>
        </row>
        <row r="116">
          <cell r="G116"/>
          <cell r="H116"/>
          <cell r="I116"/>
          <cell r="J116"/>
          <cell r="K116"/>
          <cell r="L116"/>
        </row>
        <row r="117">
          <cell r="G117"/>
          <cell r="H117"/>
          <cell r="I117"/>
          <cell r="J117"/>
          <cell r="K117"/>
          <cell r="L117"/>
        </row>
        <row r="118">
          <cell r="G118"/>
          <cell r="H118"/>
          <cell r="I118"/>
          <cell r="J118"/>
          <cell r="K118"/>
          <cell r="L118"/>
        </row>
        <row r="119">
          <cell r="G119"/>
          <cell r="H119"/>
          <cell r="I119"/>
          <cell r="J119"/>
          <cell r="K119"/>
          <cell r="L119"/>
        </row>
        <row r="120">
          <cell r="G120"/>
          <cell r="H120"/>
          <cell r="I120"/>
          <cell r="J120"/>
          <cell r="K120"/>
          <cell r="L120"/>
        </row>
        <row r="121">
          <cell r="G121"/>
          <cell r="H121"/>
          <cell r="I121"/>
          <cell r="J121"/>
          <cell r="K121"/>
          <cell r="L121"/>
        </row>
        <row r="122">
          <cell r="G122"/>
          <cell r="H122"/>
          <cell r="I122"/>
          <cell r="J122"/>
          <cell r="K122"/>
          <cell r="L122"/>
        </row>
        <row r="123">
          <cell r="G123"/>
          <cell r="H123"/>
          <cell r="I123"/>
          <cell r="J123"/>
          <cell r="K123"/>
          <cell r="L123"/>
        </row>
        <row r="124">
          <cell r="G124"/>
          <cell r="H124"/>
          <cell r="I124"/>
          <cell r="J124"/>
          <cell r="K124"/>
          <cell r="L124"/>
        </row>
        <row r="125">
          <cell r="G125"/>
          <cell r="H125"/>
          <cell r="I125"/>
          <cell r="J125"/>
          <cell r="K125"/>
          <cell r="L125"/>
        </row>
        <row r="126">
          <cell r="G126"/>
          <cell r="H126"/>
          <cell r="I126"/>
          <cell r="J126"/>
          <cell r="K126"/>
          <cell r="L126"/>
        </row>
        <row r="127">
          <cell r="G127"/>
          <cell r="H127"/>
          <cell r="I127"/>
          <cell r="J127"/>
          <cell r="K127"/>
          <cell r="L127"/>
        </row>
        <row r="128">
          <cell r="G128"/>
          <cell r="H128"/>
          <cell r="I128"/>
          <cell r="J128"/>
          <cell r="K128"/>
          <cell r="L128"/>
        </row>
        <row r="129">
          <cell r="G129"/>
          <cell r="H129"/>
          <cell r="I129"/>
          <cell r="J129"/>
          <cell r="K129"/>
          <cell r="L129"/>
        </row>
        <row r="130">
          <cell r="G130"/>
          <cell r="H130"/>
          <cell r="I130"/>
          <cell r="J130"/>
          <cell r="K130"/>
          <cell r="L130"/>
        </row>
        <row r="131">
          <cell r="G131"/>
          <cell r="H131"/>
          <cell r="I131"/>
          <cell r="J131"/>
          <cell r="K131"/>
          <cell r="L131"/>
        </row>
        <row r="132">
          <cell r="G132"/>
          <cell r="H132"/>
          <cell r="I132"/>
          <cell r="J132"/>
          <cell r="K132"/>
          <cell r="L132"/>
        </row>
        <row r="133">
          <cell r="G133"/>
          <cell r="H133"/>
          <cell r="I133"/>
          <cell r="J133"/>
          <cell r="K133"/>
          <cell r="L133"/>
        </row>
        <row r="134">
          <cell r="G134"/>
          <cell r="H134"/>
          <cell r="I134"/>
          <cell r="J134"/>
          <cell r="K134"/>
          <cell r="L134"/>
        </row>
        <row r="135">
          <cell r="G135"/>
          <cell r="H135"/>
          <cell r="I135"/>
          <cell r="J135"/>
          <cell r="K135"/>
          <cell r="L135"/>
        </row>
        <row r="136">
          <cell r="G136"/>
          <cell r="H136"/>
          <cell r="I136"/>
          <cell r="J136"/>
          <cell r="K136"/>
          <cell r="L136"/>
        </row>
        <row r="137">
          <cell r="G137"/>
          <cell r="H137"/>
          <cell r="I137"/>
          <cell r="J137"/>
          <cell r="K137"/>
          <cell r="L137"/>
        </row>
        <row r="138">
          <cell r="G138"/>
          <cell r="H138"/>
          <cell r="I138"/>
          <cell r="J138"/>
          <cell r="K138"/>
          <cell r="L138"/>
        </row>
        <row r="139">
          <cell r="G139"/>
          <cell r="H139"/>
          <cell r="I139"/>
          <cell r="J139"/>
          <cell r="K139"/>
          <cell r="L139"/>
        </row>
        <row r="140">
          <cell r="G140"/>
          <cell r="H140"/>
          <cell r="I140"/>
          <cell r="J140"/>
          <cell r="K140"/>
          <cell r="L140"/>
        </row>
        <row r="141">
          <cell r="G141"/>
          <cell r="H141"/>
          <cell r="I141"/>
          <cell r="J141"/>
          <cell r="K141"/>
          <cell r="L141"/>
        </row>
        <row r="142">
          <cell r="G142"/>
          <cell r="H142"/>
          <cell r="I142"/>
          <cell r="J142"/>
          <cell r="K142"/>
          <cell r="L142"/>
        </row>
        <row r="143">
          <cell r="G143"/>
          <cell r="H143"/>
          <cell r="I143"/>
          <cell r="J143"/>
          <cell r="K143"/>
          <cell r="L143"/>
        </row>
        <row r="144">
          <cell r="G144"/>
          <cell r="H144"/>
          <cell r="I144"/>
          <cell r="J144"/>
          <cell r="K144"/>
          <cell r="L144"/>
        </row>
        <row r="145">
          <cell r="G145"/>
          <cell r="H145"/>
          <cell r="I145"/>
          <cell r="J145"/>
          <cell r="K145"/>
          <cell r="L145"/>
        </row>
        <row r="146">
          <cell r="G146"/>
          <cell r="H146"/>
          <cell r="I146"/>
          <cell r="J146"/>
          <cell r="K146"/>
          <cell r="L146"/>
        </row>
        <row r="147">
          <cell r="G147"/>
          <cell r="H147"/>
          <cell r="I147"/>
          <cell r="J147"/>
          <cell r="K147"/>
          <cell r="L147"/>
        </row>
        <row r="148">
          <cell r="G148"/>
          <cell r="H148"/>
          <cell r="I148"/>
          <cell r="J148"/>
          <cell r="K148"/>
          <cell r="L148"/>
        </row>
        <row r="149">
          <cell r="G149"/>
          <cell r="H149"/>
          <cell r="I149"/>
          <cell r="J149"/>
          <cell r="K149"/>
          <cell r="L149"/>
        </row>
        <row r="150">
          <cell r="G150"/>
          <cell r="H150"/>
          <cell r="I150"/>
          <cell r="J150"/>
          <cell r="K150"/>
          <cell r="L150"/>
        </row>
        <row r="151">
          <cell r="G151"/>
          <cell r="H151"/>
          <cell r="I151"/>
          <cell r="J151"/>
          <cell r="K151"/>
          <cell r="L151"/>
        </row>
        <row r="152">
          <cell r="G152"/>
          <cell r="H152"/>
          <cell r="I152"/>
          <cell r="J152"/>
          <cell r="K152"/>
          <cell r="L152"/>
        </row>
        <row r="153">
          <cell r="G153"/>
          <cell r="H153"/>
          <cell r="I153"/>
          <cell r="J153"/>
          <cell r="K153"/>
          <cell r="L153"/>
        </row>
        <row r="154">
          <cell r="G154"/>
          <cell r="H154"/>
          <cell r="I154"/>
          <cell r="J154"/>
          <cell r="K154"/>
          <cell r="L154"/>
        </row>
        <row r="155">
          <cell r="G155"/>
          <cell r="H155"/>
          <cell r="I155"/>
          <cell r="J155"/>
          <cell r="K155"/>
          <cell r="L155"/>
        </row>
        <row r="156">
          <cell r="G156"/>
          <cell r="H156"/>
          <cell r="I156"/>
          <cell r="J156"/>
          <cell r="K156"/>
          <cell r="L156"/>
        </row>
        <row r="157">
          <cell r="G157"/>
          <cell r="H157"/>
          <cell r="I157"/>
          <cell r="J157"/>
          <cell r="K157"/>
          <cell r="L157"/>
        </row>
        <row r="158">
          <cell r="G158"/>
          <cell r="H158"/>
          <cell r="I158"/>
          <cell r="J158"/>
          <cell r="K158"/>
          <cell r="L158"/>
        </row>
        <row r="159">
          <cell r="G159"/>
          <cell r="H159"/>
          <cell r="I159"/>
          <cell r="J159"/>
          <cell r="K159"/>
          <cell r="L159"/>
        </row>
        <row r="160">
          <cell r="G160"/>
          <cell r="H160"/>
          <cell r="I160"/>
          <cell r="J160"/>
          <cell r="K160"/>
          <cell r="L160"/>
        </row>
        <row r="161">
          <cell r="G161"/>
          <cell r="H161"/>
          <cell r="I161"/>
          <cell r="J161"/>
          <cell r="K161"/>
          <cell r="L161"/>
        </row>
        <row r="162">
          <cell r="G162"/>
          <cell r="H162"/>
          <cell r="I162"/>
          <cell r="J162"/>
          <cell r="K162"/>
          <cell r="L162"/>
        </row>
        <row r="163">
          <cell r="G163"/>
          <cell r="H163"/>
          <cell r="I163"/>
          <cell r="J163"/>
          <cell r="K163"/>
          <cell r="L163"/>
        </row>
        <row r="164">
          <cell r="G164"/>
          <cell r="H164"/>
          <cell r="I164"/>
          <cell r="J164"/>
          <cell r="K164"/>
          <cell r="L164"/>
        </row>
        <row r="165">
          <cell r="G165"/>
          <cell r="H165"/>
          <cell r="I165"/>
          <cell r="J165"/>
          <cell r="K165"/>
          <cell r="L165"/>
        </row>
        <row r="166">
          <cell r="G166"/>
          <cell r="H166"/>
          <cell r="I166"/>
          <cell r="J166"/>
          <cell r="K166"/>
          <cell r="L166"/>
        </row>
        <row r="167">
          <cell r="G167"/>
          <cell r="H167"/>
          <cell r="I167"/>
          <cell r="J167"/>
          <cell r="K167"/>
          <cell r="L167"/>
        </row>
        <row r="168">
          <cell r="G168"/>
          <cell r="H168"/>
          <cell r="I168"/>
          <cell r="J168"/>
          <cell r="K168"/>
          <cell r="L168"/>
        </row>
        <row r="169">
          <cell r="G169"/>
          <cell r="H169"/>
          <cell r="I169"/>
          <cell r="J169"/>
          <cell r="K169"/>
          <cell r="L169"/>
        </row>
        <row r="170">
          <cell r="G170"/>
          <cell r="H170"/>
          <cell r="I170"/>
          <cell r="J170"/>
          <cell r="K170"/>
          <cell r="L170"/>
        </row>
        <row r="171">
          <cell r="G171"/>
          <cell r="H171"/>
          <cell r="I171"/>
          <cell r="J171"/>
          <cell r="K171"/>
          <cell r="L171"/>
        </row>
        <row r="172">
          <cell r="G172"/>
          <cell r="H172"/>
          <cell r="I172"/>
          <cell r="J172"/>
          <cell r="K172"/>
          <cell r="L172"/>
        </row>
        <row r="173">
          <cell r="G173"/>
          <cell r="H173"/>
          <cell r="I173"/>
          <cell r="J173"/>
          <cell r="K173"/>
          <cell r="L173"/>
        </row>
        <row r="174">
          <cell r="G174"/>
          <cell r="H174"/>
          <cell r="I174"/>
          <cell r="J174"/>
          <cell r="K174"/>
          <cell r="L174"/>
        </row>
        <row r="175">
          <cell r="G175"/>
          <cell r="H175"/>
          <cell r="I175"/>
          <cell r="J175"/>
          <cell r="K175"/>
          <cell r="L175"/>
        </row>
        <row r="176">
          <cell r="G176"/>
          <cell r="H176"/>
          <cell r="I176"/>
          <cell r="J176"/>
          <cell r="K176"/>
          <cell r="L176"/>
        </row>
        <row r="177">
          <cell r="G177"/>
          <cell r="H177"/>
          <cell r="I177"/>
          <cell r="J177"/>
          <cell r="K177"/>
          <cell r="L177"/>
        </row>
        <row r="178">
          <cell r="G178"/>
          <cell r="H178"/>
          <cell r="I178"/>
          <cell r="J178"/>
          <cell r="K178"/>
          <cell r="L178"/>
        </row>
        <row r="179">
          <cell r="G179"/>
          <cell r="H179"/>
          <cell r="I179"/>
          <cell r="J179"/>
          <cell r="K179"/>
          <cell r="L179"/>
        </row>
        <row r="180">
          <cell r="G180"/>
          <cell r="H180"/>
          <cell r="I180"/>
          <cell r="J180"/>
          <cell r="K180"/>
          <cell r="L180"/>
        </row>
        <row r="181">
          <cell r="G181"/>
          <cell r="H181"/>
          <cell r="I181"/>
          <cell r="J181"/>
          <cell r="K181"/>
          <cell r="L181"/>
        </row>
        <row r="182">
          <cell r="G182"/>
          <cell r="H182"/>
          <cell r="I182"/>
          <cell r="J182"/>
          <cell r="K182"/>
          <cell r="L182"/>
        </row>
        <row r="183">
          <cell r="G183"/>
          <cell r="H183"/>
          <cell r="I183"/>
          <cell r="J183"/>
          <cell r="K183"/>
          <cell r="L183"/>
        </row>
        <row r="184">
          <cell r="G184"/>
          <cell r="H184"/>
          <cell r="I184"/>
          <cell r="J184"/>
          <cell r="K184"/>
          <cell r="L184"/>
        </row>
        <row r="185">
          <cell r="G185"/>
          <cell r="H185"/>
          <cell r="I185"/>
          <cell r="J185"/>
          <cell r="K185"/>
          <cell r="L185"/>
        </row>
        <row r="186">
          <cell r="G186"/>
          <cell r="H186"/>
          <cell r="I186"/>
          <cell r="J186"/>
          <cell r="K186"/>
          <cell r="L186"/>
        </row>
        <row r="187">
          <cell r="G187"/>
          <cell r="H187"/>
          <cell r="I187"/>
          <cell r="J187"/>
          <cell r="K187"/>
          <cell r="L187"/>
        </row>
        <row r="188">
          <cell r="G188"/>
          <cell r="H188"/>
          <cell r="I188"/>
          <cell r="J188"/>
          <cell r="K188"/>
          <cell r="L188"/>
        </row>
        <row r="189">
          <cell r="G189"/>
          <cell r="H189"/>
          <cell r="I189"/>
          <cell r="J189"/>
          <cell r="K189"/>
          <cell r="L189"/>
        </row>
        <row r="190">
          <cell r="G190"/>
          <cell r="H190"/>
          <cell r="I190"/>
          <cell r="J190"/>
          <cell r="K190"/>
          <cell r="L190"/>
        </row>
        <row r="191">
          <cell r="G191"/>
          <cell r="H191"/>
          <cell r="I191"/>
          <cell r="J191"/>
          <cell r="K191"/>
          <cell r="L191"/>
        </row>
        <row r="192">
          <cell r="G192"/>
          <cell r="H192"/>
          <cell r="I192"/>
          <cell r="J192"/>
          <cell r="K192"/>
          <cell r="L192"/>
        </row>
        <row r="193">
          <cell r="G193"/>
          <cell r="H193"/>
          <cell r="I193"/>
          <cell r="J193"/>
          <cell r="K193"/>
          <cell r="L193"/>
        </row>
        <row r="194">
          <cell r="G194"/>
          <cell r="H194"/>
          <cell r="I194"/>
          <cell r="J194"/>
          <cell r="K194"/>
          <cell r="L194"/>
        </row>
        <row r="195">
          <cell r="G195"/>
          <cell r="H195"/>
          <cell r="I195"/>
          <cell r="J195"/>
          <cell r="K195"/>
          <cell r="L195"/>
        </row>
        <row r="196">
          <cell r="G196"/>
          <cell r="H196"/>
          <cell r="I196"/>
          <cell r="J196"/>
          <cell r="K196"/>
          <cell r="L196"/>
        </row>
        <row r="197">
          <cell r="G197"/>
          <cell r="H197"/>
          <cell r="I197"/>
          <cell r="J197"/>
          <cell r="K197"/>
          <cell r="L197"/>
        </row>
        <row r="198">
          <cell r="G198"/>
          <cell r="H198"/>
          <cell r="I198"/>
          <cell r="J198"/>
          <cell r="K198"/>
          <cell r="L198"/>
        </row>
        <row r="199">
          <cell r="G199"/>
          <cell r="H199"/>
          <cell r="I199"/>
          <cell r="J199"/>
          <cell r="K199"/>
          <cell r="L199"/>
        </row>
        <row r="200">
          <cell r="G200"/>
          <cell r="H200"/>
          <cell r="I200"/>
          <cell r="J200"/>
          <cell r="K200"/>
          <cell r="L200"/>
        </row>
      </sheetData>
      <sheetData sheetId="19"/>
      <sheetData sheetId="20"/>
      <sheetData sheetId="21"/>
      <sheetData sheetId="22"/>
      <sheetData sheetId="23"/>
      <sheetData sheetId="24"/>
      <sheetData sheetId="25">
        <row r="3">
          <cell r="A3" t="str">
            <v>■</v>
          </cell>
          <cell r="B3" t="str">
            <v>○</v>
          </cell>
          <cell r="C3" t="str">
            <v>○</v>
          </cell>
          <cell r="D3" t="str">
            <v>生態系保全</v>
          </cell>
          <cell r="E3" t="str">
            <v>循環かんがいによる水質保全</v>
          </cell>
          <cell r="F3" t="str">
            <v>水路</v>
          </cell>
          <cell r="K3" t="str">
            <v>km</v>
          </cell>
          <cell r="L3" t="str">
            <v>１.農業者個人</v>
          </cell>
          <cell r="M3">
            <v>1</v>
          </cell>
          <cell r="N3" t="str">
            <v>１.前年度持越</v>
          </cell>
          <cell r="Q3">
            <v>200</v>
          </cell>
          <cell r="R3" t="str">
            <v>-</v>
          </cell>
          <cell r="S3" t="str">
            <v>事務処理</v>
          </cell>
          <cell r="T3" t="str">
            <v>事務処理</v>
          </cell>
          <cell r="U3" t="str">
            <v>200 事務処理</v>
          </cell>
        </row>
        <row r="4">
          <cell r="A4" t="str">
            <v>□</v>
          </cell>
          <cell r="B4"/>
          <cell r="C4" t="str">
            <v>－</v>
          </cell>
          <cell r="D4" t="str">
            <v>水質保全</v>
          </cell>
          <cell r="E4" t="str">
            <v>浄化水路による水質保全</v>
          </cell>
          <cell r="F4" t="str">
            <v>農道</v>
          </cell>
          <cell r="K4" t="str">
            <v>箇所</v>
          </cell>
          <cell r="L4" t="str">
            <v>２.農事組合法人</v>
          </cell>
          <cell r="M4">
            <v>2</v>
          </cell>
          <cell r="N4" t="str">
            <v>２.交付金</v>
          </cell>
          <cell r="Q4">
            <v>300</v>
          </cell>
          <cell r="R4" t="str">
            <v>-</v>
          </cell>
          <cell r="S4" t="str">
            <v>会議</v>
          </cell>
          <cell r="T4" t="str">
            <v>会議</v>
          </cell>
          <cell r="U4" t="str">
            <v>300 会議</v>
          </cell>
        </row>
        <row r="5">
          <cell r="C5" t="str">
            <v>×</v>
          </cell>
          <cell r="D5" t="str">
            <v>景観形成・生活環境保全</v>
          </cell>
          <cell r="E5" t="str">
            <v>地下水かん養</v>
          </cell>
          <cell r="F5" t="str">
            <v>ため池</v>
          </cell>
          <cell r="L5" t="str">
            <v>３.営農組合</v>
          </cell>
          <cell r="N5" t="str">
            <v>３.利子等</v>
          </cell>
          <cell r="Q5"/>
          <cell r="R5"/>
          <cell r="S5"/>
          <cell r="T5"/>
          <cell r="U5"/>
        </row>
        <row r="6">
          <cell r="D6" t="str">
            <v>水田貯留・地下水かん養</v>
          </cell>
          <cell r="E6" t="str">
            <v>持続的な水管理</v>
          </cell>
          <cell r="F6"/>
          <cell r="L6" t="str">
            <v>４.その他の農業者団体</v>
          </cell>
          <cell r="N6" t="str">
            <v>４.日当</v>
          </cell>
          <cell r="Q6">
            <v>1</v>
          </cell>
          <cell r="R6" t="str">
            <v>農地維持</v>
          </cell>
          <cell r="S6" t="str">
            <v>点検・計画策定</v>
          </cell>
          <cell r="T6" t="str">
            <v>点検</v>
          </cell>
          <cell r="U6" t="str">
            <v>1 点検</v>
          </cell>
          <cell r="V6">
            <v>0</v>
          </cell>
        </row>
        <row r="7">
          <cell r="D7" t="str">
            <v>資源循環</v>
          </cell>
          <cell r="E7" t="str">
            <v>土壌流出防止</v>
          </cell>
          <cell r="L7" t="str">
            <v>５.農業者以外個人</v>
          </cell>
          <cell r="N7" t="str">
            <v>５.外注費</v>
          </cell>
          <cell r="Q7">
            <v>2</v>
          </cell>
          <cell r="R7" t="str">
            <v>農地維持</v>
          </cell>
          <cell r="S7" t="str">
            <v>点検・計画策定</v>
          </cell>
          <cell r="T7" t="str">
            <v>計画策定</v>
          </cell>
          <cell r="U7" t="str">
            <v>2 年度活動計画の策定</v>
          </cell>
          <cell r="V7">
            <v>0</v>
          </cell>
        </row>
        <row r="8">
          <cell r="E8" t="str">
            <v>生物多様性の回復</v>
          </cell>
          <cell r="L8" t="str">
            <v>６.自治会</v>
          </cell>
          <cell r="N8" t="str">
            <v>６.その他支出</v>
          </cell>
          <cell r="Q8">
            <v>3</v>
          </cell>
          <cell r="R8" t="str">
            <v>農地維持</v>
          </cell>
          <cell r="S8" t="str">
            <v>研修</v>
          </cell>
          <cell r="T8" t="str">
            <v>研修</v>
          </cell>
          <cell r="U8" t="str">
            <v>3 事務・組織運営等に関する研修、機械の安全使用に関する研修</v>
          </cell>
          <cell r="V8">
            <v>0</v>
          </cell>
        </row>
        <row r="9">
          <cell r="E9" t="str">
            <v>水環境の回復</v>
          </cell>
          <cell r="L9" t="str">
            <v>７.女性会</v>
          </cell>
          <cell r="N9" t="str">
            <v>７.返還</v>
          </cell>
          <cell r="Q9">
            <v>4</v>
          </cell>
          <cell r="R9" t="str">
            <v>農地維持</v>
          </cell>
          <cell r="S9" t="str">
            <v>実践活動</v>
          </cell>
          <cell r="T9" t="str">
            <v>農用地</v>
          </cell>
          <cell r="U9" t="str">
            <v>4 遊休農地発生防止のための保全管理</v>
          </cell>
          <cell r="V9">
            <v>0</v>
          </cell>
        </row>
        <row r="10">
          <cell r="E10" t="str">
            <v>持続的な畦畔管理</v>
          </cell>
          <cell r="L10" t="str">
            <v>８.子供会</v>
          </cell>
          <cell r="N10"/>
          <cell r="Q10">
            <v>5</v>
          </cell>
          <cell r="R10" t="str">
            <v>農地維持</v>
          </cell>
          <cell r="S10" t="str">
            <v>実践活動</v>
          </cell>
          <cell r="T10" t="str">
            <v>農用地</v>
          </cell>
          <cell r="U10" t="str">
            <v>5 畦畔・法面・防風林の草刈り</v>
          </cell>
          <cell r="V10">
            <v>0</v>
          </cell>
        </row>
        <row r="11">
          <cell r="E11" t="str">
            <v>専門家の指導</v>
          </cell>
          <cell r="L11" t="str">
            <v>９.土地改良区</v>
          </cell>
          <cell r="Q11">
            <v>6</v>
          </cell>
          <cell r="R11" t="str">
            <v>農地維持</v>
          </cell>
          <cell r="S11" t="str">
            <v>実践活動</v>
          </cell>
          <cell r="T11" t="str">
            <v>農用地</v>
          </cell>
          <cell r="U11" t="str">
            <v>6 鳥獣害防護柵等の保守管理</v>
          </cell>
          <cell r="V11">
            <v>0</v>
          </cell>
        </row>
        <row r="12">
          <cell r="L12" t="str">
            <v>10.JA</v>
          </cell>
          <cell r="Q12">
            <v>7</v>
          </cell>
          <cell r="R12" t="str">
            <v>農地維持</v>
          </cell>
          <cell r="S12" t="str">
            <v>実践活動</v>
          </cell>
          <cell r="T12" t="str">
            <v>水路</v>
          </cell>
          <cell r="U12" t="str">
            <v>7 水路の草刈り</v>
          </cell>
          <cell r="V12">
            <v>0</v>
          </cell>
        </row>
        <row r="13">
          <cell r="L13" t="str">
            <v>11.学校・PTA</v>
          </cell>
          <cell r="Q13">
            <v>8</v>
          </cell>
          <cell r="R13" t="str">
            <v>農地維持</v>
          </cell>
          <cell r="S13" t="str">
            <v>実践活動</v>
          </cell>
          <cell r="T13" t="str">
            <v>水路</v>
          </cell>
          <cell r="U13" t="str">
            <v>8 水路の泥上げ</v>
          </cell>
          <cell r="V13">
            <v>0</v>
          </cell>
        </row>
        <row r="14">
          <cell r="L14" t="str">
            <v>12.NPO</v>
          </cell>
          <cell r="Q14">
            <v>9</v>
          </cell>
          <cell r="R14" t="str">
            <v>農地維持</v>
          </cell>
          <cell r="S14" t="str">
            <v>実践活動</v>
          </cell>
          <cell r="T14" t="str">
            <v>水路</v>
          </cell>
          <cell r="U14" t="str">
            <v>9 水路附帯施設の保守管理</v>
          </cell>
          <cell r="V14">
            <v>0</v>
          </cell>
        </row>
        <row r="15">
          <cell r="L15" t="str">
            <v>13.その他の農業者以外団体</v>
          </cell>
          <cell r="Q15">
            <v>10</v>
          </cell>
          <cell r="R15" t="str">
            <v>農地維持</v>
          </cell>
          <cell r="S15" t="str">
            <v>実践活動</v>
          </cell>
          <cell r="T15" t="str">
            <v>農道</v>
          </cell>
          <cell r="U15" t="str">
            <v>10 農道の草刈り</v>
          </cell>
          <cell r="V15">
            <v>0</v>
          </cell>
        </row>
        <row r="16">
          <cell r="Q16">
            <v>11</v>
          </cell>
          <cell r="R16" t="str">
            <v>農地維持</v>
          </cell>
          <cell r="S16" t="str">
            <v>実践活動</v>
          </cell>
          <cell r="T16" t="str">
            <v>農道</v>
          </cell>
          <cell r="U16" t="str">
            <v>11 農道側溝の泥上げ</v>
          </cell>
          <cell r="V16">
            <v>0</v>
          </cell>
        </row>
        <row r="17">
          <cell r="Q17">
            <v>12</v>
          </cell>
          <cell r="R17" t="str">
            <v>農地維持</v>
          </cell>
          <cell r="S17" t="str">
            <v>実践活動</v>
          </cell>
          <cell r="T17" t="str">
            <v>農道</v>
          </cell>
          <cell r="U17" t="str">
            <v>12 路面の維持</v>
          </cell>
          <cell r="V17">
            <v>0</v>
          </cell>
        </row>
        <row r="18">
          <cell r="A18">
            <v>1</v>
          </cell>
          <cell r="B18" t="str">
            <v>長期中干し</v>
          </cell>
          <cell r="Q18">
            <v>13</v>
          </cell>
          <cell r="R18" t="str">
            <v>農地維持</v>
          </cell>
          <cell r="S18" t="str">
            <v>実践活動</v>
          </cell>
          <cell r="T18" t="str">
            <v>ため池</v>
          </cell>
          <cell r="U18" t="str">
            <v>13 ため池の草刈り</v>
          </cell>
          <cell r="V18">
            <v>0</v>
          </cell>
        </row>
        <row r="19">
          <cell r="A19">
            <v>2</v>
          </cell>
          <cell r="B19" t="str">
            <v>冬期湛水</v>
          </cell>
          <cell r="Q19">
            <v>14</v>
          </cell>
          <cell r="R19" t="str">
            <v>農地維持</v>
          </cell>
          <cell r="S19" t="str">
            <v>実践活動</v>
          </cell>
          <cell r="T19" t="str">
            <v>ため池</v>
          </cell>
          <cell r="U19" t="str">
            <v>14 ため池の泥上げ</v>
          </cell>
          <cell r="V19">
            <v>0</v>
          </cell>
        </row>
        <row r="20">
          <cell r="A20">
            <v>3</v>
          </cell>
          <cell r="B20" t="str">
            <v>夏期湛水</v>
          </cell>
          <cell r="Q20">
            <v>15</v>
          </cell>
          <cell r="R20" t="str">
            <v>農地維持</v>
          </cell>
          <cell r="S20" t="str">
            <v>実践活動</v>
          </cell>
          <cell r="T20" t="str">
            <v>ため池</v>
          </cell>
          <cell r="U20" t="str">
            <v>15 ため池附帯施設の保守管理</v>
          </cell>
          <cell r="V20">
            <v>0</v>
          </cell>
        </row>
        <row r="21">
          <cell r="A21">
            <v>4</v>
          </cell>
          <cell r="B21" t="str">
            <v>中干し延期</v>
          </cell>
          <cell r="Q21">
            <v>16</v>
          </cell>
          <cell r="R21" t="str">
            <v>農地維持</v>
          </cell>
          <cell r="S21" t="str">
            <v>実践活動</v>
          </cell>
          <cell r="T21" t="str">
            <v>共通</v>
          </cell>
          <cell r="U21" t="str">
            <v>16 異常気象時の対応</v>
          </cell>
          <cell r="V21">
            <v>0</v>
          </cell>
        </row>
        <row r="22">
          <cell r="A22">
            <v>5</v>
          </cell>
          <cell r="B22" t="str">
            <v>江の設置_作溝実施</v>
          </cell>
          <cell r="Q22">
            <v>17</v>
          </cell>
          <cell r="R22" t="str">
            <v>農地維持</v>
          </cell>
          <cell r="S22" t="str">
            <v>推進活動</v>
          </cell>
          <cell r="T22" t="str">
            <v>推進活動</v>
          </cell>
          <cell r="U22" t="str">
            <v>17 農業者の検討会の開催</v>
          </cell>
          <cell r="V22">
            <v>0</v>
          </cell>
        </row>
        <row r="23">
          <cell r="A23">
            <v>6</v>
          </cell>
          <cell r="B23" t="str">
            <v>江の設置_作溝未実施</v>
          </cell>
          <cell r="Q23">
            <v>18</v>
          </cell>
          <cell r="R23" t="str">
            <v>農地維持</v>
          </cell>
          <cell r="S23" t="str">
            <v>推進活動</v>
          </cell>
          <cell r="T23" t="str">
            <v>推進活動</v>
          </cell>
          <cell r="U23" t="str">
            <v>18 農業者に対する意向調査、現地調査</v>
          </cell>
          <cell r="V23">
            <v>0</v>
          </cell>
        </row>
        <row r="24">
          <cell r="A24">
            <v>7</v>
          </cell>
          <cell r="Q24">
            <v>19</v>
          </cell>
          <cell r="R24" t="str">
            <v>農地維持</v>
          </cell>
          <cell r="S24" t="str">
            <v>推進活動</v>
          </cell>
          <cell r="T24" t="str">
            <v>推進活動</v>
          </cell>
          <cell r="U24" t="str">
            <v>19 不在村地主との連絡体制の整備等</v>
          </cell>
          <cell r="V24">
            <v>0</v>
          </cell>
        </row>
        <row r="25">
          <cell r="A25">
            <v>8</v>
          </cell>
          <cell r="Q25">
            <v>20</v>
          </cell>
          <cell r="R25" t="str">
            <v>農地維持</v>
          </cell>
          <cell r="S25" t="str">
            <v>推進活動</v>
          </cell>
          <cell r="T25" t="str">
            <v>推進活動</v>
          </cell>
          <cell r="U25" t="str">
            <v>20 集落外住民や地域住民との意見交換等</v>
          </cell>
          <cell r="V25">
            <v>0</v>
          </cell>
        </row>
        <row r="26">
          <cell r="A26">
            <v>9</v>
          </cell>
          <cell r="Q26">
            <v>21</v>
          </cell>
          <cell r="R26" t="str">
            <v>農地維持</v>
          </cell>
          <cell r="S26" t="str">
            <v>推進活動</v>
          </cell>
          <cell r="T26" t="str">
            <v>推進活動</v>
          </cell>
          <cell r="U26" t="str">
            <v>21 地域住民等に対する意向調査等</v>
          </cell>
          <cell r="V26">
            <v>0</v>
          </cell>
        </row>
        <row r="27">
          <cell r="A27">
            <v>10</v>
          </cell>
          <cell r="Q27">
            <v>22</v>
          </cell>
          <cell r="R27" t="str">
            <v>農地維持</v>
          </cell>
          <cell r="S27" t="str">
            <v>推進活動</v>
          </cell>
          <cell r="T27" t="str">
            <v>推進活動</v>
          </cell>
          <cell r="U27" t="str">
            <v>22 有識者等による研修会、検討会の開催</v>
          </cell>
          <cell r="V27">
            <v>0</v>
          </cell>
        </row>
        <row r="28">
          <cell r="A28">
            <v>11</v>
          </cell>
          <cell r="Q28">
            <v>23</v>
          </cell>
          <cell r="R28" t="str">
            <v>農地維持</v>
          </cell>
          <cell r="S28" t="str">
            <v>推進活動</v>
          </cell>
          <cell r="T28" t="str">
            <v>推進活動</v>
          </cell>
          <cell r="U28" t="str">
            <v>23 その他</v>
          </cell>
          <cell r="V28">
            <v>0</v>
          </cell>
        </row>
        <row r="29">
          <cell r="A29">
            <v>12</v>
          </cell>
          <cell r="Q29">
            <v>24</v>
          </cell>
          <cell r="R29" t="str">
            <v>共同</v>
          </cell>
          <cell r="S29" t="str">
            <v>機能診断・計画策定</v>
          </cell>
          <cell r="T29" t="str">
            <v>機能診断</v>
          </cell>
          <cell r="U29" t="str">
            <v>24 農用地の機能診断</v>
          </cell>
          <cell r="V29">
            <v>0</v>
          </cell>
        </row>
        <row r="30">
          <cell r="Q30">
            <v>25</v>
          </cell>
          <cell r="R30" t="str">
            <v>共同</v>
          </cell>
          <cell r="S30" t="str">
            <v>機能診断・計画策定</v>
          </cell>
          <cell r="T30" t="str">
            <v>機能診断</v>
          </cell>
          <cell r="U30" t="str">
            <v>25 水路の機能診断</v>
          </cell>
          <cell r="V30">
            <v>0</v>
          </cell>
        </row>
        <row r="31">
          <cell r="Q31">
            <v>26</v>
          </cell>
          <cell r="R31" t="str">
            <v>共同</v>
          </cell>
          <cell r="S31" t="str">
            <v>機能診断・計画策定</v>
          </cell>
          <cell r="T31" t="str">
            <v>機能診断</v>
          </cell>
          <cell r="U31" t="str">
            <v>26 農道の機能診断</v>
          </cell>
          <cell r="V31">
            <v>0</v>
          </cell>
        </row>
        <row r="32">
          <cell r="Q32">
            <v>27</v>
          </cell>
          <cell r="R32" t="str">
            <v>共同</v>
          </cell>
          <cell r="S32" t="str">
            <v>機能診断・計画策定</v>
          </cell>
          <cell r="T32" t="str">
            <v>機能診断</v>
          </cell>
          <cell r="U32" t="str">
            <v>27 ため池の機能診断</v>
          </cell>
          <cell r="V32">
            <v>0</v>
          </cell>
        </row>
        <row r="33">
          <cell r="Q33">
            <v>28</v>
          </cell>
          <cell r="R33" t="str">
            <v>共同</v>
          </cell>
          <cell r="S33" t="str">
            <v>機能診断・計画策定</v>
          </cell>
          <cell r="T33" t="str">
            <v>計画策定</v>
          </cell>
          <cell r="U33" t="str">
            <v>28 年度活動計画の策定</v>
          </cell>
          <cell r="V33">
            <v>0</v>
          </cell>
        </row>
        <row r="34">
          <cell r="Q34">
            <v>29</v>
          </cell>
          <cell r="R34" t="str">
            <v>共同</v>
          </cell>
          <cell r="S34" t="str">
            <v>研修</v>
          </cell>
          <cell r="T34" t="str">
            <v>研修</v>
          </cell>
          <cell r="U34" t="str">
            <v>29 機能診断・補修技術等に関する研修</v>
          </cell>
          <cell r="V34">
            <v>0</v>
          </cell>
        </row>
        <row r="35">
          <cell r="Q35">
            <v>30</v>
          </cell>
          <cell r="R35" t="str">
            <v>共同</v>
          </cell>
          <cell r="S35" t="str">
            <v>実践活動</v>
          </cell>
          <cell r="T35" t="str">
            <v>農用地</v>
          </cell>
          <cell r="U35" t="str">
            <v>30 農用地の軽微な補修等</v>
          </cell>
          <cell r="V35">
            <v>0</v>
          </cell>
        </row>
        <row r="36">
          <cell r="Q36">
            <v>31</v>
          </cell>
          <cell r="R36" t="str">
            <v>共同</v>
          </cell>
          <cell r="S36" t="str">
            <v>実践活動</v>
          </cell>
          <cell r="T36" t="str">
            <v>水路</v>
          </cell>
          <cell r="U36" t="str">
            <v>31 水路の軽微な補修等</v>
          </cell>
          <cell r="V36">
            <v>0</v>
          </cell>
        </row>
        <row r="37">
          <cell r="Q37">
            <v>32</v>
          </cell>
          <cell r="R37" t="str">
            <v>共同</v>
          </cell>
          <cell r="S37" t="str">
            <v>実践活動</v>
          </cell>
          <cell r="T37" t="str">
            <v>農道</v>
          </cell>
          <cell r="U37" t="str">
            <v>32 農道の軽微な補修等</v>
          </cell>
          <cell r="V37">
            <v>0</v>
          </cell>
        </row>
        <row r="38">
          <cell r="Q38">
            <v>33</v>
          </cell>
          <cell r="R38" t="str">
            <v>共同</v>
          </cell>
          <cell r="S38" t="str">
            <v>実践活動</v>
          </cell>
          <cell r="T38" t="str">
            <v>ため池</v>
          </cell>
          <cell r="U38" t="str">
            <v>33 ため池の軽微な補修等</v>
          </cell>
          <cell r="V38">
            <v>0</v>
          </cell>
        </row>
        <row r="39">
          <cell r="Q39">
            <v>34</v>
          </cell>
          <cell r="R39" t="str">
            <v>共同</v>
          </cell>
          <cell r="S39" t="str">
            <v>計画策定</v>
          </cell>
          <cell r="T39" t="str">
            <v>生態系保全</v>
          </cell>
          <cell r="U39" t="str">
            <v>34 生物多様性保全計画の策定</v>
          </cell>
          <cell r="V39">
            <v>0</v>
          </cell>
        </row>
        <row r="40">
          <cell r="Q40">
            <v>35</v>
          </cell>
          <cell r="R40" t="str">
            <v>共同</v>
          </cell>
          <cell r="S40" t="str">
            <v>計画策定</v>
          </cell>
          <cell r="T40" t="str">
            <v>水質保全</v>
          </cell>
          <cell r="U40" t="str">
            <v>35 水質保全計画、農地保全計画の策定</v>
          </cell>
          <cell r="V40">
            <v>0</v>
          </cell>
        </row>
        <row r="41">
          <cell r="Q41">
            <v>36</v>
          </cell>
          <cell r="R41" t="str">
            <v>共同</v>
          </cell>
          <cell r="S41" t="str">
            <v>計画策定</v>
          </cell>
          <cell r="T41" t="str">
            <v>景観形成・生活環境保全</v>
          </cell>
          <cell r="U41" t="str">
            <v>36 景観形成計画、生活環境保全計画の策定</v>
          </cell>
          <cell r="V41">
            <v>0</v>
          </cell>
        </row>
        <row r="42">
          <cell r="Q42">
            <v>37</v>
          </cell>
          <cell r="R42" t="str">
            <v>共同</v>
          </cell>
          <cell r="S42" t="str">
            <v>計画策定</v>
          </cell>
          <cell r="T42" t="str">
            <v>水田貯留・地下水かん養</v>
          </cell>
          <cell r="U42" t="str">
            <v>37 水田貯留計画、地下水かん養計画の策定</v>
          </cell>
          <cell r="V42">
            <v>0</v>
          </cell>
        </row>
        <row r="43">
          <cell r="Q43">
            <v>38</v>
          </cell>
          <cell r="R43" t="str">
            <v>共同</v>
          </cell>
          <cell r="S43" t="str">
            <v>計画策定</v>
          </cell>
          <cell r="T43" t="str">
            <v>資源循環</v>
          </cell>
          <cell r="U43" t="str">
            <v>38 資源循環計画の策定</v>
          </cell>
          <cell r="V43">
            <v>0</v>
          </cell>
        </row>
        <row r="44">
          <cell r="Q44">
            <v>39</v>
          </cell>
          <cell r="R44" t="str">
            <v>共同</v>
          </cell>
          <cell r="S44" t="str">
            <v>実践活動</v>
          </cell>
          <cell r="T44" t="str">
            <v>生態系保全</v>
          </cell>
          <cell r="U44" t="str">
            <v>39 生物の生息状況の把握（生態系保全）</v>
          </cell>
          <cell r="V44">
            <v>0</v>
          </cell>
          <cell r="W44" t="str">
            <v>39 生物の生息状況の把握（生態系保全）</v>
          </cell>
        </row>
        <row r="45">
          <cell r="Q45">
            <v>40</v>
          </cell>
          <cell r="R45" t="str">
            <v>共同</v>
          </cell>
          <cell r="S45" t="str">
            <v>実践活動</v>
          </cell>
          <cell r="T45" t="str">
            <v>生態系保全</v>
          </cell>
          <cell r="U45" t="str">
            <v>40 外来種の駆除（生態系保全）</v>
          </cell>
          <cell r="V45">
            <v>0</v>
          </cell>
          <cell r="W45" t="str">
            <v>40 外来種の駆除（生態系保全）</v>
          </cell>
        </row>
        <row r="46">
          <cell r="Q46">
            <v>41</v>
          </cell>
          <cell r="R46" t="str">
            <v>共同</v>
          </cell>
          <cell r="S46" t="str">
            <v>実践活動</v>
          </cell>
          <cell r="T46" t="str">
            <v>生態系保全</v>
          </cell>
          <cell r="U46" t="str">
            <v>41 その他（生態系保全）</v>
          </cell>
          <cell r="V46">
            <v>0</v>
          </cell>
          <cell r="W46" t="str">
            <v>41 その他（生態系保全）</v>
          </cell>
        </row>
        <row r="47">
          <cell r="Q47">
            <v>42</v>
          </cell>
          <cell r="R47" t="str">
            <v>共同</v>
          </cell>
          <cell r="S47" t="str">
            <v>実践活動</v>
          </cell>
          <cell r="T47" t="str">
            <v>水質保全</v>
          </cell>
          <cell r="U47" t="str">
            <v>42 水質モニタリングの実施・記録管理（水質保全）</v>
          </cell>
          <cell r="V47">
            <v>0</v>
          </cell>
          <cell r="W47" t="str">
            <v>42 水質モニタリングの実施・記録管理（水質保全）</v>
          </cell>
        </row>
        <row r="48">
          <cell r="Q48">
            <v>43</v>
          </cell>
          <cell r="R48" t="str">
            <v>共同</v>
          </cell>
          <cell r="S48" t="str">
            <v>実践活動</v>
          </cell>
          <cell r="T48" t="str">
            <v>水質保全</v>
          </cell>
          <cell r="U48" t="str">
            <v>43 畑からの土砂流出対策（水質保全）</v>
          </cell>
          <cell r="V48">
            <v>0</v>
          </cell>
          <cell r="W48" t="str">
            <v>43 畑からの土砂流出対策（水質保全）</v>
          </cell>
        </row>
        <row r="49">
          <cell r="Q49">
            <v>44</v>
          </cell>
          <cell r="R49" t="str">
            <v>共同</v>
          </cell>
          <cell r="S49" t="str">
            <v>実践活動</v>
          </cell>
          <cell r="T49" t="str">
            <v>水質保全</v>
          </cell>
          <cell r="U49" t="str">
            <v>44 その他（水質保全）</v>
          </cell>
          <cell r="V49">
            <v>0</v>
          </cell>
          <cell r="W49" t="str">
            <v>44 その他（水質保全）</v>
          </cell>
        </row>
        <row r="50">
          <cell r="Q50">
            <v>45</v>
          </cell>
          <cell r="R50" t="str">
            <v>共同</v>
          </cell>
          <cell r="S50" t="str">
            <v>実践活動</v>
          </cell>
          <cell r="T50" t="str">
            <v>景観形成・生活環境保全</v>
          </cell>
          <cell r="U50" t="str">
            <v>45 植栽等の景観形成活動（景観形成・生活環境保全）</v>
          </cell>
          <cell r="V50">
            <v>0</v>
          </cell>
          <cell r="W50" t="str">
            <v>45 植栽等の景観形成活動（景観形成・生活環境保全）</v>
          </cell>
        </row>
        <row r="51">
          <cell r="Q51">
            <v>46</v>
          </cell>
          <cell r="R51" t="str">
            <v>共同</v>
          </cell>
          <cell r="S51" t="str">
            <v>実践活動</v>
          </cell>
          <cell r="T51" t="str">
            <v>景観形成・生活環境保全</v>
          </cell>
          <cell r="U51" t="str">
            <v>46 施設等の定期的な巡回点検・清掃（景観形成・生活環境保全）</v>
          </cell>
          <cell r="V51">
            <v>0</v>
          </cell>
          <cell r="W51" t="str">
            <v>46 施設等の定期的な巡回点検・清掃（景観形成・生活環境保全）</v>
          </cell>
        </row>
        <row r="52">
          <cell r="Q52">
            <v>47</v>
          </cell>
          <cell r="R52" t="str">
            <v>共同</v>
          </cell>
          <cell r="S52" t="str">
            <v>実践活動</v>
          </cell>
          <cell r="T52" t="str">
            <v>景観形成・生活環境保全</v>
          </cell>
          <cell r="U52" t="str">
            <v>47 その他（景観形成・生活環境保全）</v>
          </cell>
          <cell r="V52">
            <v>0</v>
          </cell>
          <cell r="W52" t="str">
            <v>47 その他（景観形成・生活環境保全）</v>
          </cell>
        </row>
        <row r="53">
          <cell r="Q53">
            <v>48</v>
          </cell>
          <cell r="R53" t="str">
            <v>共同</v>
          </cell>
          <cell r="S53" t="str">
            <v>実践活動</v>
          </cell>
          <cell r="T53" t="str">
            <v>水田貯留・地下水かん養</v>
          </cell>
          <cell r="U53" t="str">
            <v>48 水田の貯留機能向上活動（水田貯留機能増進・地下水かん養）</v>
          </cell>
          <cell r="V53">
            <v>0</v>
          </cell>
          <cell r="W53" t="str">
            <v>48 水田の貯留機能向上活動（水田貯留機能増進・地下水かん養）</v>
          </cell>
        </row>
        <row r="54">
          <cell r="Q54">
            <v>49</v>
          </cell>
          <cell r="R54" t="str">
            <v>共同</v>
          </cell>
          <cell r="S54" t="str">
            <v>実践活動</v>
          </cell>
          <cell r="T54" t="str">
            <v>水田貯留・地下水かん養</v>
          </cell>
          <cell r="U54" t="str">
            <v>49 地下水かん養活動、水源かん養林の保全（水田貯留機能増進・地下水かん養）</v>
          </cell>
          <cell r="V54">
            <v>0</v>
          </cell>
          <cell r="W54" t="str">
            <v>49 地下水かん養活動、水源かん養林の保全（水田貯留機能増進・地下水かん養）</v>
          </cell>
        </row>
        <row r="55">
          <cell r="Q55">
            <v>50</v>
          </cell>
          <cell r="R55" t="str">
            <v>共同</v>
          </cell>
          <cell r="S55" t="str">
            <v>実践活動</v>
          </cell>
          <cell r="T55" t="str">
            <v>資源循環</v>
          </cell>
          <cell r="U55" t="str">
            <v>50 地域資源の活用・資源循環活動（資源循環）</v>
          </cell>
          <cell r="V55">
            <v>0</v>
          </cell>
          <cell r="W55" t="str">
            <v>50 地域資源の活用・資源循環活動（資源循環）</v>
          </cell>
        </row>
        <row r="56">
          <cell r="Q56">
            <v>51</v>
          </cell>
          <cell r="R56" t="str">
            <v>共同</v>
          </cell>
          <cell r="S56" t="str">
            <v>啓発・普及</v>
          </cell>
          <cell r="T56" t="str">
            <v>啓発・普及</v>
          </cell>
          <cell r="U56" t="str">
            <v>51 啓発・普及活動</v>
          </cell>
          <cell r="V56">
            <v>0</v>
          </cell>
          <cell r="W56"/>
        </row>
        <row r="57">
          <cell r="Q57">
            <v>52</v>
          </cell>
          <cell r="R57" t="str">
            <v>共同</v>
          </cell>
          <cell r="S57" t="str">
            <v>増進活動</v>
          </cell>
          <cell r="T57" t="str">
            <v>増進活動</v>
          </cell>
          <cell r="U57" t="str">
            <v>52 遊休農地の有効活用</v>
          </cell>
          <cell r="V57">
            <v>0</v>
          </cell>
        </row>
        <row r="58">
          <cell r="Q58">
            <v>53</v>
          </cell>
          <cell r="R58" t="str">
            <v>共同</v>
          </cell>
          <cell r="S58" t="str">
            <v>増進活動</v>
          </cell>
          <cell r="T58" t="str">
            <v>増進活動</v>
          </cell>
          <cell r="U58" t="str">
            <v>53 鳥獣被害防止対策及び環境改善活動の強化</v>
          </cell>
          <cell r="V58">
            <v>0</v>
          </cell>
        </row>
        <row r="59">
          <cell r="Q59">
            <v>54</v>
          </cell>
          <cell r="R59" t="str">
            <v>共同</v>
          </cell>
          <cell r="S59" t="str">
            <v>増進活動</v>
          </cell>
          <cell r="T59" t="str">
            <v>増進活動</v>
          </cell>
          <cell r="U59" t="str">
            <v>54 地域住民による直営施工</v>
          </cell>
          <cell r="V59">
            <v>0</v>
          </cell>
        </row>
        <row r="60">
          <cell r="Q60">
            <v>55</v>
          </cell>
          <cell r="R60" t="str">
            <v>共同</v>
          </cell>
          <cell r="S60" t="str">
            <v>増進活動</v>
          </cell>
          <cell r="T60" t="str">
            <v>増進活動</v>
          </cell>
          <cell r="U60" t="str">
            <v>55 防災・減災力の強化</v>
          </cell>
          <cell r="V60">
            <v>0</v>
          </cell>
        </row>
        <row r="61">
          <cell r="Q61">
            <v>56</v>
          </cell>
          <cell r="R61" t="str">
            <v>共同</v>
          </cell>
          <cell r="S61" t="str">
            <v>増進活動</v>
          </cell>
          <cell r="T61" t="str">
            <v>増進活動</v>
          </cell>
          <cell r="U61" t="str">
            <v>56 農村環境保全活動の幅広い展開</v>
          </cell>
          <cell r="V61">
            <v>0</v>
          </cell>
        </row>
        <row r="62">
          <cell r="Q62">
            <v>57</v>
          </cell>
          <cell r="R62" t="str">
            <v>共同</v>
          </cell>
          <cell r="S62" t="str">
            <v>増進活動</v>
          </cell>
          <cell r="T62" t="str">
            <v>増進活動</v>
          </cell>
          <cell r="U62" t="str">
            <v>57 やすらぎ・福祉及び教育機能の活用</v>
          </cell>
          <cell r="V62">
            <v>0</v>
          </cell>
        </row>
        <row r="63">
          <cell r="Q63">
            <v>58</v>
          </cell>
          <cell r="R63" t="str">
            <v>共同</v>
          </cell>
          <cell r="S63" t="str">
            <v>増進活動</v>
          </cell>
          <cell r="T63" t="str">
            <v>増進活動</v>
          </cell>
          <cell r="U63" t="str">
            <v>58 農村文化の伝承を通じた農村コミュニティの強化</v>
          </cell>
          <cell r="V63">
            <v>0</v>
          </cell>
        </row>
        <row r="64">
          <cell r="Q64" t="str">
            <v>58-2</v>
          </cell>
          <cell r="R64" t="str">
            <v>共同</v>
          </cell>
          <cell r="S64" t="str">
            <v>増進活動</v>
          </cell>
          <cell r="T64" t="str">
            <v>増進活動</v>
          </cell>
          <cell r="U64" t="str">
            <v>58-2 広域活動組織における活動支援班による活動の実施</v>
          </cell>
          <cell r="V64">
            <v>0</v>
          </cell>
        </row>
        <row r="65">
          <cell r="Q65" t="str">
            <v>58-3</v>
          </cell>
          <cell r="R65" t="str">
            <v>共同</v>
          </cell>
          <cell r="S65" t="str">
            <v>増進活動</v>
          </cell>
          <cell r="T65" t="str">
            <v>増進活動</v>
          </cell>
          <cell r="U65" t="str">
            <v>58-3 水管理を通じた環境負荷低減活動の強化</v>
          </cell>
          <cell r="V65">
            <v>0</v>
          </cell>
        </row>
        <row r="66">
          <cell r="Q66">
            <v>59</v>
          </cell>
          <cell r="R66" t="str">
            <v>共同</v>
          </cell>
          <cell r="S66" t="str">
            <v>増進活動</v>
          </cell>
          <cell r="T66" t="str">
            <v>増進活動</v>
          </cell>
          <cell r="U66" t="str">
            <v>59 都道府県、市町村が特に認める活動</v>
          </cell>
          <cell r="V66">
            <v>0</v>
          </cell>
        </row>
        <row r="67">
          <cell r="Q67">
            <v>60</v>
          </cell>
          <cell r="R67" t="str">
            <v>共同</v>
          </cell>
          <cell r="S67" t="str">
            <v>増進活動</v>
          </cell>
          <cell r="T67" t="str">
            <v>増進活動</v>
          </cell>
          <cell r="U67" t="str">
            <v>60 広報活動・農村関係人口の拡大</v>
          </cell>
          <cell r="V67">
            <v>0</v>
          </cell>
        </row>
        <row r="68">
          <cell r="Q68">
            <v>61</v>
          </cell>
          <cell r="R68" t="str">
            <v>長寿命化</v>
          </cell>
          <cell r="S68" t="str">
            <v>実践活動</v>
          </cell>
          <cell r="T68" t="str">
            <v>水路</v>
          </cell>
          <cell r="U68" t="str">
            <v>61 水路の補修</v>
          </cell>
          <cell r="V68">
            <v>0</v>
          </cell>
        </row>
        <row r="69">
          <cell r="Q69">
            <v>62</v>
          </cell>
          <cell r="R69" t="str">
            <v>長寿命化</v>
          </cell>
          <cell r="S69" t="str">
            <v>実践活動</v>
          </cell>
          <cell r="T69" t="str">
            <v>水路</v>
          </cell>
          <cell r="U69" t="str">
            <v>62 水路の更新等</v>
          </cell>
          <cell r="V69">
            <v>0</v>
          </cell>
        </row>
        <row r="70">
          <cell r="Q70">
            <v>63</v>
          </cell>
          <cell r="R70" t="str">
            <v>長寿命化</v>
          </cell>
          <cell r="S70" t="str">
            <v>実践活動</v>
          </cell>
          <cell r="T70" t="str">
            <v>農道</v>
          </cell>
          <cell r="U70" t="str">
            <v>63 農道の補修</v>
          </cell>
          <cell r="V70">
            <v>0</v>
          </cell>
        </row>
        <row r="71">
          <cell r="Q71">
            <v>64</v>
          </cell>
          <cell r="R71" t="str">
            <v>長寿命化</v>
          </cell>
          <cell r="S71" t="str">
            <v>実践活動</v>
          </cell>
          <cell r="T71" t="str">
            <v>農道</v>
          </cell>
          <cell r="U71" t="str">
            <v>64 農道の更新等</v>
          </cell>
          <cell r="V71">
            <v>0</v>
          </cell>
        </row>
        <row r="72">
          <cell r="Q72">
            <v>65</v>
          </cell>
          <cell r="R72" t="str">
            <v>長寿命化</v>
          </cell>
          <cell r="S72" t="str">
            <v>実践活動</v>
          </cell>
          <cell r="T72" t="str">
            <v>ため池</v>
          </cell>
          <cell r="U72" t="str">
            <v>65 ため池の補修</v>
          </cell>
          <cell r="V72">
            <v>0</v>
          </cell>
        </row>
        <row r="73">
          <cell r="Q73">
            <v>66</v>
          </cell>
          <cell r="R73" t="str">
            <v>長寿命化</v>
          </cell>
          <cell r="S73" t="str">
            <v>実践活動</v>
          </cell>
          <cell r="T73" t="str">
            <v>ため池</v>
          </cell>
          <cell r="U73" t="str">
            <v>66 ため池（附帯施設）の更新等</v>
          </cell>
          <cell r="V73">
            <v>0</v>
          </cell>
        </row>
        <row r="74">
          <cell r="Q74"/>
          <cell r="R74"/>
          <cell r="S74"/>
          <cell r="T74"/>
          <cell r="U74"/>
          <cell r="V74"/>
        </row>
        <row r="75">
          <cell r="Q75"/>
          <cell r="R75"/>
          <cell r="S75"/>
          <cell r="T75"/>
          <cell r="U75"/>
          <cell r="V75"/>
        </row>
        <row r="76">
          <cell r="Q76"/>
          <cell r="R76"/>
          <cell r="S76"/>
          <cell r="T76"/>
          <cell r="U76"/>
          <cell r="V76"/>
        </row>
        <row r="77">
          <cell r="Q77"/>
          <cell r="R77"/>
          <cell r="S77"/>
          <cell r="T77"/>
          <cell r="U77"/>
          <cell r="V77"/>
        </row>
        <row r="78">
          <cell r="Q78"/>
          <cell r="R78"/>
          <cell r="S78"/>
          <cell r="T78"/>
          <cell r="U78"/>
          <cell r="V78"/>
        </row>
        <row r="79">
          <cell r="Q79"/>
          <cell r="R79"/>
          <cell r="S79"/>
          <cell r="T79"/>
          <cell r="U79"/>
          <cell r="V79"/>
        </row>
        <row r="80">
          <cell r="Q80"/>
          <cell r="R80"/>
          <cell r="S80"/>
          <cell r="T80"/>
          <cell r="U80"/>
          <cell r="V80"/>
        </row>
        <row r="81">
          <cell r="Q81"/>
          <cell r="R81"/>
          <cell r="S81"/>
          <cell r="T81"/>
          <cell r="U81"/>
          <cell r="V81"/>
        </row>
        <row r="82">
          <cell r="Q82"/>
          <cell r="R82"/>
          <cell r="S82"/>
          <cell r="T82"/>
          <cell r="U82"/>
          <cell r="V82"/>
        </row>
        <row r="83">
          <cell r="Q83"/>
          <cell r="R83"/>
          <cell r="S83"/>
          <cell r="T83"/>
          <cell r="U83"/>
          <cell r="V83"/>
        </row>
        <row r="84">
          <cell r="Q84"/>
          <cell r="R84"/>
          <cell r="S84"/>
          <cell r="T84"/>
          <cell r="U84"/>
          <cell r="V84"/>
        </row>
        <row r="85">
          <cell r="Q85"/>
          <cell r="R85"/>
          <cell r="S85"/>
          <cell r="T85"/>
          <cell r="U85"/>
          <cell r="V85"/>
        </row>
        <row r="86">
          <cell r="Q86"/>
          <cell r="R86"/>
          <cell r="S86"/>
          <cell r="T86"/>
          <cell r="U86"/>
          <cell r="V86"/>
        </row>
        <row r="87">
          <cell r="Q87"/>
          <cell r="R87"/>
          <cell r="S87"/>
          <cell r="T87"/>
          <cell r="U87"/>
          <cell r="V87"/>
        </row>
        <row r="88">
          <cell r="Q88"/>
          <cell r="R88"/>
          <cell r="S88"/>
          <cell r="T88"/>
          <cell r="U88"/>
          <cell r="V88"/>
        </row>
        <row r="89">
          <cell r="Q89"/>
          <cell r="R89"/>
          <cell r="S89"/>
          <cell r="T89"/>
          <cell r="U89"/>
          <cell r="V89"/>
        </row>
        <row r="90">
          <cell r="Q90"/>
          <cell r="R90"/>
          <cell r="S90" t="str">
            <v>この線より上に行を挿入してください。</v>
          </cell>
          <cell r="T90"/>
          <cell r="U90"/>
          <cell r="V90"/>
        </row>
      </sheetData>
      <sheetData sheetId="26"/>
      <sheetData sheetId="27"/>
      <sheetData sheetId="28"/>
      <sheetData sheetId="29"/>
      <sheetData sheetId="30"/>
      <sheetData sheetId="31"/>
      <sheetData sheetId="3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PC）"/>
      <sheetName val="はじめに (手書き)"/>
      <sheetName val="様式第1-1号"/>
      <sheetName val="様式第1-2号"/>
      <sheetName val="様式第1-3号"/>
      <sheetName val="活動計画書"/>
      <sheetName val="加算措置"/>
      <sheetName val="位置図"/>
      <sheetName val="田んぼダム位置図"/>
      <sheetName val="構成員一覧"/>
      <sheetName val="長寿命化整備計画"/>
      <sheetName val="工事確認書"/>
      <sheetName val="活動記録 "/>
      <sheetName val="金銭出納簿"/>
      <sheetName val="報告書"/>
      <sheetName val="報告書（別紙）"/>
      <sheetName val="【取組番号早見表】"/>
      <sheetName val="【取組番号表】 "/>
      <sheetName val="【選択肢】"/>
      <sheetName val="【市町村用】"/>
      <sheetName val="別記3-1(1)"/>
      <sheetName val="別記3-1(2)"/>
      <sheetName val="別記3-1(3)"/>
      <sheetName val="市町村コードH30.10.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
          <cell r="A3" t="str">
            <v>■</v>
          </cell>
          <cell r="D3" t="str">
            <v>生態系保全</v>
          </cell>
          <cell r="E3" t="str">
            <v>循環かんがいによる水質保全</v>
          </cell>
          <cell r="H3" t="str">
            <v>１.農業者個人</v>
          </cell>
          <cell r="I3">
            <v>1</v>
          </cell>
          <cell r="J3" t="str">
            <v>１.前年度持越</v>
          </cell>
        </row>
        <row r="4">
          <cell r="A4" t="str">
            <v>□</v>
          </cell>
          <cell r="D4" t="str">
            <v>水質保全</v>
          </cell>
          <cell r="E4" t="str">
            <v>浄化水路による水質保全</v>
          </cell>
          <cell r="H4" t="str">
            <v>２.農事組合法人</v>
          </cell>
          <cell r="I4">
            <v>2</v>
          </cell>
          <cell r="J4" t="str">
            <v>２.交付金</v>
          </cell>
        </row>
        <row r="5">
          <cell r="D5" t="str">
            <v>景観形成・生活環境保全</v>
          </cell>
          <cell r="E5" t="str">
            <v>地下水かん養</v>
          </cell>
          <cell r="H5" t="str">
            <v>３.営農組合</v>
          </cell>
          <cell r="J5" t="str">
            <v>３.利子等</v>
          </cell>
        </row>
        <row r="6">
          <cell r="D6" t="str">
            <v>水田貯留・地下水かん養</v>
          </cell>
          <cell r="E6" t="str">
            <v>持続的な水管理</v>
          </cell>
          <cell r="H6" t="str">
            <v>４.その他の農業者団体</v>
          </cell>
          <cell r="J6" t="str">
            <v>４.日当</v>
          </cell>
        </row>
        <row r="7">
          <cell r="D7" t="str">
            <v>資源循環</v>
          </cell>
          <cell r="E7" t="str">
            <v>土壌流出防止</v>
          </cell>
          <cell r="H7" t="str">
            <v>５.農業者以外個人</v>
          </cell>
          <cell r="J7" t="str">
            <v>５.購入・リース費</v>
          </cell>
        </row>
        <row r="8">
          <cell r="E8" t="str">
            <v>生物多様性の回復</v>
          </cell>
          <cell r="H8" t="str">
            <v>６.自治会</v>
          </cell>
          <cell r="J8" t="str">
            <v>６.外注費</v>
          </cell>
        </row>
        <row r="9">
          <cell r="E9" t="str">
            <v>水環境の回復</v>
          </cell>
          <cell r="H9" t="str">
            <v>７.女性会</v>
          </cell>
          <cell r="J9" t="str">
            <v>７.その他支出</v>
          </cell>
        </row>
        <row r="10">
          <cell r="E10" t="str">
            <v>持続的な畦畔管理</v>
          </cell>
          <cell r="H10" t="str">
            <v>８.子供会</v>
          </cell>
          <cell r="J10" t="str">
            <v>８.返還</v>
          </cell>
        </row>
        <row r="11">
          <cell r="E11" t="str">
            <v>専門家の指導</v>
          </cell>
          <cell r="H11" t="str">
            <v>９.土地改良区</v>
          </cell>
        </row>
        <row r="12">
          <cell r="H12" t="str">
            <v>10.JA</v>
          </cell>
        </row>
        <row r="13">
          <cell r="H13" t="str">
            <v>11.学校・PTA</v>
          </cell>
        </row>
        <row r="14">
          <cell r="H14" t="str">
            <v>12.NPO</v>
          </cell>
        </row>
        <row r="15">
          <cell r="H15" t="str">
            <v>13.その他の農業者以外団体</v>
          </cell>
        </row>
        <row r="44">
          <cell r="Q44" t="str">
            <v>39　生物の生息状況の把握（生態系保全）</v>
          </cell>
        </row>
        <row r="45">
          <cell r="Q45" t="str">
            <v>40　外来種の駆除（生態系保全）</v>
          </cell>
        </row>
        <row r="46">
          <cell r="Q46" t="str">
            <v>41　その他（生態系保全）</v>
          </cell>
        </row>
        <row r="47">
          <cell r="Q47" t="str">
            <v>42　水質モニタリングの実施・記録管理（水質保全）</v>
          </cell>
        </row>
        <row r="48">
          <cell r="Q48" t="str">
            <v>43　畑からの土砂流出対策（水質保全）</v>
          </cell>
        </row>
        <row r="49">
          <cell r="Q49" t="str">
            <v>44　その他（水質保全）</v>
          </cell>
        </row>
        <row r="50">
          <cell r="Q50" t="str">
            <v>45　植栽等の景観形成活動（景観形成・生活環境保全）</v>
          </cell>
        </row>
        <row r="51">
          <cell r="Q51" t="str">
            <v>46　施設等の定期的な巡回点検・清掃（景観形成・生活環境保全）</v>
          </cell>
        </row>
        <row r="52">
          <cell r="Q52" t="str">
            <v>47　その他（景観形成・生活環境保全）</v>
          </cell>
        </row>
        <row r="53">
          <cell r="Q53" t="str">
            <v>48　水田の貯留機能向上活動（水田貯留機能増進・地下水かん養）</v>
          </cell>
        </row>
        <row r="54">
          <cell r="Q54" t="str">
            <v>49　地下水かん養活動、水源かん養林の保全（水田貯留機能増進・地下水かん養）</v>
          </cell>
        </row>
        <row r="55">
          <cell r="Q55" t="str">
            <v>50　地域資源の活用・資源循環活動（資源循環）</v>
          </cell>
        </row>
        <row r="57">
          <cell r="R57" t="str">
            <v>52　遊休農地の有効活用</v>
          </cell>
        </row>
        <row r="58">
          <cell r="R58" t="str">
            <v>53　鳥獣被害防止対策及び環境改善活動の強化</v>
          </cell>
        </row>
        <row r="59">
          <cell r="R59" t="str">
            <v>54　地域住民による直営施工</v>
          </cell>
        </row>
        <row r="60">
          <cell r="R60" t="str">
            <v>55　防災・減災力の強化</v>
          </cell>
        </row>
        <row r="61">
          <cell r="R61" t="str">
            <v>56　農村環境保全活動の幅広い展開</v>
          </cell>
        </row>
        <row r="62">
          <cell r="R62" t="str">
            <v>57　やすらぎ・福祉及び教育機能の活用</v>
          </cell>
        </row>
        <row r="63">
          <cell r="R63" t="str">
            <v>58　農村文化の伝承を通じた農村コミュニティの強化</v>
          </cell>
        </row>
        <row r="64">
          <cell r="R64" t="str">
            <v>59　都道府県、市町村が特に認める活動</v>
          </cell>
        </row>
      </sheetData>
      <sheetData sheetId="19"/>
      <sheetData sheetId="20"/>
      <sheetData sheetId="21"/>
      <sheetData sheetId="22"/>
      <sheetData sheetId="2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第1－8号"/>
      <sheetName val="別紙"/>
      <sheetName val="【選択肢】"/>
    </sheetNames>
    <sheetDataSet>
      <sheetData sheetId="0" refreshError="1"/>
      <sheetData sheetId="1"/>
      <sheetData sheetId="2">
        <row r="3">
          <cell r="B3" t="str">
            <v>○</v>
          </cell>
          <cell r="C3" t="str">
            <v>○</v>
          </cell>
          <cell r="F3" t="str">
            <v>水路</v>
          </cell>
          <cell r="G3" t="str">
            <v>km</v>
          </cell>
        </row>
        <row r="4">
          <cell r="C4" t="str">
            <v>－</v>
          </cell>
          <cell r="F4" t="str">
            <v>農道</v>
          </cell>
          <cell r="G4" t="str">
            <v>箇所</v>
          </cell>
        </row>
        <row r="5">
          <cell r="C5" t="str">
            <v>×</v>
          </cell>
          <cell r="F5" t="str">
            <v>ため池</v>
          </cell>
        </row>
        <row r="66">
          <cell r="S66" t="str">
            <v>61　水路の補修</v>
          </cell>
        </row>
        <row r="67">
          <cell r="S67" t="str">
            <v>62　水路の更新等</v>
          </cell>
        </row>
        <row r="68">
          <cell r="S68" t="str">
            <v>63　農道の補修</v>
          </cell>
        </row>
        <row r="69">
          <cell r="S69" t="str">
            <v>64　農道の更新等</v>
          </cell>
        </row>
        <row r="70">
          <cell r="S70" t="str">
            <v>65　ため池の補修</v>
          </cell>
        </row>
        <row r="71">
          <cell r="S71" t="str">
            <v>66　ため池（附帯施設）の更新等</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AC5C9-F270-4E3D-8D10-E243D25386B3}">
  <sheetPr>
    <tabColor rgb="FFFF0000"/>
  </sheetPr>
  <dimension ref="A1:W61"/>
  <sheetViews>
    <sheetView showGridLines="0" view="pageBreakPreview" zoomScale="85" zoomScaleNormal="96" zoomScaleSheetLayoutView="85" workbookViewId="0">
      <selection activeCell="K10" sqref="K10"/>
    </sheetView>
  </sheetViews>
  <sheetFormatPr defaultColWidth="9" defaultRowHeight="18.75" x14ac:dyDescent="0.15"/>
  <cols>
    <col min="1" max="1" width="2.875" style="201" customWidth="1"/>
    <col min="2" max="3" width="9.875" style="201" customWidth="1"/>
    <col min="4" max="5" width="8" style="201" customWidth="1"/>
    <col min="6" max="6" width="8.5" style="201" customWidth="1"/>
    <col min="7" max="12" width="4.875" style="201" customWidth="1"/>
    <col min="13" max="13" width="9.125" style="201" customWidth="1"/>
    <col min="14" max="14" width="5.125" style="201" hidden="1" customWidth="1"/>
    <col min="15" max="15" width="21" style="201" customWidth="1"/>
    <col min="16" max="16" width="29.75" style="201" customWidth="1"/>
    <col min="17" max="24" width="7.625" style="201" customWidth="1"/>
    <col min="25" max="16384" width="9" style="201"/>
  </cols>
  <sheetData>
    <row r="1" spans="1:23" ht="19.5" x14ac:dyDescent="0.15">
      <c r="A1" s="199" t="s">
        <v>631</v>
      </c>
      <c r="B1" s="200"/>
      <c r="C1" s="200"/>
      <c r="P1" s="202" t="s">
        <v>632</v>
      </c>
    </row>
    <row r="2" spans="1:23" ht="24" customHeight="1" x14ac:dyDescent="0.45">
      <c r="A2" s="203" t="s">
        <v>633</v>
      </c>
      <c r="D2" s="204"/>
      <c r="E2" s="204"/>
      <c r="F2" s="204"/>
      <c r="G2" s="204"/>
      <c r="H2" s="204"/>
      <c r="I2" s="204"/>
      <c r="J2" s="204"/>
      <c r="K2" s="204"/>
      <c r="L2" s="204"/>
      <c r="M2" s="204"/>
      <c r="P2" s="205" t="s">
        <v>345</v>
      </c>
      <c r="Q2" s="204"/>
      <c r="R2" s="204"/>
      <c r="S2" s="204"/>
      <c r="T2" s="204"/>
      <c r="U2" s="204"/>
      <c r="V2" s="204"/>
    </row>
    <row r="3" spans="1:23" ht="27" customHeight="1" x14ac:dyDescent="0.15">
      <c r="D3" s="206"/>
      <c r="E3" s="206"/>
      <c r="F3" s="207"/>
      <c r="G3" s="507" t="s">
        <v>634</v>
      </c>
      <c r="H3" s="507"/>
      <c r="I3" s="507"/>
      <c r="J3" s="507"/>
      <c r="K3" s="507"/>
      <c r="L3" s="507"/>
      <c r="M3" s="507"/>
      <c r="N3" s="507"/>
      <c r="O3" s="507"/>
      <c r="P3" s="501"/>
    </row>
    <row r="4" spans="1:23" ht="27" customHeight="1" x14ac:dyDescent="0.15">
      <c r="B4" s="208" t="s">
        <v>261</v>
      </c>
      <c r="C4" s="208"/>
      <c r="D4" s="209"/>
      <c r="E4" s="209"/>
      <c r="F4" s="209"/>
      <c r="G4" s="209"/>
      <c r="H4" s="209"/>
      <c r="I4" s="209"/>
      <c r="J4" s="209"/>
      <c r="K4" s="209"/>
      <c r="L4" s="209"/>
      <c r="M4" s="208"/>
      <c r="N4" s="209"/>
      <c r="O4" s="209"/>
      <c r="P4" s="209"/>
    </row>
    <row r="5" spans="1:23" ht="50.25" customHeight="1" x14ac:dyDescent="0.15">
      <c r="B5" s="508" t="s">
        <v>635</v>
      </c>
      <c r="C5" s="508"/>
      <c r="D5" s="509"/>
      <c r="E5" s="509"/>
      <c r="F5" s="509"/>
      <c r="G5" s="509"/>
      <c r="H5" s="509"/>
      <c r="I5" s="509"/>
      <c r="J5" s="509"/>
      <c r="K5" s="509"/>
      <c r="L5" s="509"/>
      <c r="M5" s="509"/>
      <c r="N5" s="509"/>
      <c r="O5" s="509"/>
      <c r="P5" s="509"/>
    </row>
    <row r="6" spans="1:23" ht="19.5" customHeight="1" x14ac:dyDescent="0.15">
      <c r="B6" s="510" t="s">
        <v>636</v>
      </c>
      <c r="C6" s="510"/>
      <c r="D6" s="511" t="s">
        <v>94</v>
      </c>
      <c r="E6" s="511"/>
      <c r="F6" s="511"/>
      <c r="G6" s="512" t="s">
        <v>526</v>
      </c>
      <c r="H6" s="513"/>
      <c r="I6" s="513"/>
      <c r="J6" s="513"/>
      <c r="K6" s="513"/>
      <c r="L6" s="513"/>
      <c r="M6" s="511" t="s">
        <v>21</v>
      </c>
      <c r="N6" s="511"/>
      <c r="O6" s="511"/>
      <c r="P6" s="518" t="s">
        <v>288</v>
      </c>
      <c r="Q6" s="521" t="s">
        <v>637</v>
      </c>
      <c r="R6" s="521"/>
      <c r="S6" s="210"/>
      <c r="T6" s="210"/>
      <c r="U6" s="210"/>
      <c r="V6" s="210"/>
      <c r="W6" s="210"/>
    </row>
    <row r="7" spans="1:23" ht="18" customHeight="1" x14ac:dyDescent="0.15">
      <c r="B7" s="512" t="s">
        <v>324</v>
      </c>
      <c r="C7" s="522" t="s">
        <v>638</v>
      </c>
      <c r="D7" s="524" t="s">
        <v>45</v>
      </c>
      <c r="E7" s="525" t="s">
        <v>93</v>
      </c>
      <c r="F7" s="525" t="s">
        <v>92</v>
      </c>
      <c r="G7" s="514"/>
      <c r="H7" s="515"/>
      <c r="I7" s="515"/>
      <c r="J7" s="515"/>
      <c r="K7" s="515"/>
      <c r="L7" s="515"/>
      <c r="M7" s="526" t="s">
        <v>98</v>
      </c>
      <c r="N7" s="528" t="s">
        <v>527</v>
      </c>
      <c r="O7" s="526" t="s">
        <v>12</v>
      </c>
      <c r="P7" s="519"/>
      <c r="Q7" s="530" t="s">
        <v>639</v>
      </c>
      <c r="R7" s="530" t="s">
        <v>640</v>
      </c>
      <c r="S7" s="210"/>
      <c r="T7" s="210"/>
      <c r="U7" s="210"/>
      <c r="V7" s="210"/>
      <c r="W7" s="210"/>
    </row>
    <row r="8" spans="1:23" ht="21" customHeight="1" x14ac:dyDescent="0.15">
      <c r="B8" s="514"/>
      <c r="C8" s="523"/>
      <c r="D8" s="524"/>
      <c r="E8" s="525"/>
      <c r="F8" s="511"/>
      <c r="G8" s="516"/>
      <c r="H8" s="517"/>
      <c r="I8" s="517"/>
      <c r="J8" s="517"/>
      <c r="K8" s="517"/>
      <c r="L8" s="517"/>
      <c r="M8" s="527"/>
      <c r="N8" s="529"/>
      <c r="O8" s="527"/>
      <c r="P8" s="520"/>
      <c r="Q8" s="530"/>
      <c r="R8" s="530"/>
      <c r="S8" s="210"/>
      <c r="T8" s="210"/>
      <c r="U8" s="210"/>
      <c r="V8" s="210"/>
      <c r="W8" s="210"/>
    </row>
    <row r="9" spans="1:23" s="219" customFormat="1" x14ac:dyDescent="0.15">
      <c r="A9" s="211"/>
      <c r="B9" s="500"/>
      <c r="C9" s="212"/>
      <c r="D9" s="213"/>
      <c r="E9" s="213"/>
      <c r="F9" s="214">
        <f t="shared" ref="F9:F18" si="0">SUM(D9+E9)</f>
        <v>0</v>
      </c>
      <c r="G9" s="215"/>
      <c r="H9" s="215"/>
      <c r="I9" s="215"/>
      <c r="J9" s="215"/>
      <c r="K9" s="215"/>
      <c r="L9" s="215"/>
      <c r="M9" s="216" t="str">
        <f>IF(G9="","",(IFERROR(VLOOKUP($G9,【選択肢】!$K$3:$O$73,2,)," ")&amp;IF(H9="","",","&amp;IFERROR(VLOOKUP($H9,【選択肢】!$K$3:$O$73,2,)," ")&amp;IF(I9="","",","&amp;IFERROR(VLOOKUP($I9,【選択肢】!$K$3:$O$73,2,)," ")&amp;IF(J9="","",","&amp;IFERROR(VLOOKUP($J9,【選択肢】!$K$3:$O$73,2,)," ")&amp;IF(K9="","",","&amp;IFERROR(VLOOKUP($K9,【選択肢】!$K$3:$O$73,2,)," ")&amp;IF(L9="","",","&amp;IFERROR(VLOOKUP($L9,【選択肢】!$K$3:$O$73,2,)," "))))))))</f>
        <v/>
      </c>
      <c r="N9" s="216" t="str">
        <f>IF(G9="","",(IFERROR(VLOOKUP($G9,[1]【選択肢】!$Q$3:$U$90,4,)," ")&amp;IF(H9="","",","&amp;IFERROR(VLOOKUP($H9,[1]【選択肢】!$Q$3:$U$90,4,)," ")&amp;IF(I9="","",","&amp;IFERROR(VLOOKUP($I9,[1]【選択肢】!$Q$3:$U$90,4,)," ")&amp;IF(J9="","",","&amp;IFERROR(VLOOKUP($J9,[1]【選択肢】!$Q$3:$U$90,4,)," ")&amp;IF(K9="","",","&amp;IFERROR(VLOOKUP($K9,[1]【選択肢】!$Q$3:$U$90,4,)," ")&amp;IF(L9="","",","&amp;IFERROR(VLOOKUP($L9,[1]【選択肢】!$Q$3:$U$90,4,)," "))))))))</f>
        <v/>
      </c>
      <c r="O9" s="216" t="str">
        <f>IF(G9="","",(IFERROR(VLOOKUP($G9,【選択肢】!$K$3:$O$73,5,)," ")&amp;IF(H9="","",","&amp;IFERROR(VLOOKUP($H9,【選択肢】!$K$3:$O$73,5,)," ")&amp;IF(I9="","",","&amp;IFERROR(VLOOKUP($I9,【選択肢】!$K$3:$O$73,5,)," ")&amp;IF(J9="","",","&amp;IFERROR(VLOOKUP($J9,【選択肢】!$K$3:$O$73,5,)," ")&amp;IF(K9="","",","&amp;IFERROR(VLOOKUP($K9,【選択肢】!$K$3:$O$73,5,)," ")&amp;IF(L9="","",","&amp;IFERROR(VLOOKUP($L9,【選択肢】!$K$3:$O$73,5,)," "))))))))</f>
        <v/>
      </c>
      <c r="P9" s="217"/>
      <c r="Q9" s="218"/>
      <c r="R9" s="218"/>
      <c r="S9" s="211"/>
      <c r="T9" s="211"/>
      <c r="U9" s="211"/>
      <c r="V9" s="211"/>
      <c r="W9" s="211"/>
    </row>
    <row r="10" spans="1:23" s="219" customFormat="1" x14ac:dyDescent="0.15">
      <c r="B10" s="500"/>
      <c r="C10" s="212"/>
      <c r="D10" s="213"/>
      <c r="E10" s="213"/>
      <c r="F10" s="214">
        <f t="shared" si="0"/>
        <v>0</v>
      </c>
      <c r="G10" s="215"/>
      <c r="H10" s="215"/>
      <c r="I10" s="215"/>
      <c r="J10" s="215"/>
      <c r="K10" s="215"/>
      <c r="L10" s="215"/>
      <c r="M10" s="216" t="str">
        <f>IF(G10="","",(IFERROR(VLOOKUP($G10,【選択肢】!$K$3:$O$73,2,)," ")&amp;IF(H10="","",","&amp;IFERROR(VLOOKUP($H10,【選択肢】!$K$3:$O$73,2,)," ")&amp;IF(I10="","",","&amp;IFERROR(VLOOKUP($I10,【選択肢】!$K$3:$O$73,2,)," ")&amp;IF(J10="","",","&amp;IFERROR(VLOOKUP($J10,【選択肢】!$K$3:$O$73,2,)," ")&amp;IF(K10="","",","&amp;IFERROR(VLOOKUP($K10,【選択肢】!$K$3:$O$73,2,)," ")&amp;IF(L10="","",","&amp;IFERROR(VLOOKUP($L10,【選択肢】!$K$3:$O$73,2,)," "))))))))</f>
        <v/>
      </c>
      <c r="N10" s="216" t="str">
        <f>IF(G10="","",(IFERROR(VLOOKUP($G10,[1]【選択肢】!$Q$3:$U$90,4,)," ")&amp;IF(H10="","",","&amp;IFERROR(VLOOKUP($H10,[1]【選択肢】!$Q$3:$U$90,4,)," ")&amp;IF(I10="","",","&amp;IFERROR(VLOOKUP($I10,[1]【選択肢】!$Q$3:$U$90,4,)," ")&amp;IF(J10="","",","&amp;IFERROR(VLOOKUP($J10,[1]【選択肢】!$Q$3:$U$90,4,)," ")&amp;IF(K10="","",","&amp;IFERROR(VLOOKUP($K10,[1]【選択肢】!$Q$3:$U$90,4,)," ")&amp;IF(L10="","",","&amp;IFERROR(VLOOKUP($L10,[1]【選択肢】!$Q$3:$U$90,4,)," "))))))))</f>
        <v/>
      </c>
      <c r="O10" s="216" t="str">
        <f>IF(G10="","",(IFERROR(VLOOKUP($G10,【選択肢】!$K$3:$O$73,5,)," ")&amp;IF(H10="","",","&amp;IFERROR(VLOOKUP($H10,【選択肢】!$K$3:$O$73,5,)," ")&amp;IF(I10="","",","&amp;IFERROR(VLOOKUP($I10,【選択肢】!$K$3:$O$73,5,)," ")&amp;IF(J10="","",","&amp;IFERROR(VLOOKUP($J10,【選択肢】!$K$3:$O$73,5,)," ")&amp;IF(K10="","",","&amp;IFERROR(VLOOKUP($K10,【選択肢】!$K$3:$O$73,5,)," ")&amp;IF(L10="","",","&amp;IFERROR(VLOOKUP($L10,【選択肢】!$K$3:$O$73,5,)," "))))))))</f>
        <v/>
      </c>
      <c r="P10" s="217"/>
      <c r="Q10" s="218"/>
      <c r="R10" s="218"/>
      <c r="S10" s="211"/>
      <c r="T10" s="211"/>
      <c r="U10" s="211"/>
      <c r="V10" s="211"/>
      <c r="W10" s="211"/>
    </row>
    <row r="11" spans="1:23" s="219" customFormat="1" x14ac:dyDescent="0.15">
      <c r="B11" s="500"/>
      <c r="C11" s="212"/>
      <c r="D11" s="213"/>
      <c r="E11" s="213"/>
      <c r="F11" s="214">
        <f t="shared" si="0"/>
        <v>0</v>
      </c>
      <c r="G11" s="215"/>
      <c r="H11" s="215"/>
      <c r="I11" s="215"/>
      <c r="J11" s="215"/>
      <c r="K11" s="215"/>
      <c r="L11" s="215"/>
      <c r="M11" s="216" t="str">
        <f>IF(G11="","",(IFERROR(VLOOKUP($G11,【選択肢】!$K$3:$O$73,2,)," ")&amp;IF(H11="","",","&amp;IFERROR(VLOOKUP($H11,【選択肢】!$K$3:$O$73,2,)," ")&amp;IF(I11="","",","&amp;IFERROR(VLOOKUP($I11,【選択肢】!$K$3:$O$73,2,)," ")&amp;IF(J11="","",","&amp;IFERROR(VLOOKUP($J11,【選択肢】!$K$3:$O$73,2,)," ")&amp;IF(K11="","",","&amp;IFERROR(VLOOKUP($K11,【選択肢】!$K$3:$O$73,2,)," ")&amp;IF(L11="","",","&amp;IFERROR(VLOOKUP($L11,【選択肢】!$K$3:$O$73,2,)," "))))))))</f>
        <v/>
      </c>
      <c r="N11" s="216" t="str">
        <f>IF(G11="","",(IFERROR(VLOOKUP($G11,[1]【選択肢】!$Q$3:$U$90,4,)," ")&amp;IF(H11="","",","&amp;IFERROR(VLOOKUP($H11,[1]【選択肢】!$Q$3:$U$90,4,)," ")&amp;IF(I11="","",","&amp;IFERROR(VLOOKUP($I11,[1]【選択肢】!$Q$3:$U$90,4,)," ")&amp;IF(J11="","",","&amp;IFERROR(VLOOKUP($J11,[1]【選択肢】!$Q$3:$U$90,4,)," ")&amp;IF(K11="","",","&amp;IFERROR(VLOOKUP($K11,[1]【選択肢】!$Q$3:$U$90,4,)," ")&amp;IF(L11="","",","&amp;IFERROR(VLOOKUP($L11,[1]【選択肢】!$Q$3:$U$90,4,)," "))))))))</f>
        <v/>
      </c>
      <c r="O11" s="216" t="str">
        <f>IF(G11="","",(IFERROR(VLOOKUP($G11,【選択肢】!$K$3:$O$73,5,)," ")&amp;IF(H11="","",","&amp;IFERROR(VLOOKUP($H11,【選択肢】!$K$3:$O$73,5,)," ")&amp;IF(I11="","",","&amp;IFERROR(VLOOKUP($I11,【選択肢】!$K$3:$O$73,5,)," ")&amp;IF(J11="","",","&amp;IFERROR(VLOOKUP($J11,【選択肢】!$K$3:$O$73,5,)," ")&amp;IF(K11="","",","&amp;IFERROR(VLOOKUP($K11,【選択肢】!$K$3:$O$73,5,)," ")&amp;IF(L11="","",","&amp;IFERROR(VLOOKUP($L11,【選択肢】!$K$3:$O$73,5,)," "))))))))</f>
        <v/>
      </c>
      <c r="P11" s="217"/>
      <c r="Q11" s="218"/>
      <c r="R11" s="218"/>
      <c r="S11" s="211"/>
      <c r="T11" s="211"/>
      <c r="U11" s="211"/>
      <c r="V11" s="211"/>
      <c r="W11" s="211"/>
    </row>
    <row r="12" spans="1:23" s="219" customFormat="1" x14ac:dyDescent="0.15">
      <c r="B12" s="500"/>
      <c r="C12" s="212"/>
      <c r="D12" s="213"/>
      <c r="E12" s="213"/>
      <c r="F12" s="214">
        <f t="shared" si="0"/>
        <v>0</v>
      </c>
      <c r="G12" s="215"/>
      <c r="H12" s="215"/>
      <c r="I12" s="215"/>
      <c r="J12" s="215"/>
      <c r="K12" s="215"/>
      <c r="L12" s="215"/>
      <c r="M12" s="216" t="str">
        <f>IF(G12="","",(IFERROR(VLOOKUP($G12,【選択肢】!$K$3:$O$73,2,)," ")&amp;IF(H12="","",","&amp;IFERROR(VLOOKUP($H12,【選択肢】!$K$3:$O$73,2,)," ")&amp;IF(I12="","",","&amp;IFERROR(VLOOKUP($I12,【選択肢】!$K$3:$O$73,2,)," ")&amp;IF(J12="","",","&amp;IFERROR(VLOOKUP($J12,【選択肢】!$K$3:$O$73,2,)," ")&amp;IF(K12="","",","&amp;IFERROR(VLOOKUP($K12,【選択肢】!$K$3:$O$73,2,)," ")&amp;IF(L12="","",","&amp;IFERROR(VLOOKUP($L12,【選択肢】!$K$3:$O$73,2,)," "))))))))</f>
        <v/>
      </c>
      <c r="N12" s="216" t="str">
        <f>IF(G12="","",(IFERROR(VLOOKUP($G12,[1]【選択肢】!$Q$3:$U$90,4,)," ")&amp;IF(H12="","",","&amp;IFERROR(VLOOKUP($H12,[1]【選択肢】!$Q$3:$U$90,4,)," ")&amp;IF(I12="","",","&amp;IFERROR(VLOOKUP($I12,[1]【選択肢】!$Q$3:$U$90,4,)," ")&amp;IF(J12="","",","&amp;IFERROR(VLOOKUP($J12,[1]【選択肢】!$Q$3:$U$90,4,)," ")&amp;IF(K12="","",","&amp;IFERROR(VLOOKUP($K12,[1]【選択肢】!$Q$3:$U$90,4,)," ")&amp;IF(L12="","",","&amp;IFERROR(VLOOKUP($L12,[1]【選択肢】!$Q$3:$U$90,4,)," "))))))))</f>
        <v/>
      </c>
      <c r="O12" s="216" t="str">
        <f>IF(G12="","",(IFERROR(VLOOKUP($G12,【選択肢】!$K$3:$O$73,5,)," ")&amp;IF(H12="","",","&amp;IFERROR(VLOOKUP($H12,【選択肢】!$K$3:$O$73,5,)," ")&amp;IF(I12="","",","&amp;IFERROR(VLOOKUP($I12,【選択肢】!$K$3:$O$73,5,)," ")&amp;IF(J12="","",","&amp;IFERROR(VLOOKUP($J12,【選択肢】!$K$3:$O$73,5,)," ")&amp;IF(K12="","",","&amp;IFERROR(VLOOKUP($K12,【選択肢】!$K$3:$O$73,5,)," ")&amp;IF(L12="","",","&amp;IFERROR(VLOOKUP($L12,【選択肢】!$K$3:$O$73,5,)," "))))))))</f>
        <v/>
      </c>
      <c r="P12" s="217"/>
      <c r="Q12" s="218"/>
      <c r="R12" s="218"/>
      <c r="S12" s="211"/>
      <c r="T12" s="211"/>
      <c r="U12" s="211"/>
      <c r="V12" s="211"/>
      <c r="W12" s="211"/>
    </row>
    <row r="13" spans="1:23" s="219" customFormat="1" x14ac:dyDescent="0.15">
      <c r="B13" s="500"/>
      <c r="C13" s="212"/>
      <c r="D13" s="213"/>
      <c r="E13" s="213"/>
      <c r="F13" s="214">
        <f t="shared" si="0"/>
        <v>0</v>
      </c>
      <c r="G13" s="215"/>
      <c r="H13" s="215"/>
      <c r="I13" s="215"/>
      <c r="J13" s="215"/>
      <c r="K13" s="215"/>
      <c r="L13" s="215"/>
      <c r="M13" s="216" t="str">
        <f>IF(G13="","",(IFERROR(VLOOKUP($G13,【選択肢】!$K$3:$O$73,2,)," ")&amp;IF(H13="","",","&amp;IFERROR(VLOOKUP($H13,【選択肢】!$K$3:$O$73,2,)," ")&amp;IF(I13="","",","&amp;IFERROR(VLOOKUP($I13,【選択肢】!$K$3:$O$73,2,)," ")&amp;IF(J13="","",","&amp;IFERROR(VLOOKUP($J13,【選択肢】!$K$3:$O$73,2,)," ")&amp;IF(K13="","",","&amp;IFERROR(VLOOKUP($K13,【選択肢】!$K$3:$O$73,2,)," ")&amp;IF(L13="","",","&amp;IFERROR(VLOOKUP($L13,【選択肢】!$K$3:$O$73,2,)," "))))))))</f>
        <v/>
      </c>
      <c r="N13" s="216" t="str">
        <f>IF(G13="","",(IFERROR(VLOOKUP($G13,[1]【選択肢】!$Q$3:$U$90,4,)," ")&amp;IF(H13="","",","&amp;IFERROR(VLOOKUP($H13,[1]【選択肢】!$Q$3:$U$90,4,)," ")&amp;IF(I13="","",","&amp;IFERROR(VLOOKUP($I13,[1]【選択肢】!$Q$3:$U$90,4,)," ")&amp;IF(J13="","",","&amp;IFERROR(VLOOKUP($J13,[1]【選択肢】!$Q$3:$U$90,4,)," ")&amp;IF(K13="","",","&amp;IFERROR(VLOOKUP($K13,[1]【選択肢】!$Q$3:$U$90,4,)," ")&amp;IF(L13="","",","&amp;IFERROR(VLOOKUP($L13,[1]【選択肢】!$Q$3:$U$90,4,)," "))))))))</f>
        <v/>
      </c>
      <c r="O13" s="216" t="str">
        <f>IF(G13="","",(IFERROR(VLOOKUP($G13,【選択肢】!$K$3:$O$73,5,)," ")&amp;IF(H13="","",","&amp;IFERROR(VLOOKUP($H13,【選択肢】!$K$3:$O$73,5,)," ")&amp;IF(I13="","",","&amp;IFERROR(VLOOKUP($I13,【選択肢】!$K$3:$O$73,5,)," ")&amp;IF(J13="","",","&amp;IFERROR(VLOOKUP($J13,【選択肢】!$K$3:$O$73,5,)," ")&amp;IF(K13="","",","&amp;IFERROR(VLOOKUP($K13,【選択肢】!$K$3:$O$73,5,)," ")&amp;IF(L13="","",","&amp;IFERROR(VLOOKUP($L13,【選択肢】!$K$3:$O$73,5,)," "))))))))</f>
        <v/>
      </c>
      <c r="P13" s="217"/>
      <c r="Q13" s="218"/>
      <c r="R13" s="218"/>
      <c r="S13" s="211"/>
      <c r="T13" s="211"/>
      <c r="U13" s="211"/>
      <c r="V13" s="211"/>
      <c r="W13" s="211"/>
    </row>
    <row r="14" spans="1:23" s="219" customFormat="1" x14ac:dyDescent="0.15">
      <c r="B14" s="500"/>
      <c r="C14" s="212"/>
      <c r="D14" s="213"/>
      <c r="E14" s="213"/>
      <c r="F14" s="214">
        <f t="shared" si="0"/>
        <v>0</v>
      </c>
      <c r="G14" s="215"/>
      <c r="H14" s="215"/>
      <c r="I14" s="215"/>
      <c r="J14" s="215"/>
      <c r="K14" s="215"/>
      <c r="L14" s="215"/>
      <c r="M14" s="216" t="str">
        <f>IF(G14="","",(IFERROR(VLOOKUP($G14,【選択肢】!$K$3:$O$73,2,)," ")&amp;IF(H14="","",","&amp;IFERROR(VLOOKUP($H14,【選択肢】!$K$3:$O$73,2,)," ")&amp;IF(I14="","",","&amp;IFERROR(VLOOKUP($I14,【選択肢】!$K$3:$O$73,2,)," ")&amp;IF(J14="","",","&amp;IFERROR(VLOOKUP($J14,【選択肢】!$K$3:$O$73,2,)," ")&amp;IF(K14="","",","&amp;IFERROR(VLOOKUP($K14,【選択肢】!$K$3:$O$73,2,)," ")&amp;IF(L14="","",","&amp;IFERROR(VLOOKUP($L14,【選択肢】!$K$3:$O$73,2,)," "))))))))</f>
        <v/>
      </c>
      <c r="N14" s="216" t="str">
        <f>IF(G14="","",(IFERROR(VLOOKUP($G14,[1]【選択肢】!$Q$3:$U$90,4,)," ")&amp;IF(H14="","",","&amp;IFERROR(VLOOKUP($H14,[1]【選択肢】!$Q$3:$U$90,4,)," ")&amp;IF(I14="","",","&amp;IFERROR(VLOOKUP($I14,[1]【選択肢】!$Q$3:$U$90,4,)," ")&amp;IF(J14="","",","&amp;IFERROR(VLOOKUP($J14,[1]【選択肢】!$Q$3:$U$90,4,)," ")&amp;IF(K14="","",","&amp;IFERROR(VLOOKUP($K14,[1]【選択肢】!$Q$3:$U$90,4,)," ")&amp;IF(L14="","",","&amp;IFERROR(VLOOKUP($L14,[1]【選択肢】!$Q$3:$U$90,4,)," "))))))))</f>
        <v/>
      </c>
      <c r="O14" s="216" t="str">
        <f>IF(G14="","",(IFERROR(VLOOKUP($G14,【選択肢】!$K$3:$O$73,5,)," ")&amp;IF(H14="","",","&amp;IFERROR(VLOOKUP($H14,【選択肢】!$K$3:$O$73,5,)," ")&amp;IF(I14="","",","&amp;IFERROR(VLOOKUP($I14,【選択肢】!$K$3:$O$73,5,)," ")&amp;IF(J14="","",","&amp;IFERROR(VLOOKUP($J14,【選択肢】!$K$3:$O$73,5,)," ")&amp;IF(K14="","",","&amp;IFERROR(VLOOKUP($K14,【選択肢】!$K$3:$O$73,5,)," ")&amp;IF(L14="","",","&amp;IFERROR(VLOOKUP($L14,【選択肢】!$K$3:$O$73,5,)," "))))))))</f>
        <v/>
      </c>
      <c r="P14" s="217"/>
      <c r="Q14" s="218"/>
      <c r="R14" s="218"/>
      <c r="S14" s="211"/>
      <c r="T14" s="211"/>
      <c r="U14" s="211"/>
      <c r="V14" s="211"/>
      <c r="W14" s="211"/>
    </row>
    <row r="15" spans="1:23" s="219" customFormat="1" x14ac:dyDescent="0.15">
      <c r="B15" s="500"/>
      <c r="C15" s="212"/>
      <c r="D15" s="213"/>
      <c r="E15" s="213"/>
      <c r="F15" s="214">
        <f t="shared" si="0"/>
        <v>0</v>
      </c>
      <c r="G15" s="215"/>
      <c r="H15" s="215"/>
      <c r="I15" s="215"/>
      <c r="J15" s="215"/>
      <c r="K15" s="215"/>
      <c r="L15" s="215"/>
      <c r="M15" s="216" t="str">
        <f>IF(G15="","",(IFERROR(VLOOKUP($G15,【選択肢】!$K$3:$O$73,2,)," ")&amp;IF(H15="","",","&amp;IFERROR(VLOOKUP($H15,【選択肢】!$K$3:$O$73,2,)," ")&amp;IF(I15="","",","&amp;IFERROR(VLOOKUP($I15,【選択肢】!$K$3:$O$73,2,)," ")&amp;IF(J15="","",","&amp;IFERROR(VLOOKUP($J15,【選択肢】!$K$3:$O$73,2,)," ")&amp;IF(K15="","",","&amp;IFERROR(VLOOKUP($K15,【選択肢】!$K$3:$O$73,2,)," ")&amp;IF(L15="","",","&amp;IFERROR(VLOOKUP($L15,【選択肢】!$K$3:$O$73,2,)," "))))))))</f>
        <v/>
      </c>
      <c r="N15" s="216" t="str">
        <f>IF(G15="","",(IFERROR(VLOOKUP($G15,[1]【選択肢】!$Q$3:$U$90,4,)," ")&amp;IF(H15="","",","&amp;IFERROR(VLOOKUP($H15,[1]【選択肢】!$Q$3:$U$90,4,)," ")&amp;IF(I15="","",","&amp;IFERROR(VLOOKUP($I15,[1]【選択肢】!$Q$3:$U$90,4,)," ")&amp;IF(J15="","",","&amp;IFERROR(VLOOKUP($J15,[1]【選択肢】!$Q$3:$U$90,4,)," ")&amp;IF(K15="","",","&amp;IFERROR(VLOOKUP($K15,[1]【選択肢】!$Q$3:$U$90,4,)," ")&amp;IF(L15="","",","&amp;IFERROR(VLOOKUP($L15,[1]【選択肢】!$Q$3:$U$90,4,)," "))))))))</f>
        <v/>
      </c>
      <c r="O15" s="216" t="str">
        <f>IF(G15="","",(IFERROR(VLOOKUP($G15,【選択肢】!$K$3:$O$73,5,)," ")&amp;IF(H15="","",","&amp;IFERROR(VLOOKUP($H15,【選択肢】!$K$3:$O$73,5,)," ")&amp;IF(I15="","",","&amp;IFERROR(VLOOKUP($I15,【選択肢】!$K$3:$O$73,5,)," ")&amp;IF(J15="","",","&amp;IFERROR(VLOOKUP($J15,【選択肢】!$K$3:$O$73,5,)," ")&amp;IF(K15="","",","&amp;IFERROR(VLOOKUP($K15,【選択肢】!$K$3:$O$73,5,)," ")&amp;IF(L15="","",","&amp;IFERROR(VLOOKUP($L15,【選択肢】!$K$3:$O$73,5,)," "))))))))</f>
        <v/>
      </c>
      <c r="P15" s="217"/>
      <c r="Q15" s="218"/>
      <c r="R15" s="218"/>
      <c r="S15" s="211"/>
      <c r="T15" s="211"/>
      <c r="U15" s="211"/>
      <c r="V15" s="211"/>
      <c r="W15" s="211"/>
    </row>
    <row r="16" spans="1:23" s="219" customFormat="1" x14ac:dyDescent="0.15">
      <c r="B16" s="500"/>
      <c r="C16" s="212"/>
      <c r="D16" s="213"/>
      <c r="E16" s="213"/>
      <c r="F16" s="214">
        <f t="shared" si="0"/>
        <v>0</v>
      </c>
      <c r="G16" s="215"/>
      <c r="H16" s="215"/>
      <c r="I16" s="215"/>
      <c r="J16" s="215"/>
      <c r="K16" s="215"/>
      <c r="L16" s="215"/>
      <c r="M16" s="216" t="str">
        <f>IF(G16="","",(IFERROR(VLOOKUP($G16,【選択肢】!$K$3:$O$73,2,)," ")&amp;IF(H16="","",","&amp;IFERROR(VLOOKUP($H16,【選択肢】!$K$3:$O$73,2,)," ")&amp;IF(I16="","",","&amp;IFERROR(VLOOKUP($I16,【選択肢】!$K$3:$O$73,2,)," ")&amp;IF(J16="","",","&amp;IFERROR(VLOOKUP($J16,【選択肢】!$K$3:$O$73,2,)," ")&amp;IF(K16="","",","&amp;IFERROR(VLOOKUP($K16,【選択肢】!$K$3:$O$73,2,)," ")&amp;IF(L16="","",","&amp;IFERROR(VLOOKUP($L16,【選択肢】!$K$3:$O$73,2,)," "))))))))</f>
        <v/>
      </c>
      <c r="N16" s="216" t="str">
        <f>IF(G16="","",(IFERROR(VLOOKUP($G16,[1]【選択肢】!$Q$3:$U$90,4,)," ")&amp;IF(H16="","",","&amp;IFERROR(VLOOKUP($H16,[1]【選択肢】!$Q$3:$U$90,4,)," ")&amp;IF(I16="","",","&amp;IFERROR(VLOOKUP($I16,[1]【選択肢】!$Q$3:$U$90,4,)," ")&amp;IF(J16="","",","&amp;IFERROR(VLOOKUP($J16,[1]【選択肢】!$Q$3:$U$90,4,)," ")&amp;IF(K16="","",","&amp;IFERROR(VLOOKUP($K16,[1]【選択肢】!$Q$3:$U$90,4,)," ")&amp;IF(L16="","",","&amp;IFERROR(VLOOKUP($L16,[1]【選択肢】!$Q$3:$U$90,4,)," "))))))))</f>
        <v/>
      </c>
      <c r="O16" s="216" t="str">
        <f>IF(G16="","",(IFERROR(VLOOKUP($G16,【選択肢】!$K$3:$O$73,5,)," ")&amp;IF(H16="","",","&amp;IFERROR(VLOOKUP($H16,【選択肢】!$K$3:$O$73,5,)," ")&amp;IF(I16="","",","&amp;IFERROR(VLOOKUP($I16,【選択肢】!$K$3:$O$73,5,)," ")&amp;IF(J16="","",","&amp;IFERROR(VLOOKUP($J16,【選択肢】!$K$3:$O$73,5,)," ")&amp;IF(K16="","",","&amp;IFERROR(VLOOKUP($K16,【選択肢】!$K$3:$O$73,5,)," ")&amp;IF(L16="","",","&amp;IFERROR(VLOOKUP($L16,【選択肢】!$K$3:$O$73,5,)," "))))))))</f>
        <v/>
      </c>
      <c r="P16" s="217"/>
      <c r="Q16" s="218"/>
      <c r="R16" s="218"/>
      <c r="S16" s="211"/>
      <c r="T16" s="211"/>
      <c r="U16" s="211"/>
      <c r="V16" s="211"/>
      <c r="W16" s="211"/>
    </row>
    <row r="17" spans="2:23" s="219" customFormat="1" x14ac:dyDescent="0.15">
      <c r="B17" s="500"/>
      <c r="C17" s="212"/>
      <c r="D17" s="213"/>
      <c r="E17" s="213"/>
      <c r="F17" s="214">
        <f t="shared" si="0"/>
        <v>0</v>
      </c>
      <c r="G17" s="215"/>
      <c r="H17" s="215"/>
      <c r="I17" s="215"/>
      <c r="J17" s="215"/>
      <c r="K17" s="215"/>
      <c r="L17" s="215"/>
      <c r="M17" s="216" t="str">
        <f>IF(G17="","",(IFERROR(VLOOKUP($G17,【選択肢】!$K$3:$O$73,2,)," ")&amp;IF(H17="","",","&amp;IFERROR(VLOOKUP($H17,【選択肢】!$K$3:$O$73,2,)," ")&amp;IF(I17="","",","&amp;IFERROR(VLOOKUP($I17,【選択肢】!$K$3:$O$73,2,)," ")&amp;IF(J17="","",","&amp;IFERROR(VLOOKUP($J17,【選択肢】!$K$3:$O$73,2,)," ")&amp;IF(K17="","",","&amp;IFERROR(VLOOKUP($K17,【選択肢】!$K$3:$O$73,2,)," ")&amp;IF(L17="","",","&amp;IFERROR(VLOOKUP($L17,【選択肢】!$K$3:$O$73,2,)," "))))))))</f>
        <v/>
      </c>
      <c r="N17" s="216" t="str">
        <f>IF(G17="","",(IFERROR(VLOOKUP($G17,[1]【選択肢】!$Q$3:$U$90,4,)," ")&amp;IF(H17="","",","&amp;IFERROR(VLOOKUP($H17,[1]【選択肢】!$Q$3:$U$90,4,)," ")&amp;IF(I17="","",","&amp;IFERROR(VLOOKUP($I17,[1]【選択肢】!$Q$3:$U$90,4,)," ")&amp;IF(J17="","",","&amp;IFERROR(VLOOKUP($J17,[1]【選択肢】!$Q$3:$U$90,4,)," ")&amp;IF(K17="","",","&amp;IFERROR(VLOOKUP($K17,[1]【選択肢】!$Q$3:$U$90,4,)," ")&amp;IF(L17="","",","&amp;IFERROR(VLOOKUP($L17,[1]【選択肢】!$Q$3:$U$90,4,)," "))))))))</f>
        <v/>
      </c>
      <c r="O17" s="216" t="str">
        <f>IF(G17="","",(IFERROR(VLOOKUP($G17,【選択肢】!$K$3:$O$73,5,)," ")&amp;IF(H17="","",","&amp;IFERROR(VLOOKUP($H17,【選択肢】!$K$3:$O$73,5,)," ")&amp;IF(I17="","",","&amp;IFERROR(VLOOKUP($I17,【選択肢】!$K$3:$O$73,5,)," ")&amp;IF(J17="","",","&amp;IFERROR(VLOOKUP($J17,【選択肢】!$K$3:$O$73,5,)," ")&amp;IF(K17="","",","&amp;IFERROR(VLOOKUP($K17,【選択肢】!$K$3:$O$73,5,)," ")&amp;IF(L17="","",","&amp;IFERROR(VLOOKUP($L17,【選択肢】!$K$3:$O$73,5,)," "))))))))</f>
        <v/>
      </c>
      <c r="P17" s="217"/>
      <c r="Q17" s="218"/>
      <c r="R17" s="218"/>
      <c r="S17" s="211"/>
      <c r="T17" s="211"/>
      <c r="U17" s="211"/>
      <c r="V17" s="211"/>
      <c r="W17" s="211"/>
    </row>
    <row r="18" spans="2:23" s="219" customFormat="1" x14ac:dyDescent="0.15">
      <c r="B18" s="500"/>
      <c r="C18" s="212"/>
      <c r="D18" s="213"/>
      <c r="E18" s="213"/>
      <c r="F18" s="214">
        <f t="shared" si="0"/>
        <v>0</v>
      </c>
      <c r="G18" s="215"/>
      <c r="H18" s="215"/>
      <c r="I18" s="215"/>
      <c r="J18" s="215"/>
      <c r="K18" s="215"/>
      <c r="L18" s="215"/>
      <c r="M18" s="216" t="str">
        <f>IF(G18="","",(IFERROR(VLOOKUP($G18,【選択肢】!$K$3:$O$73,2,)," ")&amp;IF(H18="","",","&amp;IFERROR(VLOOKUP($H18,【選択肢】!$K$3:$O$73,2,)," ")&amp;IF(I18="","",","&amp;IFERROR(VLOOKUP($I18,【選択肢】!$K$3:$O$73,2,)," ")&amp;IF(J18="","",","&amp;IFERROR(VLOOKUP($J18,【選択肢】!$K$3:$O$73,2,)," ")&amp;IF(K18="","",","&amp;IFERROR(VLOOKUP($K18,【選択肢】!$K$3:$O$73,2,)," ")&amp;IF(L18="","",","&amp;IFERROR(VLOOKUP($L18,【選択肢】!$K$3:$O$73,2,)," "))))))))</f>
        <v/>
      </c>
      <c r="N18" s="216" t="str">
        <f>IF(G18="","",(IFERROR(VLOOKUP($G18,[1]【選択肢】!$Q$3:$U$90,4,)," ")&amp;IF(H18="","",","&amp;IFERROR(VLOOKUP($H18,[1]【選択肢】!$Q$3:$U$90,4,)," ")&amp;IF(I18="","",","&amp;IFERROR(VLOOKUP($I18,[1]【選択肢】!$Q$3:$U$90,4,)," ")&amp;IF(J18="","",","&amp;IFERROR(VLOOKUP($J18,[1]【選択肢】!$Q$3:$U$90,4,)," ")&amp;IF(K18="","",","&amp;IFERROR(VLOOKUP($K18,[1]【選択肢】!$Q$3:$U$90,4,)," ")&amp;IF(L18="","",","&amp;IFERROR(VLOOKUP($L18,[1]【選択肢】!$Q$3:$U$90,4,)," "))))))))</f>
        <v/>
      </c>
      <c r="O18" s="216" t="str">
        <f>IF(G18="","",(IFERROR(VLOOKUP($G18,【選択肢】!$K$3:$O$73,5,)," ")&amp;IF(H18="","",","&amp;IFERROR(VLOOKUP($H18,【選択肢】!$K$3:$O$73,5,)," ")&amp;IF(I18="","",","&amp;IFERROR(VLOOKUP($I18,【選択肢】!$K$3:$O$73,5,)," ")&amp;IF(J18="","",","&amp;IFERROR(VLOOKUP($J18,【選択肢】!$K$3:$O$73,5,)," ")&amp;IF(K18="","",","&amp;IFERROR(VLOOKUP($K18,【選択肢】!$K$3:$O$73,5,)," ")&amp;IF(L18="","",","&amp;IFERROR(VLOOKUP($L18,【選択肢】!$K$3:$O$73,5,)," "))))))))</f>
        <v/>
      </c>
      <c r="P18" s="217"/>
      <c r="Q18" s="218"/>
      <c r="R18" s="218"/>
      <c r="S18" s="211"/>
      <c r="T18" s="211"/>
      <c r="U18" s="211"/>
      <c r="V18" s="211"/>
      <c r="W18" s="211"/>
    </row>
    <row r="19" spans="2:23" x14ac:dyDescent="0.15">
      <c r="B19" s="500"/>
      <c r="C19" s="212"/>
      <c r="D19" s="213"/>
      <c r="E19" s="213"/>
      <c r="F19" s="220">
        <f t="shared" ref="F19" si="1">SUM(D19+E19)</f>
        <v>0</v>
      </c>
      <c r="G19" s="215"/>
      <c r="H19" s="215"/>
      <c r="I19" s="215"/>
      <c r="J19" s="215"/>
      <c r="K19" s="215"/>
      <c r="L19" s="215"/>
      <c r="M19" s="216" t="str">
        <f>IF(G19="","",(IFERROR(VLOOKUP($G19,【選択肢】!$K$3:$O$73,2,)," ")&amp;IF(H19="","",","&amp;IFERROR(VLOOKUP($H19,【選択肢】!$K$3:$O$73,2,)," ")&amp;IF(I19="","",","&amp;IFERROR(VLOOKUP($I19,【選択肢】!$K$3:$O$73,2,)," ")&amp;IF(J19="","",","&amp;IFERROR(VLOOKUP($J19,【選択肢】!$K$3:$O$73,2,)," ")&amp;IF(K19="","",","&amp;IFERROR(VLOOKUP($K19,【選択肢】!$K$3:$O$73,2,)," ")&amp;IF(L19="","",","&amp;IFERROR(VLOOKUP($L19,【選択肢】!$K$3:$O$73,2,)," "))))))))</f>
        <v/>
      </c>
      <c r="N19" s="216" t="str">
        <f>IF(G19="","",(IFERROR(VLOOKUP($G19,[1]【選択肢】!$Q$3:$U$90,4,)," ")&amp;IF(H19="","",","&amp;IFERROR(VLOOKUP($H19,[1]【選択肢】!$Q$3:$U$90,4,)," ")&amp;IF(I19="","",","&amp;IFERROR(VLOOKUP($I19,[1]【選択肢】!$Q$3:$U$90,4,)," ")&amp;IF(J19="","",","&amp;IFERROR(VLOOKUP($J19,[1]【選択肢】!$Q$3:$U$90,4,)," ")&amp;IF(K19="","",","&amp;IFERROR(VLOOKUP($K19,[1]【選択肢】!$Q$3:$U$90,4,)," ")&amp;IF(L19="","",","&amp;IFERROR(VLOOKUP($L19,[1]【選択肢】!$Q$3:$U$90,4,)," "))))))))</f>
        <v/>
      </c>
      <c r="O19" s="216" t="str">
        <f>IF(G19="","",(IFERROR(VLOOKUP($G19,【選択肢】!$K$3:$O$73,5,)," ")&amp;IF(H19="","",","&amp;IFERROR(VLOOKUP($H19,【選択肢】!$K$3:$O$73,5,)," ")&amp;IF(I19="","",","&amp;IFERROR(VLOOKUP($I19,【選択肢】!$K$3:$O$73,5,)," ")&amp;IF(J19="","",","&amp;IFERROR(VLOOKUP($J19,【選択肢】!$K$3:$O$73,5,)," ")&amp;IF(K19="","",","&amp;IFERROR(VLOOKUP($K19,【選択肢】!$K$3:$O$73,5,)," ")&amp;IF(L19="","",","&amp;IFERROR(VLOOKUP($L19,【選択肢】!$K$3:$O$73,5,)," "))))))))</f>
        <v/>
      </c>
      <c r="P19" s="217"/>
      <c r="Q19" s="218"/>
      <c r="R19" s="218"/>
      <c r="S19" s="221"/>
      <c r="T19" s="221"/>
      <c r="U19" s="221"/>
      <c r="V19" s="221"/>
      <c r="W19" s="221"/>
    </row>
    <row r="20" spans="2:23" ht="26.25" customHeight="1" x14ac:dyDescent="0.15">
      <c r="B20" s="222"/>
      <c r="C20" s="223"/>
      <c r="D20" s="224"/>
      <c r="E20" s="225"/>
      <c r="F20" s="226" t="s">
        <v>225</v>
      </c>
      <c r="G20" s="227"/>
      <c r="H20" s="227"/>
      <c r="I20" s="227"/>
      <c r="J20" s="227"/>
      <c r="K20" s="227"/>
      <c r="L20" s="227"/>
      <c r="M20" s="228"/>
      <c r="N20" s="228"/>
      <c r="O20" s="228"/>
      <c r="P20" s="229"/>
      <c r="Q20" s="230"/>
      <c r="R20" s="230"/>
      <c r="S20" s="221"/>
      <c r="T20" s="221"/>
      <c r="U20" s="221"/>
      <c r="V20" s="221"/>
      <c r="W20" s="221"/>
    </row>
    <row r="21" spans="2:23" ht="18" customHeight="1" x14ac:dyDescent="0.15">
      <c r="B21" s="231"/>
      <c r="C21" s="231"/>
      <c r="D21" s="232"/>
      <c r="E21" s="232"/>
      <c r="F21" s="233"/>
      <c r="G21" s="234"/>
      <c r="H21" s="234"/>
      <c r="I21" s="234"/>
      <c r="J21" s="234"/>
      <c r="K21" s="234"/>
      <c r="L21" s="234"/>
      <c r="M21" s="235"/>
      <c r="N21" s="236"/>
      <c r="O21" s="237"/>
      <c r="P21" s="238"/>
    </row>
    <row r="22" spans="2:23" ht="33" customHeight="1" x14ac:dyDescent="0.15">
      <c r="B22" s="531"/>
      <c r="C22" s="532"/>
      <c r="D22" s="239" t="s">
        <v>45</v>
      </c>
      <c r="E22" s="240" t="s">
        <v>69</v>
      </c>
      <c r="F22" s="241" t="s">
        <v>25</v>
      </c>
      <c r="G22" s="234"/>
      <c r="H22" s="234"/>
      <c r="I22" s="234"/>
      <c r="J22" s="234"/>
      <c r="K22" s="234"/>
      <c r="L22" s="234"/>
      <c r="M22" s="235"/>
      <c r="N22" s="236"/>
      <c r="O22" s="237"/>
      <c r="P22" s="238"/>
    </row>
    <row r="23" spans="2:23" ht="30.6" customHeight="1" x14ac:dyDescent="0.15">
      <c r="B23" s="533" t="s">
        <v>641</v>
      </c>
      <c r="C23" s="533"/>
      <c r="D23" s="242">
        <f>MAX(D9:D20)</f>
        <v>0</v>
      </c>
      <c r="E23" s="242">
        <f>MAX(E9:E20)</f>
        <v>0</v>
      </c>
      <c r="F23" s="243">
        <f>SUM(D23+E23)</f>
        <v>0</v>
      </c>
      <c r="G23" s="244"/>
      <c r="H23" s="244"/>
      <c r="I23" s="244"/>
      <c r="J23" s="245"/>
      <c r="K23" s="245"/>
      <c r="L23" s="245"/>
      <c r="M23" s="246"/>
      <c r="N23" s="238"/>
      <c r="O23" s="534"/>
      <c r="P23" s="535"/>
    </row>
    <row r="24" spans="2:23" ht="38.25" customHeight="1" x14ac:dyDescent="0.15">
      <c r="B24" s="533" t="s">
        <v>642</v>
      </c>
      <c r="C24" s="533"/>
      <c r="D24" s="242">
        <f>SUM(D9:D20)</f>
        <v>0</v>
      </c>
      <c r="E24" s="242">
        <f>SUM(E9:E20)</f>
        <v>0</v>
      </c>
      <c r="F24" s="243">
        <f>SUM(D24+E24)</f>
        <v>0</v>
      </c>
      <c r="G24" s="244"/>
      <c r="H24" s="244"/>
      <c r="I24" s="244"/>
      <c r="J24" s="245"/>
      <c r="K24" s="245"/>
      <c r="L24" s="245"/>
      <c r="M24" s="246"/>
      <c r="O24" s="534"/>
      <c r="P24" s="535"/>
    </row>
    <row r="25" spans="2:23" ht="18" customHeight="1" x14ac:dyDescent="0.15">
      <c r="B25" s="247"/>
      <c r="C25" s="247"/>
      <c r="D25" s="248"/>
      <c r="E25" s="248"/>
      <c r="F25" s="245"/>
      <c r="G25" s="245"/>
      <c r="H25" s="245"/>
      <c r="I25" s="245"/>
      <c r="J25" s="245"/>
      <c r="K25" s="245"/>
      <c r="L25" s="245"/>
      <c r="M25" s="246"/>
      <c r="N25" s="238"/>
      <c r="O25" s="534"/>
      <c r="P25" s="535"/>
    </row>
    <row r="26" spans="2:23" ht="18" customHeight="1" x14ac:dyDescent="0.15">
      <c r="B26" s="536"/>
      <c r="C26" s="249"/>
      <c r="D26" s="248"/>
      <c r="E26" s="248"/>
      <c r="F26" s="245"/>
      <c r="G26" s="245"/>
      <c r="H26" s="245"/>
      <c r="I26" s="245"/>
      <c r="J26" s="245"/>
      <c r="K26" s="245"/>
      <c r="L26" s="245"/>
      <c r="M26" s="246"/>
      <c r="N26" s="238"/>
      <c r="O26" s="534"/>
      <c r="P26" s="535"/>
    </row>
    <row r="27" spans="2:23" ht="18" customHeight="1" x14ac:dyDescent="0.15">
      <c r="B27" s="536"/>
      <c r="C27" s="249"/>
      <c r="D27" s="248"/>
      <c r="E27" s="248"/>
      <c r="F27" s="245"/>
      <c r="G27" s="245"/>
      <c r="H27" s="245"/>
      <c r="I27" s="245"/>
      <c r="J27" s="245"/>
      <c r="K27" s="245"/>
      <c r="L27" s="245"/>
      <c r="M27" s="246"/>
      <c r="O27" s="534"/>
      <c r="P27" s="535"/>
    </row>
    <row r="28" spans="2:23" ht="18" customHeight="1" x14ac:dyDescent="0.15">
      <c r="B28" s="536"/>
      <c r="C28" s="249"/>
      <c r="D28" s="248"/>
      <c r="E28" s="248"/>
      <c r="F28" s="245"/>
      <c r="G28" s="245"/>
      <c r="H28" s="245"/>
      <c r="I28" s="245"/>
      <c r="J28" s="245"/>
      <c r="K28" s="245"/>
      <c r="L28" s="245"/>
      <c r="M28" s="246"/>
      <c r="N28" s="238"/>
      <c r="O28" s="534"/>
      <c r="P28" s="535"/>
    </row>
    <row r="29" spans="2:23" ht="18" customHeight="1" x14ac:dyDescent="0.15">
      <c r="B29" s="536"/>
      <c r="C29" s="249"/>
      <c r="D29" s="248"/>
      <c r="E29" s="248"/>
      <c r="F29" s="245"/>
      <c r="G29" s="245"/>
      <c r="H29" s="245"/>
      <c r="I29" s="245"/>
      <c r="J29" s="245"/>
      <c r="K29" s="245"/>
      <c r="L29" s="245"/>
      <c r="M29" s="246"/>
      <c r="N29" s="238"/>
      <c r="O29" s="534"/>
      <c r="P29" s="535"/>
    </row>
    <row r="30" spans="2:23" ht="18" customHeight="1" x14ac:dyDescent="0.15">
      <c r="B30" s="536"/>
      <c r="C30" s="249"/>
      <c r="D30" s="248"/>
      <c r="E30" s="248"/>
      <c r="F30" s="245"/>
      <c r="G30" s="245"/>
      <c r="H30" s="245"/>
      <c r="I30" s="245"/>
      <c r="J30" s="245"/>
      <c r="K30" s="245"/>
      <c r="L30" s="245"/>
      <c r="M30" s="245"/>
      <c r="O30" s="534"/>
      <c r="P30" s="535"/>
    </row>
    <row r="31" spans="2:23" ht="18" customHeight="1" x14ac:dyDescent="0.15">
      <c r="B31" s="536"/>
      <c r="C31" s="249"/>
      <c r="D31" s="248"/>
      <c r="E31" s="248"/>
      <c r="F31" s="245"/>
      <c r="G31" s="245"/>
      <c r="H31" s="245"/>
      <c r="I31" s="245"/>
      <c r="J31" s="245"/>
      <c r="K31" s="245"/>
      <c r="L31" s="245"/>
      <c r="M31" s="246"/>
      <c r="N31" s="238"/>
      <c r="O31" s="534"/>
      <c r="P31" s="535"/>
    </row>
    <row r="32" spans="2:23" ht="18" customHeight="1" x14ac:dyDescent="0.15">
      <c r="B32" s="536"/>
      <c r="C32" s="249"/>
      <c r="D32" s="248"/>
      <c r="E32" s="248"/>
      <c r="F32" s="245"/>
      <c r="G32" s="245"/>
      <c r="H32" s="245"/>
      <c r="I32" s="245"/>
      <c r="J32" s="245"/>
      <c r="K32" s="245"/>
      <c r="L32" s="245"/>
      <c r="M32" s="246"/>
      <c r="N32" s="238"/>
      <c r="O32" s="534"/>
      <c r="P32" s="535"/>
    </row>
    <row r="33" spans="2:16" ht="18" customHeight="1" x14ac:dyDescent="0.15">
      <c r="B33" s="536"/>
      <c r="C33" s="249"/>
      <c r="D33" s="248"/>
      <c r="E33" s="248"/>
      <c r="F33" s="245"/>
      <c r="G33" s="245"/>
      <c r="H33" s="245"/>
      <c r="I33" s="245"/>
      <c r="J33" s="245"/>
      <c r="K33" s="245"/>
      <c r="L33" s="245"/>
      <c r="M33" s="246"/>
      <c r="O33" s="534"/>
      <c r="P33" s="535"/>
    </row>
    <row r="34" spans="2:16" ht="18" customHeight="1" x14ac:dyDescent="0.15">
      <c r="B34" s="536"/>
      <c r="C34" s="249"/>
      <c r="D34" s="248"/>
      <c r="E34" s="248"/>
      <c r="F34" s="245"/>
      <c r="G34" s="245"/>
      <c r="H34" s="245"/>
      <c r="I34" s="245"/>
      <c r="J34" s="245"/>
      <c r="K34" s="245"/>
      <c r="L34" s="245"/>
      <c r="M34" s="246"/>
      <c r="N34" s="238"/>
      <c r="O34" s="534"/>
      <c r="P34" s="535"/>
    </row>
    <row r="35" spans="2:16" ht="18" customHeight="1" x14ac:dyDescent="0.15">
      <c r="B35" s="536"/>
      <c r="C35" s="249"/>
      <c r="D35" s="248"/>
      <c r="E35" s="248"/>
      <c r="F35" s="245"/>
      <c r="G35" s="245"/>
      <c r="H35" s="245"/>
      <c r="I35" s="245"/>
      <c r="J35" s="245"/>
      <c r="K35" s="245"/>
      <c r="L35" s="245"/>
      <c r="M35" s="246"/>
      <c r="N35" s="238"/>
      <c r="O35" s="534"/>
      <c r="P35" s="535"/>
    </row>
    <row r="36" spans="2:16" ht="18" customHeight="1" x14ac:dyDescent="0.15">
      <c r="B36" s="536"/>
      <c r="C36" s="249"/>
      <c r="D36" s="248"/>
      <c r="E36" s="248"/>
      <c r="F36" s="245"/>
      <c r="G36" s="245"/>
      <c r="H36" s="245"/>
      <c r="I36" s="245"/>
      <c r="J36" s="245"/>
      <c r="K36" s="245"/>
      <c r="L36" s="245"/>
      <c r="M36" s="246"/>
      <c r="O36" s="534"/>
      <c r="P36" s="535"/>
    </row>
    <row r="37" spans="2:16" ht="18" customHeight="1" x14ac:dyDescent="0.15">
      <c r="B37" s="536"/>
      <c r="C37" s="249"/>
      <c r="D37" s="248"/>
      <c r="E37" s="248"/>
      <c r="F37" s="245"/>
      <c r="G37" s="245"/>
      <c r="H37" s="245"/>
      <c r="I37" s="245"/>
      <c r="J37" s="245"/>
      <c r="K37" s="245"/>
      <c r="L37" s="245"/>
      <c r="M37" s="246"/>
      <c r="N37" s="238"/>
      <c r="O37" s="534"/>
      <c r="P37" s="535"/>
    </row>
    <row r="38" spans="2:16" ht="18" customHeight="1" x14ac:dyDescent="0.15">
      <c r="B38" s="536"/>
      <c r="C38" s="249"/>
      <c r="D38" s="248"/>
      <c r="E38" s="248"/>
      <c r="F38" s="245"/>
      <c r="G38" s="245"/>
      <c r="H38" s="245"/>
      <c r="I38" s="245"/>
      <c r="J38" s="245"/>
      <c r="K38" s="245"/>
      <c r="L38" s="245"/>
      <c r="M38" s="246"/>
      <c r="N38" s="238"/>
      <c r="O38" s="534"/>
      <c r="P38" s="535"/>
    </row>
    <row r="39" spans="2:16" ht="18" customHeight="1" x14ac:dyDescent="0.15">
      <c r="B39" s="536"/>
      <c r="C39" s="249"/>
      <c r="D39" s="248"/>
      <c r="E39" s="248"/>
      <c r="F39" s="245"/>
      <c r="G39" s="245"/>
      <c r="H39" s="245"/>
      <c r="I39" s="245"/>
      <c r="J39" s="245"/>
      <c r="K39" s="245"/>
      <c r="L39" s="245"/>
      <c r="M39" s="246"/>
      <c r="O39" s="534"/>
      <c r="P39" s="535"/>
    </row>
    <row r="40" spans="2:16" ht="18" customHeight="1" x14ac:dyDescent="0.15">
      <c r="B40" s="536"/>
      <c r="C40" s="249"/>
      <c r="D40" s="248"/>
      <c r="E40" s="248"/>
      <c r="F40" s="245"/>
      <c r="G40" s="245"/>
      <c r="H40" s="245"/>
      <c r="I40" s="245"/>
      <c r="J40" s="245"/>
      <c r="K40" s="245"/>
      <c r="L40" s="245"/>
      <c r="M40" s="246"/>
      <c r="N40" s="238"/>
      <c r="O40" s="534"/>
      <c r="P40" s="535"/>
    </row>
    <row r="41" spans="2:16" ht="18" customHeight="1" x14ac:dyDescent="0.15">
      <c r="B41" s="536"/>
      <c r="C41" s="249"/>
      <c r="D41" s="248"/>
      <c r="E41" s="248"/>
      <c r="F41" s="245"/>
      <c r="G41" s="245"/>
      <c r="H41" s="245"/>
      <c r="I41" s="245"/>
      <c r="J41" s="245"/>
      <c r="K41" s="245"/>
      <c r="L41" s="245"/>
      <c r="M41" s="246"/>
      <c r="N41" s="238"/>
      <c r="O41" s="534"/>
      <c r="P41" s="535"/>
    </row>
    <row r="42" spans="2:16" ht="18" customHeight="1" x14ac:dyDescent="0.15">
      <c r="B42" s="536"/>
      <c r="C42" s="249"/>
      <c r="D42" s="248"/>
      <c r="E42" s="248"/>
      <c r="F42" s="245"/>
      <c r="G42" s="245"/>
      <c r="H42" s="245"/>
      <c r="I42" s="245"/>
      <c r="J42" s="245"/>
      <c r="K42" s="245"/>
      <c r="L42" s="245"/>
      <c r="M42" s="246"/>
      <c r="O42" s="534"/>
      <c r="P42" s="535"/>
    </row>
    <row r="43" spans="2:16" ht="18" customHeight="1" x14ac:dyDescent="0.15">
      <c r="B43" s="536"/>
      <c r="C43" s="249"/>
      <c r="D43" s="248"/>
      <c r="E43" s="248"/>
      <c r="F43" s="245"/>
      <c r="G43" s="245"/>
      <c r="H43" s="245"/>
      <c r="I43" s="245"/>
      <c r="J43" s="245"/>
      <c r="K43" s="245"/>
      <c r="L43" s="245"/>
      <c r="M43" s="246"/>
      <c r="N43" s="238"/>
      <c r="O43" s="534"/>
      <c r="P43" s="535"/>
    </row>
    <row r="44" spans="2:16" ht="18" customHeight="1" x14ac:dyDescent="0.15">
      <c r="B44" s="536"/>
      <c r="C44" s="249"/>
      <c r="D44" s="248"/>
      <c r="E44" s="248"/>
      <c r="F44" s="245"/>
      <c r="G44" s="245"/>
      <c r="H44" s="245"/>
      <c r="I44" s="245"/>
      <c r="J44" s="245"/>
      <c r="K44" s="245"/>
      <c r="L44" s="245"/>
      <c r="M44" s="246"/>
      <c r="N44" s="238"/>
      <c r="O44" s="534"/>
      <c r="P44" s="535"/>
    </row>
    <row r="45" spans="2:16" ht="18" customHeight="1" x14ac:dyDescent="0.15">
      <c r="B45" s="536"/>
      <c r="C45" s="249"/>
      <c r="D45" s="248"/>
      <c r="E45" s="248"/>
      <c r="F45" s="245"/>
      <c r="G45" s="245"/>
      <c r="H45" s="245"/>
      <c r="I45" s="245"/>
      <c r="J45" s="245"/>
      <c r="K45" s="245"/>
      <c r="L45" s="245"/>
      <c r="M45" s="246"/>
      <c r="O45" s="534"/>
      <c r="P45" s="535"/>
    </row>
    <row r="46" spans="2:16" ht="18" customHeight="1" x14ac:dyDescent="0.15">
      <c r="B46" s="536"/>
      <c r="C46" s="249"/>
      <c r="D46" s="248"/>
      <c r="E46" s="248"/>
      <c r="F46" s="245"/>
      <c r="G46" s="245"/>
      <c r="H46" s="245"/>
      <c r="I46" s="245"/>
      <c r="J46" s="245"/>
      <c r="K46" s="245"/>
      <c r="L46" s="245"/>
      <c r="M46" s="246"/>
      <c r="N46" s="238"/>
      <c r="O46" s="534"/>
      <c r="P46" s="535"/>
    </row>
    <row r="47" spans="2:16" ht="18" customHeight="1" x14ac:dyDescent="0.15">
      <c r="B47" s="536"/>
      <c r="C47" s="249"/>
      <c r="D47" s="248"/>
      <c r="E47" s="248"/>
      <c r="F47" s="245"/>
      <c r="G47" s="245"/>
      <c r="H47" s="245"/>
      <c r="I47" s="245"/>
      <c r="J47" s="245"/>
      <c r="K47" s="245"/>
      <c r="L47" s="245"/>
      <c r="M47" s="246"/>
      <c r="N47" s="238"/>
      <c r="O47" s="534"/>
      <c r="P47" s="535"/>
    </row>
    <row r="48" spans="2:16" ht="18" customHeight="1" x14ac:dyDescent="0.15">
      <c r="B48" s="536"/>
      <c r="C48" s="249"/>
      <c r="D48" s="248"/>
      <c r="E48" s="248"/>
      <c r="F48" s="245"/>
      <c r="G48" s="245"/>
      <c r="H48" s="245"/>
      <c r="I48" s="245"/>
      <c r="J48" s="245"/>
      <c r="K48" s="245"/>
      <c r="L48" s="245"/>
      <c r="M48" s="246"/>
      <c r="O48" s="534"/>
      <c r="P48" s="535"/>
    </row>
    <row r="49" spans="2:16" ht="18" customHeight="1" x14ac:dyDescent="0.15">
      <c r="B49" s="536"/>
      <c r="C49" s="249"/>
      <c r="D49" s="248"/>
      <c r="E49" s="248"/>
      <c r="F49" s="245"/>
      <c r="G49" s="245"/>
      <c r="H49" s="245"/>
      <c r="I49" s="245"/>
      <c r="J49" s="245"/>
      <c r="K49" s="245"/>
      <c r="L49" s="245"/>
      <c r="M49" s="246"/>
      <c r="N49" s="238"/>
      <c r="O49" s="534"/>
      <c r="P49" s="535"/>
    </row>
    <row r="50" spans="2:16" ht="18" customHeight="1" x14ac:dyDescent="0.15">
      <c r="B50" s="536"/>
      <c r="C50" s="249"/>
      <c r="D50" s="248"/>
      <c r="E50" s="248"/>
      <c r="F50" s="245"/>
      <c r="G50" s="245"/>
      <c r="H50" s="245"/>
      <c r="I50" s="245"/>
      <c r="J50" s="245"/>
      <c r="K50" s="245"/>
      <c r="L50" s="245"/>
      <c r="M50" s="246"/>
      <c r="N50" s="238"/>
      <c r="O50" s="534"/>
      <c r="P50" s="535"/>
    </row>
    <row r="51" spans="2:16" ht="18" customHeight="1" x14ac:dyDescent="0.15">
      <c r="B51" s="536"/>
      <c r="C51" s="249"/>
      <c r="D51" s="248"/>
      <c r="E51" s="248"/>
      <c r="F51" s="245"/>
      <c r="G51" s="245"/>
      <c r="H51" s="245"/>
      <c r="I51" s="245"/>
      <c r="J51" s="245"/>
      <c r="K51" s="245"/>
      <c r="L51" s="245"/>
      <c r="M51" s="246"/>
      <c r="O51" s="534"/>
      <c r="P51" s="535"/>
    </row>
    <row r="52" spans="2:16" ht="18" customHeight="1" x14ac:dyDescent="0.15">
      <c r="B52" s="536"/>
      <c r="C52" s="249"/>
      <c r="D52" s="248"/>
      <c r="E52" s="248"/>
      <c r="F52" s="245"/>
      <c r="G52" s="245"/>
      <c r="H52" s="245"/>
      <c r="I52" s="245"/>
      <c r="J52" s="245"/>
      <c r="K52" s="245"/>
      <c r="L52" s="245"/>
      <c r="M52" s="246"/>
      <c r="N52" s="238"/>
      <c r="O52" s="534"/>
      <c r="P52" s="535"/>
    </row>
    <row r="53" spans="2:16" ht="18" customHeight="1" x14ac:dyDescent="0.15">
      <c r="B53" s="536"/>
      <c r="C53" s="249"/>
      <c r="D53" s="248"/>
      <c r="E53" s="248"/>
      <c r="F53" s="245"/>
      <c r="G53" s="245"/>
      <c r="H53" s="245"/>
      <c r="I53" s="245"/>
      <c r="J53" s="245"/>
      <c r="K53" s="245"/>
      <c r="L53" s="245"/>
      <c r="M53" s="246"/>
      <c r="N53" s="238"/>
      <c r="O53" s="534"/>
      <c r="P53" s="535"/>
    </row>
    <row r="54" spans="2:16" ht="18" customHeight="1" x14ac:dyDescent="0.15">
      <c r="B54" s="536"/>
      <c r="C54" s="249"/>
      <c r="D54" s="248"/>
      <c r="E54" s="248"/>
      <c r="F54" s="245"/>
      <c r="G54" s="245"/>
      <c r="H54" s="245"/>
      <c r="I54" s="245"/>
      <c r="J54" s="245"/>
      <c r="K54" s="245"/>
      <c r="L54" s="245"/>
      <c r="M54" s="246"/>
      <c r="O54" s="534"/>
      <c r="P54" s="535"/>
    </row>
    <row r="55" spans="2:16" ht="18" customHeight="1" x14ac:dyDescent="0.15">
      <c r="B55" s="536"/>
      <c r="C55" s="249"/>
      <c r="D55" s="248"/>
      <c r="E55" s="248"/>
      <c r="F55" s="245"/>
      <c r="G55" s="245"/>
      <c r="H55" s="245"/>
      <c r="I55" s="245"/>
      <c r="J55" s="245"/>
      <c r="K55" s="245"/>
      <c r="L55" s="245"/>
      <c r="M55" s="246"/>
      <c r="N55" s="238"/>
      <c r="O55" s="534"/>
      <c r="P55" s="535"/>
    </row>
    <row r="56" spans="2:16" ht="18" customHeight="1" x14ac:dyDescent="0.15">
      <c r="B56" s="536"/>
      <c r="C56" s="249"/>
      <c r="D56" s="248"/>
      <c r="E56" s="248"/>
      <c r="F56" s="245"/>
      <c r="G56" s="245"/>
      <c r="H56" s="245"/>
      <c r="I56" s="245"/>
      <c r="J56" s="245"/>
      <c r="K56" s="245"/>
      <c r="L56" s="245"/>
      <c r="M56" s="246"/>
      <c r="N56" s="238"/>
      <c r="O56" s="534"/>
      <c r="P56" s="535"/>
    </row>
    <row r="57" spans="2:16" ht="18" customHeight="1" x14ac:dyDescent="0.15">
      <c r="B57" s="536"/>
      <c r="C57" s="249"/>
      <c r="D57" s="248"/>
      <c r="E57" s="248"/>
      <c r="F57" s="245"/>
      <c r="G57" s="245"/>
      <c r="H57" s="245"/>
      <c r="I57" s="245"/>
      <c r="J57" s="245"/>
      <c r="K57" s="245"/>
      <c r="L57" s="245"/>
      <c r="M57" s="246"/>
      <c r="O57" s="534"/>
      <c r="P57" s="535"/>
    </row>
    <row r="58" spans="2:16" ht="18" customHeight="1" x14ac:dyDescent="0.15">
      <c r="B58" s="536"/>
      <c r="C58" s="249"/>
      <c r="D58" s="248"/>
      <c r="E58" s="248"/>
      <c r="F58" s="245"/>
      <c r="G58" s="245"/>
      <c r="H58" s="245"/>
      <c r="I58" s="245"/>
      <c r="J58" s="245"/>
      <c r="K58" s="245"/>
      <c r="L58" s="245"/>
      <c r="M58" s="246"/>
      <c r="N58" s="238"/>
      <c r="O58" s="534"/>
      <c r="P58" s="535"/>
    </row>
    <row r="59" spans="2:16" ht="18" customHeight="1" x14ac:dyDescent="0.15">
      <c r="B59" s="536"/>
      <c r="C59" s="249"/>
      <c r="D59" s="248"/>
      <c r="E59" s="248"/>
      <c r="F59" s="245"/>
      <c r="G59" s="245"/>
      <c r="H59" s="245"/>
      <c r="I59" s="245"/>
      <c r="J59" s="245"/>
      <c r="K59" s="245"/>
      <c r="L59" s="245"/>
      <c r="M59" s="246"/>
      <c r="N59" s="238"/>
      <c r="O59" s="534"/>
      <c r="P59" s="535"/>
    </row>
    <row r="60" spans="2:16" ht="18" customHeight="1" x14ac:dyDescent="0.15">
      <c r="B60" s="536"/>
      <c r="C60" s="249"/>
      <c r="D60" s="248"/>
      <c r="E60" s="248"/>
      <c r="F60" s="245"/>
      <c r="G60" s="245"/>
      <c r="H60" s="245"/>
      <c r="I60" s="245"/>
      <c r="J60" s="245"/>
      <c r="K60" s="245"/>
      <c r="L60" s="245"/>
      <c r="M60" s="246"/>
      <c r="O60" s="534"/>
      <c r="P60" s="535"/>
    </row>
    <row r="61" spans="2:16" ht="18" customHeight="1" x14ac:dyDescent="0.15">
      <c r="B61" s="536"/>
      <c r="C61" s="249"/>
      <c r="D61" s="248"/>
      <c r="E61" s="248"/>
      <c r="F61" s="245"/>
      <c r="G61" s="245"/>
      <c r="H61" s="245"/>
      <c r="I61" s="245"/>
      <c r="J61" s="245"/>
      <c r="K61" s="245"/>
      <c r="L61" s="245"/>
      <c r="M61" s="246"/>
      <c r="N61" s="238"/>
      <c r="O61" s="534"/>
      <c r="P61" s="535"/>
    </row>
  </sheetData>
  <sheetProtection selectLockedCells="1"/>
  <mergeCells count="59">
    <mergeCell ref="B56:B58"/>
    <mergeCell ref="O56:O58"/>
    <mergeCell ref="P56:P58"/>
    <mergeCell ref="B59:B61"/>
    <mergeCell ref="O59:O61"/>
    <mergeCell ref="P59:P61"/>
    <mergeCell ref="B50:B52"/>
    <mergeCell ref="O50:O52"/>
    <mergeCell ref="P50:P52"/>
    <mergeCell ref="B53:B55"/>
    <mergeCell ref="O53:O55"/>
    <mergeCell ref="P53:P55"/>
    <mergeCell ref="B44:B46"/>
    <mergeCell ref="O44:O46"/>
    <mergeCell ref="P44:P46"/>
    <mergeCell ref="B47:B49"/>
    <mergeCell ref="O47:O49"/>
    <mergeCell ref="P47:P49"/>
    <mergeCell ref="B38:B40"/>
    <mergeCell ref="O38:O40"/>
    <mergeCell ref="P38:P40"/>
    <mergeCell ref="B41:B43"/>
    <mergeCell ref="O41:O43"/>
    <mergeCell ref="P41:P43"/>
    <mergeCell ref="B32:B34"/>
    <mergeCell ref="O32:O34"/>
    <mergeCell ref="P32:P34"/>
    <mergeCell ref="B35:B37"/>
    <mergeCell ref="O35:O37"/>
    <mergeCell ref="P35:P37"/>
    <mergeCell ref="B26:B28"/>
    <mergeCell ref="O26:O28"/>
    <mergeCell ref="P26:P28"/>
    <mergeCell ref="B29:B31"/>
    <mergeCell ref="O29:O31"/>
    <mergeCell ref="P29:P31"/>
    <mergeCell ref="B22:C22"/>
    <mergeCell ref="B23:C23"/>
    <mergeCell ref="O23:O25"/>
    <mergeCell ref="P23:P25"/>
    <mergeCell ref="B24:C24"/>
    <mergeCell ref="Q6:R6"/>
    <mergeCell ref="B7:B8"/>
    <mergeCell ref="C7:C8"/>
    <mergeCell ref="D7:D8"/>
    <mergeCell ref="E7:E8"/>
    <mergeCell ref="F7:F8"/>
    <mergeCell ref="M7:M8"/>
    <mergeCell ref="N7:N8"/>
    <mergeCell ref="O7:O8"/>
    <mergeCell ref="Q7:Q8"/>
    <mergeCell ref="R7:R8"/>
    <mergeCell ref="G3:O3"/>
    <mergeCell ref="B5:P5"/>
    <mergeCell ref="B6:C6"/>
    <mergeCell ref="D6:F6"/>
    <mergeCell ref="G6:L8"/>
    <mergeCell ref="M6:O6"/>
    <mergeCell ref="P6:P8"/>
  </mergeCells>
  <phoneticPr fontId="2"/>
  <dataValidations count="4">
    <dataValidation imeMode="disabled" allowBlank="1" showInputMessage="1" showErrorMessage="1" sqref="D23:E24 F9:F19" xr:uid="{8CA85F3A-09AB-4797-AFA8-AAB6B8D7FF58}"/>
    <dataValidation imeMode="off" allowBlank="1" showInputMessage="1" showErrorMessage="1" sqref="F20:F21 D21:E24 G20:L22 B20:B22 C20:C21" xr:uid="{3CC49FB8-FBB7-4BDA-9A59-1D147F9F9519}"/>
    <dataValidation type="list" allowBlank="1" showInputMessage="1" showErrorMessage="1" sqref="Q9:R19" xr:uid="{82096847-B8CA-4F7A-8BD5-DC9A6EABA01F}">
      <formula1>B.○か空白</formula1>
    </dataValidation>
    <dataValidation errorStyle="warning" imeMode="off" allowBlank="1" showInputMessage="1" showErrorMessage="1" sqref="C9:C19" xr:uid="{14F90504-E250-44CD-92C3-C25A59FE1CA3}"/>
  </dataValidations>
  <printOptions horizontalCentered="1"/>
  <pageMargins left="0.59055118110236227" right="0.31496062992125984" top="0.74803149606299213" bottom="0.74803149606299213" header="0.31496062992125984" footer="0.31496062992125984"/>
  <pageSetup paperSize="8" scale="134" fitToHeight="0" orientation="landscape" r:id="rId1"/>
  <drawing r:id="rId2"/>
  <extLst>
    <ext xmlns:x14="http://schemas.microsoft.com/office/spreadsheetml/2009/9/main" uri="{CCE6A557-97BC-4b89-ADB6-D9C93CAAB3DF}">
      <x14:dataValidations xmlns:xm="http://schemas.microsoft.com/office/excel/2006/main" count="1">
        <x14:dataValidation type="list" imeMode="disabled" allowBlank="1" showInputMessage="1" showErrorMessage="1" xr:uid="{3A3C1E34-5E55-4B60-911E-B6910EE9B8B5}">
          <x14:formula1>
            <xm:f>【選択肢】!$K$3:$K$73</xm:f>
          </x14:formula1>
          <xm:sqref>G9:L19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86446A-2584-47BC-B900-B7F3243DA176}">
  <sheetPr>
    <tabColor rgb="FFFF0000"/>
    <pageSetUpPr fitToPage="1"/>
  </sheetPr>
  <dimension ref="A1:N50"/>
  <sheetViews>
    <sheetView showGridLines="0" showZeros="0" view="pageBreakPreview" zoomScale="61" zoomScaleNormal="100" zoomScaleSheetLayoutView="85" workbookViewId="0">
      <selection activeCell="B4" sqref="B4:L4"/>
    </sheetView>
  </sheetViews>
  <sheetFormatPr defaultColWidth="9" defaultRowHeight="16.5" x14ac:dyDescent="0.4"/>
  <cols>
    <col min="1" max="1" width="1.125" style="254" customWidth="1"/>
    <col min="2" max="2" width="6.5" style="254" customWidth="1"/>
    <col min="3" max="3" width="11.375" style="341" customWidth="1"/>
    <col min="4" max="4" width="28.125" style="254" customWidth="1"/>
    <col min="5" max="5" width="18.875" style="254" customWidth="1"/>
    <col min="6" max="7" width="12.875" style="254" customWidth="1"/>
    <col min="8" max="8" width="14.875" style="254" customWidth="1"/>
    <col min="9" max="9" width="6.875" style="254" customWidth="1"/>
    <col min="10" max="10" width="9.875" style="254" customWidth="1"/>
    <col min="11" max="11" width="11.125" style="254" customWidth="1"/>
    <col min="12" max="12" width="8.125" style="254" customWidth="1"/>
    <col min="13" max="13" width="1.125" style="254" customWidth="1"/>
    <col min="14" max="14" width="9" style="254"/>
    <col min="15" max="18" width="16.125" style="254" customWidth="1"/>
    <col min="19" max="16384" width="9" style="254"/>
  </cols>
  <sheetData>
    <row r="1" spans="2:12" ht="19.5" x14ac:dyDescent="0.45">
      <c r="B1" s="250" t="s">
        <v>643</v>
      </c>
      <c r="C1" s="251"/>
      <c r="D1" s="252"/>
      <c r="E1" s="252"/>
      <c r="F1" s="252"/>
      <c r="G1" s="252"/>
      <c r="H1" s="252"/>
      <c r="I1" s="252"/>
      <c r="J1" s="252"/>
      <c r="K1" s="252"/>
      <c r="L1" s="253" t="s">
        <v>632</v>
      </c>
    </row>
    <row r="2" spans="2:12" ht="19.5" x14ac:dyDescent="0.45">
      <c r="B2" s="255" t="s">
        <v>633</v>
      </c>
      <c r="C2" s="256"/>
      <c r="D2" s="257"/>
      <c r="E2" s="257"/>
      <c r="F2" s="257"/>
      <c r="G2" s="257"/>
      <c r="H2" s="199"/>
      <c r="I2" s="258"/>
      <c r="J2" s="199" t="s">
        <v>345</v>
      </c>
      <c r="K2" s="199"/>
      <c r="L2" s="253"/>
    </row>
    <row r="3" spans="2:12" s="261" customFormat="1" ht="27.6" customHeight="1" x14ac:dyDescent="0.15">
      <c r="B3" s="199"/>
      <c r="C3" s="199"/>
      <c r="D3" s="259"/>
      <c r="E3" s="260" t="s">
        <v>644</v>
      </c>
      <c r="F3" s="260"/>
      <c r="G3" s="260"/>
      <c r="H3" s="199"/>
      <c r="I3" s="258"/>
      <c r="J3" s="547"/>
      <c r="K3" s="547"/>
      <c r="L3" s="547"/>
    </row>
    <row r="4" spans="2:12" s="261" customFormat="1" ht="27.6" customHeight="1" x14ac:dyDescent="0.15">
      <c r="B4" s="548" t="s">
        <v>289</v>
      </c>
      <c r="C4" s="548"/>
      <c r="D4" s="548"/>
      <c r="E4" s="548"/>
      <c r="F4" s="548"/>
      <c r="G4" s="548"/>
      <c r="H4" s="548"/>
      <c r="I4" s="548"/>
      <c r="J4" s="548"/>
      <c r="K4" s="548"/>
      <c r="L4" s="548"/>
    </row>
    <row r="5" spans="2:12" s="261" customFormat="1" ht="27" customHeight="1" x14ac:dyDescent="0.15">
      <c r="B5" s="549" t="s">
        <v>436</v>
      </c>
      <c r="C5" s="549"/>
      <c r="D5" s="549"/>
      <c r="E5" s="549"/>
      <c r="F5" s="549"/>
      <c r="G5" s="549"/>
      <c r="H5" s="549"/>
      <c r="I5" s="549"/>
      <c r="J5" s="549"/>
      <c r="K5" s="549"/>
      <c r="L5" s="549"/>
    </row>
    <row r="6" spans="2:12" s="261" customFormat="1" ht="32.450000000000003" customHeight="1" x14ac:dyDescent="0.15">
      <c r="B6" s="549" t="s">
        <v>645</v>
      </c>
      <c r="C6" s="549"/>
      <c r="D6" s="549"/>
      <c r="E6" s="549"/>
      <c r="F6" s="549"/>
      <c r="G6" s="549"/>
      <c r="H6" s="549"/>
      <c r="I6" s="549"/>
      <c r="J6" s="549"/>
      <c r="K6" s="549"/>
      <c r="L6" s="549"/>
    </row>
    <row r="7" spans="2:12" s="261" customFormat="1" ht="28.5" customHeight="1" x14ac:dyDescent="0.15">
      <c r="B7" s="550" t="s">
        <v>346</v>
      </c>
      <c r="C7" s="550"/>
      <c r="D7" s="550"/>
      <c r="E7" s="550"/>
      <c r="F7" s="550"/>
      <c r="G7" s="550"/>
      <c r="H7" s="550"/>
      <c r="I7" s="550"/>
      <c r="J7" s="550"/>
      <c r="K7" s="550"/>
      <c r="L7" s="550"/>
    </row>
    <row r="8" spans="2:12" s="261" customFormat="1" ht="36" customHeight="1" x14ac:dyDescent="0.45">
      <c r="B8" s="537" t="s">
        <v>46</v>
      </c>
      <c r="C8" s="539" t="s">
        <v>47</v>
      </c>
      <c r="D8" s="541" t="s">
        <v>262</v>
      </c>
      <c r="E8" s="543" t="s">
        <v>80</v>
      </c>
      <c r="F8" s="545" t="s">
        <v>428</v>
      </c>
      <c r="G8" s="539" t="s">
        <v>427</v>
      </c>
      <c r="H8" s="262" t="s">
        <v>426</v>
      </c>
      <c r="I8" s="560" t="s">
        <v>646</v>
      </c>
      <c r="J8" s="562" t="s">
        <v>48</v>
      </c>
      <c r="K8" s="562" t="s">
        <v>49</v>
      </c>
      <c r="L8" s="562" t="s">
        <v>435</v>
      </c>
    </row>
    <row r="9" spans="2:12" ht="10.5" customHeight="1" x14ac:dyDescent="0.4">
      <c r="B9" s="538"/>
      <c r="C9" s="540"/>
      <c r="D9" s="542"/>
      <c r="E9" s="544"/>
      <c r="F9" s="546"/>
      <c r="G9" s="540"/>
      <c r="H9" s="263">
        <v>0</v>
      </c>
      <c r="I9" s="561"/>
      <c r="J9" s="563"/>
      <c r="K9" s="563"/>
      <c r="L9" s="563"/>
    </row>
    <row r="10" spans="2:12" ht="19.5" customHeight="1" x14ac:dyDescent="0.4">
      <c r="B10" s="264"/>
      <c r="C10" s="265"/>
      <c r="D10" s="266"/>
      <c r="E10" s="267"/>
      <c r="F10" s="268"/>
      <c r="G10" s="269"/>
      <c r="H10" s="122" t="str">
        <f t="shared" ref="H10:H16" ca="1" si="0">IF(AND(F10="",G10=""),"",OFFSET(H10,-1,0)+F10-G10)</f>
        <v/>
      </c>
      <c r="I10" s="270"/>
      <c r="J10" s="271"/>
      <c r="K10" s="272"/>
      <c r="L10" s="273"/>
    </row>
    <row r="11" spans="2:12" ht="18.75" customHeight="1" x14ac:dyDescent="0.4">
      <c r="B11" s="264"/>
      <c r="C11" s="265"/>
      <c r="D11" s="266"/>
      <c r="E11" s="267"/>
      <c r="F11" s="268"/>
      <c r="G11" s="269"/>
      <c r="H11" s="122" t="str">
        <f t="shared" ca="1" si="0"/>
        <v/>
      </c>
      <c r="I11" s="270"/>
      <c r="J11" s="271"/>
      <c r="K11" s="272"/>
      <c r="L11" s="273"/>
    </row>
    <row r="12" spans="2:12" ht="18.75" customHeight="1" x14ac:dyDescent="0.4">
      <c r="B12" s="264"/>
      <c r="C12" s="265"/>
      <c r="D12" s="266"/>
      <c r="E12" s="267"/>
      <c r="F12" s="268"/>
      <c r="G12" s="269"/>
      <c r="H12" s="122" t="str">
        <f t="shared" ca="1" si="0"/>
        <v/>
      </c>
      <c r="I12" s="270"/>
      <c r="J12" s="271"/>
      <c r="K12" s="272"/>
      <c r="L12" s="273"/>
    </row>
    <row r="13" spans="2:12" ht="18.75" customHeight="1" x14ac:dyDescent="0.4">
      <c r="B13" s="264"/>
      <c r="C13" s="265"/>
      <c r="D13" s="266"/>
      <c r="E13" s="267"/>
      <c r="F13" s="268"/>
      <c r="G13" s="269"/>
      <c r="H13" s="122" t="str">
        <f t="shared" ca="1" si="0"/>
        <v/>
      </c>
      <c r="I13" s="270"/>
      <c r="J13" s="271"/>
      <c r="K13" s="272"/>
      <c r="L13" s="273"/>
    </row>
    <row r="14" spans="2:12" ht="18.75" customHeight="1" x14ac:dyDescent="0.4">
      <c r="B14" s="264"/>
      <c r="C14" s="265"/>
      <c r="D14" s="266"/>
      <c r="E14" s="267"/>
      <c r="F14" s="268"/>
      <c r="G14" s="269"/>
      <c r="H14" s="122" t="str">
        <f t="shared" ca="1" si="0"/>
        <v/>
      </c>
      <c r="I14" s="270"/>
      <c r="J14" s="271"/>
      <c r="K14" s="272"/>
      <c r="L14" s="273"/>
    </row>
    <row r="15" spans="2:12" ht="18.600000000000001" customHeight="1" x14ac:dyDescent="0.4">
      <c r="B15" s="264"/>
      <c r="C15" s="265"/>
      <c r="D15" s="266"/>
      <c r="E15" s="267"/>
      <c r="F15" s="268"/>
      <c r="G15" s="269"/>
      <c r="H15" s="122" t="str">
        <f t="shared" ca="1" si="0"/>
        <v/>
      </c>
      <c r="I15" s="270"/>
      <c r="J15" s="271"/>
      <c r="K15" s="272"/>
      <c r="L15" s="273"/>
    </row>
    <row r="16" spans="2:12" ht="18.75" customHeight="1" x14ac:dyDescent="0.4">
      <c r="B16" s="264"/>
      <c r="C16" s="265"/>
      <c r="D16" s="266"/>
      <c r="E16" s="267"/>
      <c r="F16" s="268"/>
      <c r="G16" s="269"/>
      <c r="H16" s="122" t="str">
        <f t="shared" ca="1" si="0"/>
        <v/>
      </c>
      <c r="I16" s="270"/>
      <c r="J16" s="271"/>
      <c r="K16" s="272"/>
      <c r="L16" s="273"/>
    </row>
    <row r="17" spans="1:14" ht="18.75" customHeight="1" x14ac:dyDescent="0.4">
      <c r="B17" s="264"/>
      <c r="C17" s="265"/>
      <c r="D17" s="266"/>
      <c r="E17" s="267"/>
      <c r="F17" s="268"/>
      <c r="G17" s="269"/>
      <c r="H17" s="122" t="str">
        <f t="shared" ref="H17:H21" ca="1" si="1">IF(AND(F17="",G17=""),"",OFFSET(H17,-1,0)+F17-G17)</f>
        <v/>
      </c>
      <c r="I17" s="270"/>
      <c r="J17" s="271"/>
      <c r="K17" s="272"/>
      <c r="L17" s="273"/>
    </row>
    <row r="18" spans="1:14" ht="18.75" customHeight="1" x14ac:dyDescent="0.4">
      <c r="B18" s="264"/>
      <c r="C18" s="265"/>
      <c r="D18" s="266"/>
      <c r="E18" s="267"/>
      <c r="F18" s="268"/>
      <c r="G18" s="269"/>
      <c r="H18" s="122" t="str">
        <f t="shared" ca="1" si="1"/>
        <v/>
      </c>
      <c r="I18" s="270"/>
      <c r="J18" s="271"/>
      <c r="K18" s="272"/>
      <c r="L18" s="273"/>
    </row>
    <row r="19" spans="1:14" ht="18.75" customHeight="1" x14ac:dyDescent="0.4">
      <c r="B19" s="264"/>
      <c r="C19" s="265"/>
      <c r="D19" s="266"/>
      <c r="E19" s="267"/>
      <c r="F19" s="268"/>
      <c r="G19" s="269"/>
      <c r="H19" s="122" t="str">
        <f t="shared" ca="1" si="1"/>
        <v/>
      </c>
      <c r="I19" s="270"/>
      <c r="J19" s="271"/>
      <c r="K19" s="272"/>
      <c r="L19" s="273"/>
    </row>
    <row r="20" spans="1:14" ht="18.75" customHeight="1" x14ac:dyDescent="0.4">
      <c r="B20" s="264"/>
      <c r="C20" s="265"/>
      <c r="D20" s="266"/>
      <c r="E20" s="267"/>
      <c r="F20" s="268"/>
      <c r="G20" s="269"/>
      <c r="H20" s="122" t="str">
        <f t="shared" ca="1" si="1"/>
        <v/>
      </c>
      <c r="I20" s="270"/>
      <c r="J20" s="271"/>
      <c r="K20" s="272"/>
      <c r="L20" s="273"/>
    </row>
    <row r="21" spans="1:14" ht="18.75" customHeight="1" x14ac:dyDescent="0.4">
      <c r="B21" s="264"/>
      <c r="C21" s="265"/>
      <c r="D21" s="266"/>
      <c r="E21" s="267"/>
      <c r="F21" s="268"/>
      <c r="G21" s="269"/>
      <c r="H21" s="122" t="str">
        <f t="shared" ca="1" si="1"/>
        <v/>
      </c>
      <c r="I21" s="270"/>
      <c r="J21" s="271"/>
      <c r="K21" s="272"/>
      <c r="L21" s="273"/>
    </row>
    <row r="22" spans="1:14" ht="16.5" customHeight="1" thickBot="1" x14ac:dyDescent="0.45">
      <c r="B22" s="274"/>
      <c r="C22" s="275"/>
      <c r="D22" s="276" t="s">
        <v>223</v>
      </c>
      <c r="E22" s="277"/>
      <c r="F22" s="278"/>
      <c r="G22" s="279"/>
      <c r="H22" s="280"/>
      <c r="I22" s="281"/>
      <c r="J22" s="282"/>
      <c r="K22" s="283"/>
      <c r="L22" s="284"/>
    </row>
    <row r="23" spans="1:14" ht="19.5" customHeight="1" thickTop="1" x14ac:dyDescent="0.4">
      <c r="B23" s="285" t="s">
        <v>50</v>
      </c>
      <c r="C23" s="286"/>
      <c r="D23" s="286"/>
      <c r="E23" s="287"/>
      <c r="F23" s="288" t="str">
        <f ca="1">IF(SUM(F10:OFFSET(F23,-1,0))&gt;0,SUM(F10:OFFSET(F23,-1,0)),"")</f>
        <v/>
      </c>
      <c r="G23" s="289" t="str">
        <f ca="1">IF(SUM(G10:OFFSET(G23,-1,0))&gt;0,SUM(G10:OFFSET(G23,-1,0)),"")</f>
        <v/>
      </c>
      <c r="H23" s="290" t="str">
        <f ca="1">IFERROR(SUM(F23-G23),"")</f>
        <v/>
      </c>
      <c r="I23" s="291"/>
      <c r="J23" s="292"/>
      <c r="K23" s="293"/>
      <c r="L23" s="294"/>
    </row>
    <row r="24" spans="1:14" ht="18.75" customHeight="1" x14ac:dyDescent="0.4">
      <c r="B24" s="295" t="s">
        <v>647</v>
      </c>
      <c r="C24" s="296"/>
      <c r="D24" s="297"/>
      <c r="E24" s="298"/>
      <c r="F24" s="298"/>
      <c r="G24" s="299"/>
      <c r="H24" s="300"/>
      <c r="I24" s="300"/>
      <c r="J24" s="300"/>
      <c r="K24" s="252"/>
      <c r="L24" s="252"/>
    </row>
    <row r="25" spans="1:14" ht="18.75" customHeight="1" x14ac:dyDescent="0.4">
      <c r="B25" s="295"/>
      <c r="C25" s="296"/>
      <c r="D25" s="297"/>
      <c r="E25" s="298"/>
      <c r="F25" s="298"/>
      <c r="G25" s="299"/>
      <c r="H25" s="300"/>
      <c r="I25" s="300"/>
      <c r="J25" s="300"/>
      <c r="K25" s="252"/>
      <c r="L25" s="252"/>
    </row>
    <row r="26" spans="1:14" ht="14.25" customHeight="1" x14ac:dyDescent="0.4">
      <c r="B26" s="301"/>
      <c r="C26" s="301"/>
      <c r="D26" s="301"/>
      <c r="E26" s="301"/>
      <c r="F26" s="301"/>
      <c r="G26" s="301"/>
      <c r="H26" s="301"/>
      <c r="I26" s="301"/>
      <c r="J26" s="301"/>
      <c r="K26" s="252"/>
      <c r="L26" s="252"/>
    </row>
    <row r="27" spans="1:14" s="307" customFormat="1" ht="19.5" customHeight="1" x14ac:dyDescent="0.45">
      <c r="A27" s="302"/>
      <c r="B27" s="303" t="s">
        <v>648</v>
      </c>
      <c r="C27" s="304">
        <v>1</v>
      </c>
      <c r="D27" s="303" t="s">
        <v>649</v>
      </c>
      <c r="E27" s="303"/>
      <c r="F27" s="305"/>
      <c r="G27" s="306" t="s">
        <v>650</v>
      </c>
      <c r="H27" s="306">
        <v>2</v>
      </c>
      <c r="I27" s="306" t="s">
        <v>651</v>
      </c>
      <c r="J27" s="306"/>
      <c r="K27" s="306"/>
      <c r="L27" s="306"/>
      <c r="M27" s="302"/>
      <c r="N27" s="199"/>
    </row>
    <row r="28" spans="1:14" s="307" customFormat="1" ht="19.5" customHeight="1" x14ac:dyDescent="0.45">
      <c r="A28" s="302"/>
      <c r="B28" s="551" t="s">
        <v>51</v>
      </c>
      <c r="C28" s="552"/>
      <c r="D28" s="555" t="s">
        <v>52</v>
      </c>
      <c r="E28" s="556"/>
      <c r="F28" s="308"/>
      <c r="G28" s="557" t="s">
        <v>51</v>
      </c>
      <c r="H28" s="557"/>
      <c r="I28" s="558" t="s">
        <v>52</v>
      </c>
      <c r="J28" s="558"/>
      <c r="K28" s="558"/>
      <c r="L28" s="558"/>
      <c r="N28" s="302"/>
    </row>
    <row r="29" spans="1:14" s="307" customFormat="1" ht="19.5" customHeight="1" x14ac:dyDescent="0.45">
      <c r="A29" s="302"/>
      <c r="B29" s="553"/>
      <c r="C29" s="554"/>
      <c r="D29" s="309" t="s">
        <v>78</v>
      </c>
      <c r="E29" s="310" t="s">
        <v>79</v>
      </c>
      <c r="F29" s="308"/>
      <c r="G29" s="557"/>
      <c r="H29" s="557"/>
      <c r="I29" s="558" t="s">
        <v>78</v>
      </c>
      <c r="J29" s="558"/>
      <c r="K29" s="559" t="s">
        <v>79</v>
      </c>
      <c r="L29" s="559"/>
      <c r="N29" s="302"/>
    </row>
    <row r="30" spans="1:14" s="307" customFormat="1" ht="19.5" customHeight="1" x14ac:dyDescent="0.45">
      <c r="A30" s="302"/>
      <c r="B30" s="311" t="s">
        <v>371</v>
      </c>
      <c r="C30" s="312"/>
      <c r="D30" s="313">
        <f>SUMIFS($F$10:$F$21,$C$10:$C$21,B30,$E$10:$E$21,$C$27)</f>
        <v>0</v>
      </c>
      <c r="E30" s="314"/>
      <c r="F30" s="308"/>
      <c r="G30" s="564" t="s">
        <v>371</v>
      </c>
      <c r="H30" s="564"/>
      <c r="I30" s="565">
        <f>SUMIFS($F$10:$F$22,$C$10:$C$22,G30,$E$10:$E$22,$H$27)</f>
        <v>0</v>
      </c>
      <c r="J30" s="565"/>
      <c r="K30" s="566">
        <f>SUMIFS($H$9:$H$21,$C$9:$C$21,I30,$F$9:$F$21,$H$26)</f>
        <v>0</v>
      </c>
      <c r="L30" s="566"/>
      <c r="N30" s="302"/>
    </row>
    <row r="31" spans="1:14" s="307" customFormat="1" ht="19.5" customHeight="1" x14ac:dyDescent="0.45">
      <c r="A31" s="302"/>
      <c r="B31" s="311" t="s">
        <v>372</v>
      </c>
      <c r="C31" s="312"/>
      <c r="D31" s="313">
        <f>SUMIFS($F$10:$F$21,$C$10:$C$21,B31,$E$10:$E$21,$C$27)</f>
        <v>0</v>
      </c>
      <c r="E31" s="314"/>
      <c r="F31" s="308"/>
      <c r="G31" s="564" t="s">
        <v>372</v>
      </c>
      <c r="H31" s="564"/>
      <c r="I31" s="565">
        <f>SUMIFS($F$10:$F$22,$C$10:$C$22,G31,$E$10:$E$22,$H$27)</f>
        <v>0</v>
      </c>
      <c r="J31" s="565"/>
      <c r="K31" s="566">
        <f>SUMIFS($H$9:$H$21,$C$9:$C$21,I31,$F$9:$F$21,$H$26)</f>
        <v>0</v>
      </c>
      <c r="L31" s="566"/>
      <c r="N31" s="302"/>
    </row>
    <row r="32" spans="1:14" s="307" customFormat="1" ht="19.5" customHeight="1" x14ac:dyDescent="0.45">
      <c r="A32" s="302"/>
      <c r="B32" s="311" t="s">
        <v>373</v>
      </c>
      <c r="C32" s="312"/>
      <c r="D32" s="313">
        <f>SUMIFS($F$10:$F$21,$C$10:$C$21,B32,$E$10:$E$21,$C$27)</f>
        <v>0</v>
      </c>
      <c r="E32" s="314"/>
      <c r="F32" s="308"/>
      <c r="G32" s="564" t="s">
        <v>373</v>
      </c>
      <c r="H32" s="564"/>
      <c r="I32" s="565">
        <f>SUMIFS($F$10:$F$22,$C$10:$C$22,G32,$E$10:$E$22,$H$27)</f>
        <v>0</v>
      </c>
      <c r="J32" s="565"/>
      <c r="K32" s="566">
        <f>SUMIFS($H$9:$H$21,$C$9:$C$21,I32,$F$9:$F$21,$H$26)</f>
        <v>0</v>
      </c>
      <c r="L32" s="566"/>
      <c r="N32" s="302"/>
    </row>
    <row r="33" spans="1:14" s="307" customFormat="1" ht="19.5" customHeight="1" x14ac:dyDescent="0.45">
      <c r="A33" s="302"/>
      <c r="B33" s="311" t="s">
        <v>374</v>
      </c>
      <c r="C33" s="312"/>
      <c r="D33" s="315"/>
      <c r="E33" s="316">
        <f>SUMIFS($G$10:$G$21,$C$10:$C$21,B33,$E$10:$E$21,$C$27)</f>
        <v>0</v>
      </c>
      <c r="F33" s="308"/>
      <c r="G33" s="564" t="s">
        <v>374</v>
      </c>
      <c r="H33" s="564"/>
      <c r="I33" s="566">
        <f>SUMIFS($H$9:$H$21,$C$9:$C$21,G33,$F$9:$F$21,$H$26)</f>
        <v>0</v>
      </c>
      <c r="J33" s="566"/>
      <c r="K33" s="565">
        <f>SUMIFS($G$10:$G$22,$C$10:$C$22,G33,$E$10:$E$22,$H$27)</f>
        <v>0</v>
      </c>
      <c r="L33" s="565"/>
      <c r="N33" s="302"/>
    </row>
    <row r="34" spans="1:14" s="307" customFormat="1" ht="19.5" customHeight="1" x14ac:dyDescent="0.45">
      <c r="A34" s="302"/>
      <c r="B34" s="311" t="s">
        <v>652</v>
      </c>
      <c r="C34" s="312"/>
      <c r="D34" s="315"/>
      <c r="E34" s="316">
        <f>SUMIFS($G$10:$G$21,$C$10:$C$21,B34,$E$10:$E$21,$C$27)</f>
        <v>0</v>
      </c>
      <c r="F34" s="308"/>
      <c r="G34" s="564" t="s">
        <v>652</v>
      </c>
      <c r="H34" s="564"/>
      <c r="I34" s="566">
        <f>SUMIFS($H$9:$H$21,$C$9:$C$21,G34,$F$9:$F$21,$H$26)</f>
        <v>0</v>
      </c>
      <c r="J34" s="566"/>
      <c r="K34" s="565">
        <f>SUMIFS($G$10:$G$22,$C$10:$C$22,G34,$E$10:$E$22,$H$27)</f>
        <v>0</v>
      </c>
      <c r="L34" s="565"/>
      <c r="N34" s="302"/>
    </row>
    <row r="35" spans="1:14" s="307" customFormat="1" ht="19.5" customHeight="1" x14ac:dyDescent="0.45">
      <c r="A35" s="302"/>
      <c r="B35" s="311" t="s">
        <v>653</v>
      </c>
      <c r="C35" s="312"/>
      <c r="D35" s="315"/>
      <c r="E35" s="316">
        <f>SUMIFS($G$10:$G$21,$C$10:$C$21,B35,$E$10:$E$21,$C$27)</f>
        <v>0</v>
      </c>
      <c r="F35" s="308"/>
      <c r="G35" s="564" t="s">
        <v>653</v>
      </c>
      <c r="H35" s="564"/>
      <c r="I35" s="566">
        <f>SUMIFS($H$9:$H$21,$C$9:$C$21,G35,$F$9:$F$21,$H$26)</f>
        <v>0</v>
      </c>
      <c r="J35" s="566"/>
      <c r="K35" s="565">
        <f>SUMIFS($G$10:$G$22,$C$10:$C$22,G35,$E$10:$E$22,$H$27)</f>
        <v>0</v>
      </c>
      <c r="L35" s="565"/>
      <c r="N35" s="302"/>
    </row>
    <row r="36" spans="1:14" s="307" customFormat="1" ht="19.5" customHeight="1" x14ac:dyDescent="0.45">
      <c r="A36" s="302"/>
      <c r="B36" s="311" t="s">
        <v>654</v>
      </c>
      <c r="C36" s="312"/>
      <c r="D36" s="317"/>
      <c r="E36" s="316">
        <f>SUMIFS($G$10:$G$21,$C$10:$C$21,B36,$E$10:$E$21,$C$27)</f>
        <v>0</v>
      </c>
      <c r="F36" s="308"/>
      <c r="G36" s="564" t="s">
        <v>654</v>
      </c>
      <c r="H36" s="564"/>
      <c r="I36" s="566">
        <f>SUMIFS($H$9:$H$21,$C$9:$C$21,G36,$F$9:$F$21,$H$26)</f>
        <v>0</v>
      </c>
      <c r="J36" s="566"/>
      <c r="K36" s="565">
        <f>SUMIFS($G$10:$G$22,$C$10:$C$22,G36,$E$10:$E$22,$H$27)</f>
        <v>0</v>
      </c>
      <c r="L36" s="565"/>
      <c r="N36" s="302"/>
    </row>
    <row r="37" spans="1:14" s="307" customFormat="1" ht="19.5" customHeight="1" thickBot="1" x14ac:dyDescent="0.5">
      <c r="A37" s="302"/>
      <c r="B37" s="567" t="s">
        <v>431</v>
      </c>
      <c r="C37" s="568"/>
      <c r="D37" s="318"/>
      <c r="E37" s="319">
        <f>D38-SUM(E33:E36)</f>
        <v>0</v>
      </c>
      <c r="F37" s="308"/>
      <c r="G37" s="569" t="s">
        <v>351</v>
      </c>
      <c r="H37" s="569"/>
      <c r="I37" s="570">
        <f>SUMIFS($H$9:$H$21,$C$9:$C$21,G37,$F$9:$F$21,$H$26)</f>
        <v>0</v>
      </c>
      <c r="J37" s="570"/>
      <c r="K37" s="571">
        <f>I38-SUM(K33:L36)</f>
        <v>0</v>
      </c>
      <c r="L37" s="571"/>
      <c r="N37" s="302"/>
    </row>
    <row r="38" spans="1:14" s="307" customFormat="1" ht="19.5" customHeight="1" thickTop="1" x14ac:dyDescent="0.45">
      <c r="A38" s="302"/>
      <c r="B38" s="573" t="s">
        <v>50</v>
      </c>
      <c r="C38" s="574"/>
      <c r="D38" s="320">
        <f>SUM(D30:D37)</f>
        <v>0</v>
      </c>
      <c r="E38" s="321">
        <f>SUM(E33:E37)</f>
        <v>0</v>
      </c>
      <c r="F38" s="308"/>
      <c r="G38" s="575" t="s">
        <v>50</v>
      </c>
      <c r="H38" s="575"/>
      <c r="I38" s="576">
        <f>SUM(I30:J32)</f>
        <v>0</v>
      </c>
      <c r="J38" s="576"/>
      <c r="K38" s="576">
        <f>SUM(K33:L37)</f>
        <v>0</v>
      </c>
      <c r="L38" s="576"/>
      <c r="N38" s="302"/>
    </row>
    <row r="39" spans="1:14" s="307" customFormat="1" ht="7.5" customHeight="1" x14ac:dyDescent="0.45">
      <c r="A39" s="302"/>
      <c r="B39" s="322"/>
      <c r="C39" s="323"/>
      <c r="D39" s="324"/>
      <c r="E39" s="325"/>
      <c r="F39" s="326"/>
      <c r="G39" s="327"/>
      <c r="H39" s="327"/>
      <c r="I39" s="328"/>
      <c r="J39" s="328"/>
      <c r="K39" s="328"/>
      <c r="L39" s="325"/>
      <c r="M39" s="302"/>
      <c r="N39" s="329"/>
    </row>
    <row r="40" spans="1:14" s="330" customFormat="1" ht="18" customHeight="1" x14ac:dyDescent="0.45">
      <c r="B40" s="327" t="s">
        <v>655</v>
      </c>
      <c r="C40" s="331"/>
      <c r="D40" s="327"/>
      <c r="E40" s="327"/>
      <c r="F40" s="327"/>
      <c r="G40" s="332"/>
      <c r="H40" s="332"/>
      <c r="I40" s="332"/>
      <c r="J40" s="332"/>
      <c r="K40" s="332"/>
      <c r="L40" s="333"/>
    </row>
    <row r="41" spans="1:14" s="330" customFormat="1" ht="18" customHeight="1" x14ac:dyDescent="0.45">
      <c r="B41" s="334" t="s">
        <v>53</v>
      </c>
      <c r="C41" s="334" t="s">
        <v>115</v>
      </c>
      <c r="D41" s="577" t="s">
        <v>432</v>
      </c>
      <c r="E41" s="578"/>
      <c r="F41" s="578"/>
      <c r="G41" s="578"/>
      <c r="H41" s="578"/>
      <c r="I41" s="578"/>
      <c r="J41" s="578"/>
      <c r="K41" s="579"/>
      <c r="L41" s="333"/>
    </row>
    <row r="42" spans="1:14" s="330" customFormat="1" ht="18" customHeight="1" x14ac:dyDescent="0.45">
      <c r="B42" s="334">
        <v>1</v>
      </c>
      <c r="C42" s="334" t="s">
        <v>95</v>
      </c>
      <c r="D42" s="580" t="s">
        <v>656</v>
      </c>
      <c r="E42" s="581"/>
      <c r="F42" s="581"/>
      <c r="G42" s="581"/>
      <c r="H42" s="581"/>
      <c r="I42" s="581"/>
      <c r="J42" s="581"/>
      <c r="K42" s="582"/>
      <c r="L42" s="333"/>
    </row>
    <row r="43" spans="1:14" s="330" customFormat="1" ht="18" customHeight="1" x14ac:dyDescent="0.45">
      <c r="B43" s="334">
        <v>2</v>
      </c>
      <c r="C43" s="334" t="s">
        <v>96</v>
      </c>
      <c r="D43" s="580" t="s">
        <v>437</v>
      </c>
      <c r="E43" s="581"/>
      <c r="F43" s="581"/>
      <c r="G43" s="581"/>
      <c r="H43" s="581"/>
      <c r="I43" s="581"/>
      <c r="J43" s="581"/>
      <c r="K43" s="582"/>
      <c r="L43" s="333"/>
    </row>
    <row r="44" spans="1:14" s="330" customFormat="1" ht="18" customHeight="1" x14ac:dyDescent="0.45">
      <c r="B44" s="334">
        <v>3</v>
      </c>
      <c r="C44" s="334" t="s">
        <v>4</v>
      </c>
      <c r="D44" s="580" t="s">
        <v>347</v>
      </c>
      <c r="E44" s="581"/>
      <c r="F44" s="581"/>
      <c r="G44" s="581"/>
      <c r="H44" s="581"/>
      <c r="I44" s="581"/>
      <c r="J44" s="581"/>
      <c r="K44" s="582"/>
      <c r="L44" s="333"/>
    </row>
    <row r="45" spans="1:14" s="330" customFormat="1" ht="18" customHeight="1" x14ac:dyDescent="0.45">
      <c r="B45" s="334">
        <v>4</v>
      </c>
      <c r="C45" s="334" t="s">
        <v>54</v>
      </c>
      <c r="D45" s="580" t="s">
        <v>55</v>
      </c>
      <c r="E45" s="581"/>
      <c r="F45" s="581"/>
      <c r="G45" s="581"/>
      <c r="H45" s="581"/>
      <c r="I45" s="581"/>
      <c r="J45" s="581"/>
      <c r="K45" s="582"/>
      <c r="L45" s="333"/>
    </row>
    <row r="46" spans="1:14" s="330" customFormat="1" ht="24.6" hidden="1" customHeight="1" x14ac:dyDescent="0.45">
      <c r="B46" s="334"/>
      <c r="C46" s="335"/>
      <c r="D46" s="336"/>
      <c r="E46" s="337"/>
      <c r="F46" s="337"/>
      <c r="G46" s="338"/>
      <c r="H46" s="338"/>
      <c r="I46" s="338"/>
      <c r="J46" s="338"/>
      <c r="K46" s="339"/>
      <c r="L46" s="333"/>
    </row>
    <row r="47" spans="1:14" s="330" customFormat="1" ht="24.75" customHeight="1" x14ac:dyDescent="0.45">
      <c r="B47" s="334">
        <v>5</v>
      </c>
      <c r="C47" s="334" t="s">
        <v>10</v>
      </c>
      <c r="D47" s="580" t="s">
        <v>70</v>
      </c>
      <c r="E47" s="581"/>
      <c r="F47" s="581"/>
      <c r="G47" s="581"/>
      <c r="H47" s="581"/>
      <c r="I47" s="581"/>
      <c r="J47" s="581"/>
      <c r="K47" s="582"/>
      <c r="L47" s="333"/>
    </row>
    <row r="48" spans="1:14" s="330" customFormat="1" ht="89.45" customHeight="1" x14ac:dyDescent="0.45">
      <c r="B48" s="340">
        <v>6</v>
      </c>
      <c r="C48" s="340" t="s">
        <v>91</v>
      </c>
      <c r="D48" s="583" t="s">
        <v>657</v>
      </c>
      <c r="E48" s="584"/>
      <c r="F48" s="584"/>
      <c r="G48" s="584"/>
      <c r="H48" s="584"/>
      <c r="I48" s="584"/>
      <c r="J48" s="584"/>
      <c r="K48" s="585"/>
      <c r="L48" s="333"/>
    </row>
    <row r="49" spans="2:12" s="330" customFormat="1" ht="18.75" customHeight="1" x14ac:dyDescent="0.45">
      <c r="B49" s="340">
        <v>7</v>
      </c>
      <c r="C49" s="340" t="s">
        <v>6</v>
      </c>
      <c r="D49" s="572" t="s">
        <v>438</v>
      </c>
      <c r="E49" s="572"/>
      <c r="F49" s="572"/>
      <c r="G49" s="572"/>
      <c r="H49" s="572"/>
      <c r="I49" s="572"/>
      <c r="J49" s="572"/>
      <c r="K49" s="572"/>
      <c r="L49" s="333"/>
    </row>
    <row r="50" spans="2:12" ht="18.75" customHeight="1" x14ac:dyDescent="0.4">
      <c r="B50" s="252"/>
      <c r="C50" s="251"/>
      <c r="D50" s="252"/>
      <c r="E50" s="252"/>
      <c r="F50" s="252"/>
      <c r="G50" s="252"/>
      <c r="H50" s="252"/>
      <c r="I50" s="252"/>
      <c r="J50" s="252"/>
      <c r="K50" s="252"/>
      <c r="L50" s="252"/>
    </row>
  </sheetData>
  <sheetProtection selectLockedCells="1"/>
  <mergeCells count="58">
    <mergeCell ref="D49:K49"/>
    <mergeCell ref="B38:C38"/>
    <mergeCell ref="G38:H38"/>
    <mergeCell ref="I38:J38"/>
    <mergeCell ref="K38:L38"/>
    <mergeCell ref="D41:K41"/>
    <mergeCell ref="D42:K42"/>
    <mergeCell ref="D43:K43"/>
    <mergeCell ref="D44:K44"/>
    <mergeCell ref="D45:K45"/>
    <mergeCell ref="D47:K47"/>
    <mergeCell ref="D48:K48"/>
    <mergeCell ref="G36:H36"/>
    <mergeCell ref="I36:J36"/>
    <mergeCell ref="K36:L36"/>
    <mergeCell ref="B37:C37"/>
    <mergeCell ref="G37:H37"/>
    <mergeCell ref="I37:J37"/>
    <mergeCell ref="K37:L37"/>
    <mergeCell ref="G34:H34"/>
    <mergeCell ref="I34:J34"/>
    <mergeCell ref="K34:L34"/>
    <mergeCell ref="G35:H35"/>
    <mergeCell ref="I35:J35"/>
    <mergeCell ref="K35:L35"/>
    <mergeCell ref="G32:H32"/>
    <mergeCell ref="I32:J32"/>
    <mergeCell ref="K32:L32"/>
    <mergeCell ref="G33:H33"/>
    <mergeCell ref="I33:J33"/>
    <mergeCell ref="K33:L33"/>
    <mergeCell ref="G30:H30"/>
    <mergeCell ref="I30:J30"/>
    <mergeCell ref="K30:L30"/>
    <mergeCell ref="G31:H31"/>
    <mergeCell ref="I31:J31"/>
    <mergeCell ref="K31:L31"/>
    <mergeCell ref="G8:G9"/>
    <mergeCell ref="I8:I9"/>
    <mergeCell ref="J8:J9"/>
    <mergeCell ref="K8:K9"/>
    <mergeCell ref="L8:L9"/>
    <mergeCell ref="B28:C29"/>
    <mergeCell ref="D28:E28"/>
    <mergeCell ref="G28:H29"/>
    <mergeCell ref="I28:L28"/>
    <mergeCell ref="I29:J29"/>
    <mergeCell ref="K29:L29"/>
    <mergeCell ref="J3:L3"/>
    <mergeCell ref="B4:L4"/>
    <mergeCell ref="B5:L5"/>
    <mergeCell ref="B6:L6"/>
    <mergeCell ref="B7:L7"/>
    <mergeCell ref="B8:B9"/>
    <mergeCell ref="C8:C9"/>
    <mergeCell ref="D8:D9"/>
    <mergeCell ref="E8:E9"/>
    <mergeCell ref="F8:F9"/>
  </mergeCells>
  <phoneticPr fontId="2"/>
  <dataValidations count="6">
    <dataValidation type="list" allowBlank="1" showInputMessage="1" showErrorMessage="1" sqref="L22" xr:uid="{46A96B88-3351-4224-B5FB-A2D722042369}">
      <formula1>"○,　"</formula1>
    </dataValidation>
    <dataValidation imeMode="off" allowBlank="1" showInputMessage="1" showErrorMessage="1" sqref="F22:G22 B22 I22:J22" xr:uid="{7038F430-817B-4D15-9DD6-B2D3D0095EC9}"/>
    <dataValidation type="list" allowBlank="1" showInputMessage="1" showErrorMessage="1" sqref="L10:L21" xr:uid="{40A62B30-F2C2-4D2B-935F-C63AB94A6435}">
      <formula1>B.○か空白</formula1>
    </dataValidation>
    <dataValidation type="list" allowBlank="1" showInputMessage="1" showErrorMessage="1" sqref="E10:E21" xr:uid="{9F55D725-4AE0-4614-BDF8-59F2B82BE611}">
      <formula1>I</formula1>
    </dataValidation>
    <dataValidation type="list" allowBlank="1" showInputMessage="1" showErrorMessage="1" sqref="C10:C21" xr:uid="{861DB2FE-995A-490B-B25C-15D7F503E1F0}">
      <formula1>Ｊ.金銭出納簿の収支の分類</formula1>
    </dataValidation>
    <dataValidation errorStyle="warning" allowBlank="1" showInputMessage="1" showErrorMessage="1" sqref="J10:J21" xr:uid="{FE28CF80-8CA2-41F4-A5A8-21A4D9F13E27}"/>
  </dataValidations>
  <printOptions horizontalCentered="1"/>
  <pageMargins left="0.59055118110236227" right="0.31496062992125984" top="0.74803149606299213" bottom="0.74803149606299213" header="0.31496062992125984" footer="0.31496062992125984"/>
  <pageSetup paperSize="9" scale="66" fitToHeight="0" orientation="portrait" r:id="rId1"/>
  <rowBreaks count="1" manualBreakCount="1">
    <brk id="24" max="1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6F3CC-A46F-4D0C-AB12-79A82A87E9AE}">
  <sheetPr>
    <tabColor rgb="FFFF0000"/>
    <pageSetUpPr fitToPage="1"/>
  </sheetPr>
  <dimension ref="A1:AI190"/>
  <sheetViews>
    <sheetView showGridLines="0" tabSelected="1" view="pageBreakPreview" topLeftCell="A163" zoomScale="68" zoomScaleNormal="100" zoomScaleSheetLayoutView="86" workbookViewId="0">
      <selection activeCell="B27" sqref="B27:B33"/>
    </sheetView>
  </sheetViews>
  <sheetFormatPr defaultColWidth="9" defaultRowHeight="18.75" x14ac:dyDescent="0.15"/>
  <cols>
    <col min="1" max="1" width="2.125" style="343" customWidth="1"/>
    <col min="2" max="2" width="4.875" style="343" customWidth="1"/>
    <col min="3" max="3" width="4" style="343" customWidth="1"/>
    <col min="4" max="4" width="4.875" style="343" customWidth="1"/>
    <col min="5" max="5" width="4.625" style="343" customWidth="1"/>
    <col min="6" max="6" width="4.875" style="343" customWidth="1"/>
    <col min="7" max="11" width="4.125" style="343" customWidth="1"/>
    <col min="12" max="12" width="5.625" style="343" customWidth="1"/>
    <col min="13" max="15" width="4.375" style="343" customWidth="1"/>
    <col min="16" max="16" width="5.125" style="343" customWidth="1"/>
    <col min="17" max="17" width="5" style="343" customWidth="1"/>
    <col min="18" max="25" width="5.125" style="343" customWidth="1"/>
    <col min="26" max="26" width="1.875" style="343" customWidth="1"/>
    <col min="27" max="28" width="2.625" style="343" customWidth="1"/>
    <col min="29" max="16384" width="9" style="343"/>
  </cols>
  <sheetData>
    <row r="1" spans="1:25" x14ac:dyDescent="0.15">
      <c r="A1" s="342" t="s">
        <v>658</v>
      </c>
    </row>
    <row r="2" spans="1:25" s="345" customFormat="1" ht="27.75" customHeight="1" x14ac:dyDescent="0.15">
      <c r="A2" s="344" t="s">
        <v>659</v>
      </c>
      <c r="S2" s="346"/>
      <c r="T2" s="346"/>
      <c r="U2" s="346"/>
      <c r="V2" s="346"/>
      <c r="X2" s="346" t="s">
        <v>660</v>
      </c>
    </row>
    <row r="3" spans="1:25" s="345" customFormat="1" ht="27.75" customHeight="1" x14ac:dyDescent="0.15">
      <c r="A3" s="344"/>
      <c r="S3" s="596" t="s">
        <v>439</v>
      </c>
      <c r="T3" s="596"/>
      <c r="U3" s="596"/>
      <c r="V3" s="596"/>
      <c r="W3" s="596"/>
      <c r="X3" s="596"/>
    </row>
    <row r="4" spans="1:25" s="347" customFormat="1" ht="25.5" customHeight="1" x14ac:dyDescent="0.15">
      <c r="B4" s="597" t="s">
        <v>736</v>
      </c>
      <c r="C4" s="597"/>
      <c r="D4" s="597"/>
      <c r="E4" s="1" t="s">
        <v>661</v>
      </c>
      <c r="F4" s="345"/>
      <c r="G4" s="345"/>
    </row>
    <row r="5" spans="1:25" s="347" customFormat="1" ht="29.25" customHeight="1" x14ac:dyDescent="0.15">
      <c r="A5" s="348"/>
      <c r="B5" s="348"/>
      <c r="C5" s="348"/>
      <c r="D5" s="348"/>
      <c r="E5" s="348"/>
      <c r="F5" s="345"/>
      <c r="G5" s="345"/>
      <c r="H5" s="345"/>
      <c r="I5" s="345"/>
      <c r="J5" s="345"/>
      <c r="K5" s="345"/>
      <c r="L5" s="345"/>
      <c r="M5" s="345"/>
      <c r="N5" s="345"/>
      <c r="O5" s="345"/>
      <c r="P5" s="345"/>
      <c r="Q5" s="345"/>
      <c r="R5" s="345"/>
      <c r="S5" s="345"/>
      <c r="T5" s="345"/>
      <c r="U5" s="345"/>
    </row>
    <row r="6" spans="1:25" s="345" customFormat="1" ht="24" customHeight="1" x14ac:dyDescent="0.15">
      <c r="A6" s="349"/>
      <c r="B6" s="349"/>
      <c r="C6" s="349"/>
      <c r="D6" s="349"/>
      <c r="P6" s="598" t="s">
        <v>734</v>
      </c>
      <c r="Q6" s="598"/>
      <c r="R6" s="599" t="str">
        <f>'[1]はじめに（PC）'!D4&amp;""</f>
        <v/>
      </c>
      <c r="S6" s="599"/>
      <c r="T6" s="599"/>
      <c r="U6" s="599"/>
      <c r="V6" s="599"/>
      <c r="W6" s="599"/>
      <c r="X6" s="599"/>
    </row>
    <row r="7" spans="1:25" s="345" customFormat="1" ht="24" customHeight="1" x14ac:dyDescent="0.15">
      <c r="A7" s="349"/>
      <c r="B7" s="349"/>
      <c r="C7" s="349"/>
      <c r="D7" s="349"/>
      <c r="P7" s="598" t="s">
        <v>735</v>
      </c>
      <c r="Q7" s="598"/>
      <c r="R7" s="599" t="str">
        <f>'[1]はじめに（PC）'!D5&amp;""</f>
        <v/>
      </c>
      <c r="S7" s="599"/>
      <c r="T7" s="599"/>
      <c r="U7" s="599"/>
      <c r="V7" s="599"/>
      <c r="W7" s="599"/>
      <c r="X7" s="599"/>
      <c r="Y7" s="350"/>
    </row>
    <row r="8" spans="1:25" s="345" customFormat="1" ht="26.25" customHeight="1" x14ac:dyDescent="0.15">
      <c r="A8" s="349"/>
      <c r="B8" s="349"/>
      <c r="C8" s="349"/>
      <c r="D8" s="349"/>
      <c r="E8" s="351"/>
    </row>
    <row r="9" spans="1:25" s="347" customFormat="1" ht="25.5" customHeight="1" x14ac:dyDescent="0.15">
      <c r="A9" s="352"/>
      <c r="B9" s="351"/>
      <c r="C9" s="351"/>
      <c r="D9" s="351"/>
      <c r="E9" s="351"/>
      <c r="F9" s="345"/>
      <c r="G9" s="345"/>
    </row>
    <row r="10" spans="1:25" s="347" customFormat="1" ht="25.5" customHeight="1" x14ac:dyDescent="0.15">
      <c r="A10" s="352"/>
      <c r="G10" s="601"/>
      <c r="H10" s="601"/>
      <c r="I10" s="506" t="s">
        <v>662</v>
      </c>
    </row>
    <row r="11" spans="1:25" s="347" customFormat="1" ht="25.5" customHeight="1" x14ac:dyDescent="0.15">
      <c r="A11" s="352"/>
      <c r="B11" s="351"/>
      <c r="C11" s="351"/>
      <c r="D11" s="351"/>
      <c r="E11" s="351"/>
      <c r="F11" s="345"/>
      <c r="G11" s="345"/>
    </row>
    <row r="12" spans="1:25" s="342" customFormat="1" ht="64.5" customHeight="1" x14ac:dyDescent="0.15">
      <c r="B12" s="593" t="s">
        <v>663</v>
      </c>
      <c r="C12" s="593"/>
      <c r="D12" s="593"/>
      <c r="E12" s="593"/>
      <c r="F12" s="593"/>
      <c r="G12" s="593"/>
      <c r="H12" s="593"/>
      <c r="I12" s="593"/>
      <c r="J12" s="593"/>
      <c r="K12" s="593"/>
      <c r="L12" s="593"/>
      <c r="M12" s="593"/>
      <c r="N12" s="593"/>
      <c r="O12" s="593"/>
      <c r="P12" s="593"/>
      <c r="Q12" s="593"/>
      <c r="R12" s="593"/>
      <c r="S12" s="593"/>
      <c r="T12" s="593"/>
      <c r="U12" s="593"/>
      <c r="V12" s="593"/>
      <c r="W12" s="593"/>
    </row>
    <row r="13" spans="1:25" s="342" customFormat="1" ht="40.5" customHeight="1" x14ac:dyDescent="0.15">
      <c r="B13" s="196"/>
      <c r="C13" s="196"/>
      <c r="D13" s="196"/>
      <c r="E13" s="196"/>
      <c r="F13" s="196"/>
      <c r="G13" s="196"/>
      <c r="H13" s="196"/>
      <c r="I13" s="196"/>
      <c r="J13" s="196"/>
      <c r="K13" s="196"/>
      <c r="L13" s="196"/>
      <c r="M13" s="196"/>
      <c r="N13" s="196"/>
      <c r="O13" s="196"/>
      <c r="P13" s="196"/>
      <c r="Q13" s="196"/>
      <c r="R13" s="196"/>
      <c r="S13" s="196"/>
      <c r="T13" s="196"/>
      <c r="U13" s="196"/>
      <c r="V13" s="196"/>
      <c r="W13" s="196"/>
      <c r="X13" s="2"/>
    </row>
    <row r="14" spans="1:25" s="353" customFormat="1" ht="21.6" customHeight="1" x14ac:dyDescent="0.15">
      <c r="B14" s="594" t="s">
        <v>664</v>
      </c>
      <c r="C14" s="594"/>
      <c r="D14" s="594"/>
      <c r="E14" s="594"/>
      <c r="F14" s="594"/>
      <c r="G14" s="594"/>
      <c r="H14" s="594"/>
      <c r="I14" s="594"/>
      <c r="J14" s="594"/>
      <c r="K14" s="594"/>
      <c r="L14" s="594"/>
      <c r="M14" s="594"/>
      <c r="N14" s="594"/>
      <c r="O14" s="594"/>
      <c r="P14" s="594"/>
      <c r="Q14" s="594"/>
      <c r="R14" s="594"/>
      <c r="S14" s="594"/>
      <c r="T14" s="594"/>
      <c r="U14" s="594"/>
      <c r="V14" s="594"/>
      <c r="W14" s="594"/>
      <c r="X14" s="594"/>
    </row>
    <row r="15" spans="1:25" s="342" customFormat="1" ht="35.450000000000003" customHeight="1" x14ac:dyDescent="0.15">
      <c r="B15" s="354" t="s">
        <v>72</v>
      </c>
      <c r="C15" s="595" t="s">
        <v>665</v>
      </c>
      <c r="D15" s="595"/>
      <c r="E15" s="595"/>
      <c r="F15" s="595"/>
      <c r="G15" s="595"/>
      <c r="H15" s="595"/>
      <c r="I15" s="595"/>
      <c r="J15" s="595"/>
      <c r="K15" s="595"/>
      <c r="L15" s="595"/>
      <c r="M15" s="595"/>
      <c r="N15" s="595"/>
      <c r="O15" s="595"/>
      <c r="P15" s="595"/>
      <c r="Q15" s="595"/>
      <c r="R15" s="595"/>
      <c r="S15" s="595"/>
      <c r="T15" s="595"/>
      <c r="U15" s="595"/>
      <c r="V15" s="595"/>
      <c r="W15" s="595"/>
      <c r="X15" s="595"/>
    </row>
    <row r="16" spans="1:25" s="342" customFormat="1" ht="33.950000000000003" customHeight="1" x14ac:dyDescent="0.15">
      <c r="B16" s="354" t="s">
        <v>72</v>
      </c>
      <c r="C16" s="595" t="s">
        <v>666</v>
      </c>
      <c r="D16" s="595"/>
      <c r="E16" s="595"/>
      <c r="F16" s="595"/>
      <c r="G16" s="595"/>
      <c r="H16" s="595"/>
      <c r="I16" s="595"/>
      <c r="J16" s="595"/>
      <c r="K16" s="595"/>
      <c r="L16" s="595"/>
      <c r="M16" s="595"/>
      <c r="N16" s="595"/>
      <c r="O16" s="595"/>
      <c r="P16" s="595"/>
      <c r="Q16" s="595"/>
      <c r="R16" s="595"/>
      <c r="S16" s="595"/>
      <c r="T16" s="595"/>
      <c r="U16" s="595"/>
      <c r="V16" s="595"/>
      <c r="W16" s="595"/>
      <c r="X16" s="595"/>
    </row>
    <row r="17" spans="1:32" s="342" customFormat="1" ht="18.95" customHeight="1" x14ac:dyDescent="0.15">
      <c r="B17" s="354" t="s">
        <v>72</v>
      </c>
      <c r="C17" s="595" t="s">
        <v>667</v>
      </c>
      <c r="D17" s="595"/>
      <c r="E17" s="595"/>
      <c r="F17" s="595"/>
      <c r="G17" s="595"/>
      <c r="H17" s="595"/>
      <c r="I17" s="595"/>
      <c r="J17" s="595"/>
      <c r="K17" s="595"/>
      <c r="L17" s="595"/>
      <c r="M17" s="595"/>
      <c r="N17" s="595"/>
      <c r="O17" s="595"/>
      <c r="P17" s="595"/>
      <c r="Q17" s="595"/>
      <c r="R17" s="595"/>
      <c r="S17" s="595"/>
      <c r="T17" s="595"/>
      <c r="U17" s="595"/>
      <c r="V17" s="595"/>
      <c r="W17" s="595"/>
      <c r="X17" s="595"/>
    </row>
    <row r="18" spans="1:32" s="342" customFormat="1" ht="14.1" customHeight="1" x14ac:dyDescent="0.15">
      <c r="B18" s="600" t="s">
        <v>668</v>
      </c>
      <c r="C18" s="600"/>
      <c r="D18" s="600"/>
      <c r="E18" s="600"/>
      <c r="F18" s="600"/>
      <c r="G18" s="600"/>
      <c r="H18" s="600"/>
      <c r="I18" s="600"/>
      <c r="J18" s="600"/>
      <c r="K18" s="600"/>
      <c r="L18" s="600"/>
      <c r="M18" s="355"/>
      <c r="N18" s="355"/>
      <c r="O18" s="355"/>
      <c r="P18" s="355"/>
      <c r="Q18" s="355"/>
      <c r="R18" s="355"/>
      <c r="S18" s="355"/>
      <c r="T18" s="355"/>
      <c r="U18" s="355"/>
      <c r="V18" s="355"/>
      <c r="W18" s="356"/>
      <c r="X18" s="356"/>
    </row>
    <row r="19" spans="1:32" s="342" customFormat="1" ht="14.1" customHeight="1" x14ac:dyDescent="0.15">
      <c r="B19" s="600" t="s">
        <v>669</v>
      </c>
      <c r="C19" s="600"/>
      <c r="D19" s="600"/>
      <c r="E19" s="600"/>
      <c r="F19" s="600"/>
      <c r="G19" s="600"/>
      <c r="H19" s="600"/>
      <c r="I19" s="600"/>
      <c r="J19" s="600"/>
      <c r="K19" s="600"/>
      <c r="L19" s="600"/>
      <c r="M19" s="600"/>
      <c r="N19" s="600"/>
      <c r="O19" s="600"/>
      <c r="P19" s="600"/>
      <c r="Q19" s="600"/>
      <c r="R19" s="600"/>
      <c r="S19" s="600"/>
      <c r="T19" s="600"/>
      <c r="U19" s="600"/>
      <c r="V19" s="600"/>
      <c r="W19" s="600"/>
      <c r="X19" s="600"/>
    </row>
    <row r="20" spans="1:32" s="342" customFormat="1" ht="21" customHeight="1" x14ac:dyDescent="0.15">
      <c r="B20" s="600" t="s">
        <v>670</v>
      </c>
      <c r="C20" s="600"/>
      <c r="D20" s="600"/>
      <c r="E20" s="600"/>
      <c r="F20" s="600"/>
      <c r="G20" s="600"/>
      <c r="H20" s="600"/>
      <c r="I20" s="600"/>
      <c r="J20" s="600"/>
      <c r="K20" s="600"/>
      <c r="L20" s="600"/>
      <c r="M20" s="600"/>
      <c r="N20" s="600"/>
      <c r="O20" s="600"/>
      <c r="P20" s="600"/>
      <c r="Q20" s="600"/>
      <c r="R20" s="600"/>
      <c r="S20" s="600"/>
      <c r="T20" s="600"/>
      <c r="U20" s="600"/>
      <c r="V20" s="600"/>
      <c r="W20" s="600"/>
      <c r="X20" s="600"/>
    </row>
    <row r="21" spans="1:32" s="137" customFormat="1" ht="6.75" customHeight="1" x14ac:dyDescent="0.15">
      <c r="K21" s="357"/>
      <c r="L21" s="358"/>
      <c r="M21" s="358"/>
      <c r="N21" s="358"/>
      <c r="O21" s="358"/>
      <c r="P21" s="357"/>
      <c r="Q21" s="357"/>
      <c r="R21" s="357"/>
      <c r="S21" s="357"/>
      <c r="T21" s="357"/>
      <c r="U21" s="357"/>
      <c r="V21" s="357"/>
      <c r="W21" s="357"/>
      <c r="X21" s="357"/>
      <c r="Y21" s="357"/>
      <c r="Z21" s="357"/>
      <c r="AA21" s="357"/>
      <c r="AB21" s="357"/>
    </row>
    <row r="22" spans="1:32" ht="21" customHeight="1" x14ac:dyDescent="0.15">
      <c r="A22" s="359"/>
      <c r="P22" s="360"/>
      <c r="S22" s="360"/>
      <c r="T22" s="360"/>
      <c r="U22" s="360"/>
      <c r="V22" s="360"/>
      <c r="Y22" s="360"/>
      <c r="Z22" s="361" t="s">
        <v>42</v>
      </c>
      <c r="AA22" s="362"/>
      <c r="AB22" s="362"/>
      <c r="AE22" s="363"/>
      <c r="AF22" s="364"/>
    </row>
    <row r="23" spans="1:32" s="365" customFormat="1" ht="29.25" customHeight="1" x14ac:dyDescent="0.4">
      <c r="A23" s="586" t="s">
        <v>30</v>
      </c>
      <c r="B23" s="586"/>
      <c r="C23" s="586"/>
      <c r="D23" s="586"/>
      <c r="E23" s="586"/>
      <c r="F23" s="586"/>
      <c r="G23" s="586"/>
      <c r="H23" s="586"/>
      <c r="I23" s="586"/>
      <c r="J23" s="586"/>
      <c r="K23" s="586"/>
      <c r="L23" s="586"/>
      <c r="M23" s="586"/>
      <c r="N23" s="586"/>
      <c r="O23" s="586"/>
      <c r="P23" s="586"/>
      <c r="Q23" s="586"/>
      <c r="R23" s="586"/>
      <c r="S23" s="586"/>
      <c r="T23" s="586"/>
      <c r="U23" s="586"/>
      <c r="V23" s="586"/>
      <c r="W23" s="586"/>
      <c r="X23" s="586"/>
      <c r="Y23" s="586"/>
      <c r="Z23" s="586"/>
      <c r="AA23" s="137"/>
      <c r="AB23" s="137"/>
      <c r="AC23" s="137"/>
      <c r="AD23" s="137"/>
      <c r="AE23" s="137"/>
    </row>
    <row r="24" spans="1:32" ht="24" customHeight="1" x14ac:dyDescent="0.15">
      <c r="A24" s="366"/>
      <c r="B24" s="366"/>
      <c r="C24" s="366"/>
      <c r="D24" s="362"/>
      <c r="E24" s="362"/>
      <c r="F24" s="362"/>
      <c r="G24" s="362"/>
      <c r="H24" s="362"/>
      <c r="I24" s="362"/>
      <c r="J24" s="362"/>
      <c r="K24" s="362"/>
      <c r="M24" s="587" t="s">
        <v>26</v>
      </c>
      <c r="N24" s="588"/>
      <c r="O24" s="588"/>
      <c r="P24" s="589"/>
      <c r="Q24" s="590"/>
      <c r="R24" s="591"/>
      <c r="S24" s="591"/>
      <c r="T24" s="591"/>
      <c r="U24" s="591"/>
      <c r="V24" s="591"/>
      <c r="W24" s="591"/>
      <c r="X24" s="591"/>
      <c r="Y24" s="592"/>
    </row>
    <row r="25" spans="1:32" ht="9" customHeight="1" x14ac:dyDescent="0.15">
      <c r="A25" s="366"/>
      <c r="B25" s="366"/>
      <c r="C25" s="366"/>
      <c r="D25" s="362"/>
      <c r="E25" s="362"/>
      <c r="F25" s="362"/>
      <c r="G25" s="362"/>
      <c r="H25" s="362"/>
      <c r="I25" s="362"/>
      <c r="J25" s="362"/>
      <c r="K25" s="362"/>
      <c r="M25" s="367"/>
      <c r="N25" s="367"/>
      <c r="O25" s="367"/>
      <c r="P25" s="367"/>
      <c r="Q25" s="368"/>
      <c r="R25" s="368"/>
      <c r="S25" s="368"/>
      <c r="T25" s="368"/>
      <c r="U25" s="368"/>
      <c r="V25" s="368"/>
      <c r="W25" s="368"/>
      <c r="X25" s="368"/>
      <c r="Y25" s="368"/>
    </row>
    <row r="26" spans="1:32" s="365" customFormat="1" ht="25.5" customHeight="1" x14ac:dyDescent="0.4">
      <c r="A26" s="369"/>
      <c r="B26" s="602" t="s">
        <v>741</v>
      </c>
      <c r="C26" s="602"/>
      <c r="D26" s="602"/>
      <c r="E26" s="602"/>
      <c r="F26" s="602"/>
      <c r="G26" s="602"/>
      <c r="H26" s="602"/>
      <c r="I26" s="602"/>
      <c r="J26" s="602"/>
      <c r="K26" s="602"/>
      <c r="L26" s="370"/>
      <c r="M26" s="367"/>
      <c r="N26" s="367"/>
      <c r="O26" s="367"/>
      <c r="P26" s="371"/>
      <c r="Q26" s="372"/>
      <c r="R26" s="372"/>
      <c r="S26" s="372"/>
      <c r="T26" s="372"/>
      <c r="U26" s="372"/>
      <c r="V26" s="137"/>
      <c r="W26" s="137"/>
      <c r="X26" s="137"/>
      <c r="Y26" s="137"/>
      <c r="Z26" s="137"/>
      <c r="AA26" s="137"/>
      <c r="AB26" s="137"/>
    </row>
    <row r="27" spans="1:32" s="365" customFormat="1" ht="26.25" customHeight="1" x14ac:dyDescent="0.45">
      <c r="B27" s="603" t="s">
        <v>0</v>
      </c>
      <c r="C27" s="606" t="s">
        <v>1</v>
      </c>
      <c r="D27" s="607"/>
      <c r="E27" s="607"/>
      <c r="F27" s="607"/>
      <c r="G27" s="607"/>
      <c r="H27" s="607"/>
      <c r="I27" s="607"/>
      <c r="J27" s="607"/>
      <c r="K27" s="608"/>
      <c r="L27" s="609" t="s">
        <v>2</v>
      </c>
      <c r="M27" s="609"/>
      <c r="N27" s="609"/>
      <c r="O27" s="609"/>
      <c r="P27" s="609"/>
      <c r="Q27" s="609"/>
      <c r="R27" s="606" t="s">
        <v>31</v>
      </c>
      <c r="S27" s="607"/>
      <c r="T27" s="607"/>
      <c r="U27" s="607"/>
      <c r="V27" s="607"/>
      <c r="W27" s="607"/>
      <c r="X27" s="607"/>
      <c r="Y27" s="608"/>
      <c r="AA27" s="373"/>
    </row>
    <row r="28" spans="1:32" s="365" customFormat="1" ht="35.25" customHeight="1" x14ac:dyDescent="0.4">
      <c r="B28" s="604"/>
      <c r="C28" s="374" t="s">
        <v>3</v>
      </c>
      <c r="D28" s="610" t="s">
        <v>325</v>
      </c>
      <c r="E28" s="610"/>
      <c r="F28" s="610"/>
      <c r="G28" s="610"/>
      <c r="H28" s="610"/>
      <c r="I28" s="610"/>
      <c r="J28" s="610"/>
      <c r="K28" s="611"/>
      <c r="L28" s="612"/>
      <c r="M28" s="613"/>
      <c r="N28" s="613"/>
      <c r="O28" s="613"/>
      <c r="P28" s="613"/>
      <c r="Q28" s="614"/>
      <c r="R28" s="615"/>
      <c r="S28" s="616"/>
      <c r="T28" s="616"/>
      <c r="U28" s="616"/>
      <c r="V28" s="616"/>
      <c r="W28" s="616"/>
      <c r="X28" s="616"/>
      <c r="Y28" s="617"/>
    </row>
    <row r="29" spans="1:32" s="365" customFormat="1" ht="35.25" customHeight="1" x14ac:dyDescent="0.4">
      <c r="B29" s="604"/>
      <c r="C29" s="375" t="s">
        <v>5</v>
      </c>
      <c r="D29" s="618" t="s">
        <v>326</v>
      </c>
      <c r="E29" s="618"/>
      <c r="F29" s="618"/>
      <c r="G29" s="618"/>
      <c r="H29" s="618"/>
      <c r="I29" s="618"/>
      <c r="J29" s="618"/>
      <c r="K29" s="619"/>
      <c r="L29" s="620"/>
      <c r="M29" s="621"/>
      <c r="N29" s="621"/>
      <c r="O29" s="621"/>
      <c r="P29" s="621"/>
      <c r="Q29" s="622"/>
      <c r="R29" s="636"/>
      <c r="S29" s="637"/>
      <c r="T29" s="637"/>
      <c r="U29" s="637"/>
      <c r="V29" s="637"/>
      <c r="W29" s="637"/>
      <c r="X29" s="637"/>
      <c r="Y29" s="638"/>
    </row>
    <row r="30" spans="1:32" s="365" customFormat="1" ht="26.25" customHeight="1" x14ac:dyDescent="0.4">
      <c r="B30" s="604"/>
      <c r="C30" s="375" t="s">
        <v>7</v>
      </c>
      <c r="D30" s="618" t="s">
        <v>114</v>
      </c>
      <c r="E30" s="618"/>
      <c r="F30" s="618"/>
      <c r="G30" s="618"/>
      <c r="H30" s="618"/>
      <c r="I30" s="618"/>
      <c r="J30" s="618"/>
      <c r="K30" s="619"/>
      <c r="L30" s="620"/>
      <c r="M30" s="621"/>
      <c r="N30" s="621"/>
      <c r="O30" s="621"/>
      <c r="P30" s="621"/>
      <c r="Q30" s="622"/>
      <c r="R30" s="636"/>
      <c r="S30" s="637"/>
      <c r="T30" s="637"/>
      <c r="U30" s="637"/>
      <c r="V30" s="637"/>
      <c r="W30" s="637"/>
      <c r="X30" s="637"/>
      <c r="Y30" s="638"/>
    </row>
    <row r="31" spans="1:32" s="365" customFormat="1" ht="26.25" customHeight="1" x14ac:dyDescent="0.4">
      <c r="B31" s="604"/>
      <c r="C31" s="375" t="s">
        <v>349</v>
      </c>
      <c r="D31" s="618" t="s">
        <v>228</v>
      </c>
      <c r="E31" s="618"/>
      <c r="F31" s="618"/>
      <c r="G31" s="618"/>
      <c r="H31" s="618"/>
      <c r="I31" s="618"/>
      <c r="J31" s="618"/>
      <c r="K31" s="619"/>
      <c r="L31" s="620"/>
      <c r="M31" s="621"/>
      <c r="N31" s="621"/>
      <c r="O31" s="621"/>
      <c r="P31" s="621"/>
      <c r="Q31" s="622"/>
      <c r="R31" s="636"/>
      <c r="S31" s="637"/>
      <c r="T31" s="637"/>
      <c r="U31" s="637"/>
      <c r="V31" s="637"/>
      <c r="W31" s="637"/>
      <c r="X31" s="637"/>
      <c r="Y31" s="638"/>
    </row>
    <row r="32" spans="1:32" s="365" customFormat="1" ht="26.25" customHeight="1" thickBot="1" x14ac:dyDescent="0.45">
      <c r="B32" s="604"/>
      <c r="C32" s="376" t="s">
        <v>350</v>
      </c>
      <c r="D32" s="618" t="s">
        <v>4</v>
      </c>
      <c r="E32" s="618"/>
      <c r="F32" s="618"/>
      <c r="G32" s="618"/>
      <c r="H32" s="618"/>
      <c r="I32" s="618"/>
      <c r="J32" s="618"/>
      <c r="K32" s="619"/>
      <c r="L32" s="623"/>
      <c r="M32" s="624"/>
      <c r="N32" s="624"/>
      <c r="O32" s="624"/>
      <c r="P32" s="624"/>
      <c r="Q32" s="625"/>
      <c r="R32" s="626"/>
      <c r="S32" s="627"/>
      <c r="T32" s="627"/>
      <c r="U32" s="627"/>
      <c r="V32" s="627"/>
      <c r="W32" s="627"/>
      <c r="X32" s="627"/>
      <c r="Y32" s="628"/>
    </row>
    <row r="33" spans="1:28" s="365" customFormat="1" ht="26.25" customHeight="1" thickTop="1" x14ac:dyDescent="0.4">
      <c r="B33" s="605"/>
      <c r="C33" s="629" t="s">
        <v>8</v>
      </c>
      <c r="D33" s="630"/>
      <c r="E33" s="630"/>
      <c r="F33" s="630"/>
      <c r="G33" s="630"/>
      <c r="H33" s="630"/>
      <c r="I33" s="630"/>
      <c r="J33" s="630"/>
      <c r="K33" s="631"/>
      <c r="L33" s="632">
        <f>SUM(L28:Q32)</f>
        <v>0</v>
      </c>
      <c r="M33" s="632"/>
      <c r="N33" s="632"/>
      <c r="O33" s="632"/>
      <c r="P33" s="632"/>
      <c r="Q33" s="632"/>
      <c r="R33" s="633"/>
      <c r="S33" s="634"/>
      <c r="T33" s="634"/>
      <c r="U33" s="634"/>
      <c r="V33" s="634"/>
      <c r="W33" s="634"/>
      <c r="X33" s="634"/>
      <c r="Y33" s="635"/>
    </row>
    <row r="34" spans="1:28" s="365" customFormat="1" ht="16.5" customHeight="1" x14ac:dyDescent="0.4">
      <c r="B34" s="372"/>
      <c r="C34" s="137"/>
      <c r="D34" s="137"/>
      <c r="E34" s="137"/>
      <c r="F34" s="137"/>
      <c r="G34" s="137"/>
      <c r="H34" s="137"/>
      <c r="I34" s="137"/>
      <c r="J34" s="137"/>
      <c r="K34" s="137"/>
      <c r="L34" s="377"/>
      <c r="M34" s="377"/>
      <c r="N34" s="377"/>
      <c r="O34" s="377"/>
      <c r="P34" s="377"/>
      <c r="Q34" s="377"/>
      <c r="R34" s="137"/>
      <c r="S34" s="137"/>
      <c r="T34" s="137"/>
      <c r="U34" s="137"/>
      <c r="V34" s="137"/>
      <c r="W34" s="137"/>
      <c r="X34" s="137"/>
      <c r="Y34" s="137"/>
      <c r="Z34" s="137"/>
      <c r="AA34" s="137"/>
      <c r="AB34" s="137"/>
    </row>
    <row r="35" spans="1:28" s="365" customFormat="1" ht="28.5" customHeight="1" x14ac:dyDescent="0.4">
      <c r="B35" s="603" t="s">
        <v>97</v>
      </c>
      <c r="C35" s="606" t="s">
        <v>1</v>
      </c>
      <c r="D35" s="607"/>
      <c r="E35" s="607"/>
      <c r="F35" s="607"/>
      <c r="G35" s="607"/>
      <c r="H35" s="607"/>
      <c r="I35" s="607"/>
      <c r="J35" s="607"/>
      <c r="K35" s="608"/>
      <c r="L35" s="641" t="s">
        <v>2</v>
      </c>
      <c r="M35" s="641"/>
      <c r="N35" s="641"/>
      <c r="O35" s="641"/>
      <c r="P35" s="641"/>
      <c r="Q35" s="641"/>
      <c r="R35" s="606" t="s">
        <v>31</v>
      </c>
      <c r="S35" s="607"/>
      <c r="T35" s="607"/>
      <c r="U35" s="607"/>
      <c r="V35" s="607"/>
      <c r="W35" s="607"/>
      <c r="X35" s="607"/>
      <c r="Y35" s="608"/>
    </row>
    <row r="36" spans="1:28" s="365" customFormat="1" ht="37.5" customHeight="1" x14ac:dyDescent="0.45">
      <c r="B36" s="604"/>
      <c r="C36" s="378" t="s">
        <v>3</v>
      </c>
      <c r="D36" s="642" t="s">
        <v>226</v>
      </c>
      <c r="E36" s="642"/>
      <c r="F36" s="642"/>
      <c r="G36" s="642"/>
      <c r="H36" s="642"/>
      <c r="I36" s="642"/>
      <c r="J36" s="642"/>
      <c r="K36" s="643"/>
      <c r="L36" s="644"/>
      <c r="M36" s="645"/>
      <c r="N36" s="645"/>
      <c r="O36" s="645"/>
      <c r="P36" s="645"/>
      <c r="Q36" s="646"/>
      <c r="R36" s="615"/>
      <c r="S36" s="616"/>
      <c r="T36" s="616"/>
      <c r="U36" s="616"/>
      <c r="V36" s="616"/>
      <c r="W36" s="616"/>
      <c r="X36" s="616"/>
      <c r="Y36" s="617"/>
      <c r="AA36" s="373"/>
    </row>
    <row r="37" spans="1:28" s="365" customFormat="1" ht="26.25" customHeight="1" x14ac:dyDescent="0.4">
      <c r="B37" s="604"/>
      <c r="C37" s="379"/>
      <c r="D37" s="639" t="s">
        <v>9</v>
      </c>
      <c r="E37" s="639"/>
      <c r="F37" s="639"/>
      <c r="G37" s="639"/>
      <c r="H37" s="639"/>
      <c r="I37" s="639"/>
      <c r="J37" s="639"/>
      <c r="K37" s="640"/>
      <c r="L37" s="620"/>
      <c r="M37" s="621"/>
      <c r="N37" s="621"/>
      <c r="O37" s="621"/>
      <c r="P37" s="621"/>
      <c r="Q37" s="622"/>
      <c r="R37" s="636"/>
      <c r="S37" s="637"/>
      <c r="T37" s="637"/>
      <c r="U37" s="637"/>
      <c r="V37" s="637"/>
      <c r="W37" s="637"/>
      <c r="X37" s="637"/>
      <c r="Y37" s="638"/>
    </row>
    <row r="38" spans="1:28" s="365" customFormat="1" ht="26.25" customHeight="1" x14ac:dyDescent="0.4">
      <c r="B38" s="604"/>
      <c r="C38" s="379"/>
      <c r="D38" s="639" t="s">
        <v>10</v>
      </c>
      <c r="E38" s="639"/>
      <c r="F38" s="639"/>
      <c r="G38" s="639"/>
      <c r="H38" s="639"/>
      <c r="I38" s="639"/>
      <c r="J38" s="639"/>
      <c r="K38" s="640"/>
      <c r="L38" s="620"/>
      <c r="M38" s="621"/>
      <c r="N38" s="621"/>
      <c r="O38" s="621"/>
      <c r="P38" s="621"/>
      <c r="Q38" s="622"/>
      <c r="R38" s="636"/>
      <c r="S38" s="637"/>
      <c r="T38" s="637"/>
      <c r="U38" s="637"/>
      <c r="V38" s="637"/>
      <c r="W38" s="637"/>
      <c r="X38" s="637"/>
      <c r="Y38" s="638"/>
    </row>
    <row r="39" spans="1:28" s="365" customFormat="1" ht="26.25" customHeight="1" x14ac:dyDescent="0.4">
      <c r="B39" s="604"/>
      <c r="C39" s="380"/>
      <c r="D39" s="639" t="s">
        <v>11</v>
      </c>
      <c r="E39" s="639"/>
      <c r="F39" s="639"/>
      <c r="G39" s="639"/>
      <c r="H39" s="639"/>
      <c r="I39" s="639"/>
      <c r="J39" s="639"/>
      <c r="K39" s="640"/>
      <c r="L39" s="620"/>
      <c r="M39" s="621"/>
      <c r="N39" s="621"/>
      <c r="O39" s="621"/>
      <c r="P39" s="621"/>
      <c r="Q39" s="622"/>
      <c r="R39" s="636"/>
      <c r="S39" s="637"/>
      <c r="T39" s="637"/>
      <c r="U39" s="637"/>
      <c r="V39" s="637"/>
      <c r="W39" s="637"/>
      <c r="X39" s="637"/>
      <c r="Y39" s="638"/>
    </row>
    <row r="40" spans="1:28" s="365" customFormat="1" ht="29.25" customHeight="1" x14ac:dyDescent="0.4">
      <c r="B40" s="604"/>
      <c r="C40" s="376" t="s">
        <v>5</v>
      </c>
      <c r="D40" s="647" t="s">
        <v>227</v>
      </c>
      <c r="E40" s="647"/>
      <c r="F40" s="647"/>
      <c r="G40" s="647"/>
      <c r="H40" s="647"/>
      <c r="I40" s="647"/>
      <c r="J40" s="647"/>
      <c r="K40" s="648"/>
      <c r="L40" s="649"/>
      <c r="M40" s="650"/>
      <c r="N40" s="650"/>
      <c r="O40" s="650"/>
      <c r="P40" s="650"/>
      <c r="Q40" s="651"/>
      <c r="R40" s="636"/>
      <c r="S40" s="637"/>
      <c r="T40" s="637"/>
      <c r="U40" s="637"/>
      <c r="V40" s="637"/>
      <c r="W40" s="637"/>
      <c r="X40" s="637"/>
      <c r="Y40" s="638"/>
    </row>
    <row r="41" spans="1:28" s="365" customFormat="1" ht="26.25" customHeight="1" x14ac:dyDescent="0.4">
      <c r="B41" s="604"/>
      <c r="C41" s="379"/>
      <c r="D41" s="639" t="s">
        <v>9</v>
      </c>
      <c r="E41" s="639"/>
      <c r="F41" s="639"/>
      <c r="G41" s="639"/>
      <c r="H41" s="639"/>
      <c r="I41" s="639"/>
      <c r="J41" s="639"/>
      <c r="K41" s="640"/>
      <c r="L41" s="620"/>
      <c r="M41" s="621"/>
      <c r="N41" s="621"/>
      <c r="O41" s="621"/>
      <c r="P41" s="621"/>
      <c r="Q41" s="622"/>
      <c r="R41" s="636"/>
      <c r="S41" s="637"/>
      <c r="T41" s="637"/>
      <c r="U41" s="637"/>
      <c r="V41" s="637"/>
      <c r="W41" s="637"/>
      <c r="X41" s="637"/>
      <c r="Y41" s="638"/>
    </row>
    <row r="42" spans="1:28" s="365" customFormat="1" ht="26.25" customHeight="1" x14ac:dyDescent="0.4">
      <c r="B42" s="604"/>
      <c r="C42" s="379"/>
      <c r="D42" s="639" t="s">
        <v>10</v>
      </c>
      <c r="E42" s="639"/>
      <c r="F42" s="639"/>
      <c r="G42" s="639"/>
      <c r="H42" s="639"/>
      <c r="I42" s="639"/>
      <c r="J42" s="639"/>
      <c r="K42" s="640"/>
      <c r="L42" s="620"/>
      <c r="M42" s="621"/>
      <c r="N42" s="621"/>
      <c r="O42" s="621"/>
      <c r="P42" s="621"/>
      <c r="Q42" s="622"/>
      <c r="R42" s="636"/>
      <c r="S42" s="637"/>
      <c r="T42" s="637"/>
      <c r="U42" s="637"/>
      <c r="V42" s="637"/>
      <c r="W42" s="637"/>
      <c r="X42" s="637"/>
      <c r="Y42" s="638"/>
    </row>
    <row r="43" spans="1:28" s="365" customFormat="1" ht="26.25" customHeight="1" x14ac:dyDescent="0.4">
      <c r="B43" s="604"/>
      <c r="C43" s="380"/>
      <c r="D43" s="639" t="s">
        <v>11</v>
      </c>
      <c r="E43" s="639"/>
      <c r="F43" s="639"/>
      <c r="G43" s="639"/>
      <c r="H43" s="639"/>
      <c r="I43" s="639"/>
      <c r="J43" s="639"/>
      <c r="K43" s="640"/>
      <c r="L43" s="620"/>
      <c r="M43" s="621"/>
      <c r="N43" s="621"/>
      <c r="O43" s="621"/>
      <c r="P43" s="621"/>
      <c r="Q43" s="622"/>
      <c r="R43" s="636"/>
      <c r="S43" s="637"/>
      <c r="T43" s="637"/>
      <c r="U43" s="637"/>
      <c r="V43" s="637"/>
      <c r="W43" s="637"/>
      <c r="X43" s="637"/>
      <c r="Y43" s="638"/>
    </row>
    <row r="44" spans="1:28" s="365" customFormat="1" ht="25.5" customHeight="1" x14ac:dyDescent="0.4">
      <c r="B44" s="604"/>
      <c r="C44" s="375" t="s">
        <v>7</v>
      </c>
      <c r="D44" s="639" t="s">
        <v>6</v>
      </c>
      <c r="E44" s="639"/>
      <c r="F44" s="639"/>
      <c r="G44" s="639"/>
      <c r="H44" s="639"/>
      <c r="I44" s="639"/>
      <c r="J44" s="639"/>
      <c r="K44" s="640"/>
      <c r="L44" s="620"/>
      <c r="M44" s="621"/>
      <c r="N44" s="621"/>
      <c r="O44" s="621"/>
      <c r="P44" s="621"/>
      <c r="Q44" s="622"/>
      <c r="R44" s="636"/>
      <c r="S44" s="637"/>
      <c r="T44" s="637"/>
      <c r="U44" s="637"/>
      <c r="V44" s="637"/>
      <c r="W44" s="637"/>
      <c r="X44" s="637"/>
      <c r="Y44" s="638"/>
    </row>
    <row r="45" spans="1:28" s="365" customFormat="1" ht="38.25" customHeight="1" x14ac:dyDescent="0.4">
      <c r="B45" s="604"/>
      <c r="C45" s="375" t="s">
        <v>316</v>
      </c>
      <c r="D45" s="639" t="s">
        <v>327</v>
      </c>
      <c r="E45" s="639"/>
      <c r="F45" s="639"/>
      <c r="G45" s="639"/>
      <c r="H45" s="639"/>
      <c r="I45" s="639"/>
      <c r="J45" s="639"/>
      <c r="K45" s="640"/>
      <c r="L45" s="620"/>
      <c r="M45" s="621"/>
      <c r="N45" s="621"/>
      <c r="O45" s="621"/>
      <c r="P45" s="621"/>
      <c r="Q45" s="622"/>
      <c r="R45" s="652" t="str">
        <f>IF(L45&gt;0,IF(AND(L45&gt;L30*0.3,L45&gt;1000000),"別紙「持越金の使用予定表」に使用時期、使用内容等を記載してください。","持越金の使用時期、使用内容等を記入してください。（別紙「持越金の使用予定表」を作成する場合は、「別紙のとおり」と記入）"),"")</f>
        <v/>
      </c>
      <c r="S45" s="653"/>
      <c r="T45" s="653"/>
      <c r="U45" s="653"/>
      <c r="V45" s="653"/>
      <c r="W45" s="653"/>
      <c r="X45" s="653"/>
      <c r="Y45" s="654"/>
    </row>
    <row r="46" spans="1:28" s="365" customFormat="1" ht="35.25" customHeight="1" thickBot="1" x14ac:dyDescent="0.45">
      <c r="B46" s="604"/>
      <c r="C46" s="375" t="s">
        <v>317</v>
      </c>
      <c r="D46" s="639" t="s">
        <v>328</v>
      </c>
      <c r="E46" s="639"/>
      <c r="F46" s="639"/>
      <c r="G46" s="639"/>
      <c r="H46" s="639"/>
      <c r="I46" s="639"/>
      <c r="J46" s="639"/>
      <c r="K46" s="640"/>
      <c r="L46" s="620"/>
      <c r="M46" s="621"/>
      <c r="N46" s="621"/>
      <c r="O46" s="621"/>
      <c r="P46" s="621"/>
      <c r="Q46" s="622"/>
      <c r="R46" s="652" t="str">
        <f>IF(L46&gt;0,IF(AND(L46&gt;L31*0.3,L46&gt;1000000),"別紙「持越金の使用予定表」に使用時期、使用内容等を記載してください。","持越金の使用時期、使用内容等を記入してください。（別紙「持越金の使用予定表」を作成する場合は、「別紙のとおり」と記入）"),"")</f>
        <v/>
      </c>
      <c r="S46" s="653"/>
      <c r="T46" s="653"/>
      <c r="U46" s="653"/>
      <c r="V46" s="653"/>
      <c r="W46" s="653"/>
      <c r="X46" s="653"/>
      <c r="Y46" s="654"/>
      <c r="Z46" s="137"/>
      <c r="AA46" s="137"/>
      <c r="AB46" s="137"/>
    </row>
    <row r="47" spans="1:28" s="365" customFormat="1" ht="27" customHeight="1" thickTop="1" x14ac:dyDescent="0.4">
      <c r="B47" s="605"/>
      <c r="C47" s="655" t="s">
        <v>8</v>
      </c>
      <c r="D47" s="656"/>
      <c r="E47" s="656"/>
      <c r="F47" s="656"/>
      <c r="G47" s="656"/>
      <c r="H47" s="656"/>
      <c r="I47" s="656"/>
      <c r="J47" s="656"/>
      <c r="K47" s="657"/>
      <c r="L47" s="632">
        <f>SUM(L36,L40,L44:Q46)</f>
        <v>0</v>
      </c>
      <c r="M47" s="632"/>
      <c r="N47" s="632"/>
      <c r="O47" s="632"/>
      <c r="P47" s="632"/>
      <c r="Q47" s="632"/>
      <c r="R47" s="633"/>
      <c r="S47" s="634"/>
      <c r="T47" s="634"/>
      <c r="U47" s="634"/>
      <c r="V47" s="634"/>
      <c r="W47" s="634"/>
      <c r="X47" s="634"/>
      <c r="Y47" s="635"/>
    </row>
    <row r="48" spans="1:28" s="365" customFormat="1" ht="9" customHeight="1" x14ac:dyDescent="0.4">
      <c r="A48" s="381"/>
      <c r="B48" s="381"/>
      <c r="C48" s="367"/>
      <c r="D48" s="137"/>
      <c r="E48" s="137"/>
      <c r="F48" s="137"/>
      <c r="G48" s="137"/>
      <c r="H48" s="137"/>
      <c r="I48" s="137"/>
      <c r="J48" s="12"/>
      <c r="K48" s="12"/>
      <c r="L48" s="12"/>
      <c r="M48" s="12"/>
      <c r="N48" s="12"/>
      <c r="O48" s="12"/>
      <c r="P48" s="12"/>
      <c r="Q48" s="12"/>
      <c r="R48" s="13"/>
      <c r="S48" s="13"/>
      <c r="T48" s="13"/>
      <c r="U48" s="13"/>
      <c r="V48" s="13"/>
      <c r="W48" s="137"/>
      <c r="X48" s="137"/>
      <c r="Y48" s="137"/>
      <c r="Z48" s="137"/>
      <c r="AA48" s="137"/>
      <c r="AB48" s="137"/>
    </row>
    <row r="49" spans="1:26" ht="24.75" customHeight="1" x14ac:dyDescent="0.15">
      <c r="A49" s="382" t="s">
        <v>40</v>
      </c>
      <c r="B49" s="382"/>
      <c r="C49" s="382"/>
      <c r="D49" s="382"/>
      <c r="E49" s="382"/>
      <c r="F49" s="382"/>
      <c r="G49" s="382"/>
      <c r="H49" s="382"/>
      <c r="I49" s="382"/>
      <c r="J49" s="382"/>
      <c r="K49" s="382"/>
      <c r="L49" s="382"/>
      <c r="M49" s="382"/>
      <c r="N49" s="382"/>
      <c r="O49" s="382"/>
      <c r="P49" s="382"/>
      <c r="Q49" s="382"/>
      <c r="R49" s="382"/>
      <c r="S49" s="382"/>
      <c r="T49" s="382"/>
      <c r="U49" s="382"/>
      <c r="V49" s="382"/>
      <c r="W49" s="382"/>
      <c r="X49" s="382"/>
      <c r="Y49" s="382"/>
      <c r="Z49" s="382"/>
    </row>
    <row r="50" spans="1:26" ht="24" customHeight="1" x14ac:dyDescent="0.15">
      <c r="A50" s="382"/>
      <c r="B50" s="383" t="s">
        <v>671</v>
      </c>
      <c r="C50" s="382"/>
      <c r="D50" s="382"/>
      <c r="E50" s="382"/>
      <c r="F50" s="382"/>
      <c r="G50" s="382"/>
      <c r="H50" s="382"/>
      <c r="I50" s="382"/>
      <c r="J50" s="382"/>
      <c r="K50" s="382"/>
      <c r="L50" s="382"/>
      <c r="M50" s="382"/>
      <c r="N50" s="382"/>
      <c r="O50" s="382"/>
      <c r="P50" s="382"/>
      <c r="Q50" s="382"/>
      <c r="R50" s="382"/>
      <c r="S50" s="382"/>
      <c r="T50" s="382"/>
      <c r="U50" s="382"/>
      <c r="V50" s="382"/>
      <c r="W50" s="382"/>
      <c r="X50" s="382"/>
      <c r="Y50" s="382"/>
      <c r="Z50" s="382"/>
    </row>
    <row r="51" spans="1:26" s="388" customFormat="1" ht="24" customHeight="1" x14ac:dyDescent="0.15">
      <c r="A51" s="384"/>
      <c r="B51" s="661" t="s">
        <v>39</v>
      </c>
      <c r="C51" s="662"/>
      <c r="D51" s="662"/>
      <c r="E51" s="663"/>
      <c r="F51" s="664"/>
      <c r="G51" s="665"/>
      <c r="H51" s="665"/>
      <c r="I51" s="665"/>
      <c r="J51" s="665"/>
      <c r="K51" s="666"/>
      <c r="L51" s="384"/>
      <c r="M51" s="385"/>
      <c r="N51" s="385"/>
      <c r="O51" s="385"/>
      <c r="P51" s="386"/>
      <c r="Q51" s="386"/>
      <c r="R51" s="386"/>
      <c r="S51" s="386"/>
      <c r="T51" s="386"/>
      <c r="U51" s="386"/>
      <c r="V51" s="386"/>
      <c r="W51" s="386"/>
      <c r="X51" s="386"/>
      <c r="Y51" s="386"/>
      <c r="Z51" s="387"/>
    </row>
    <row r="52" spans="1:26" s="393" customFormat="1" ht="30.75" customHeight="1" x14ac:dyDescent="0.45">
      <c r="A52" s="389" t="s">
        <v>299</v>
      </c>
      <c r="B52" s="390"/>
      <c r="C52" s="390"/>
      <c r="D52" s="391"/>
      <c r="E52" s="391"/>
      <c r="F52" s="392"/>
      <c r="G52" s="391"/>
      <c r="H52" s="391"/>
      <c r="I52" s="391"/>
      <c r="J52" s="391"/>
      <c r="K52" s="391"/>
      <c r="L52" s="391"/>
      <c r="M52" s="386"/>
      <c r="N52" s="386"/>
      <c r="O52" s="386"/>
      <c r="P52" s="386"/>
      <c r="Q52" s="386"/>
      <c r="R52" s="386"/>
      <c r="S52" s="386"/>
      <c r="T52" s="386"/>
      <c r="U52" s="386"/>
      <c r="V52" s="386"/>
      <c r="W52" s="386"/>
      <c r="X52" s="386"/>
      <c r="Y52" s="386"/>
      <c r="Z52" s="390"/>
    </row>
    <row r="53" spans="1:26" s="137" customFormat="1" ht="24" customHeight="1" x14ac:dyDescent="0.15">
      <c r="A53" s="394" t="s">
        <v>89</v>
      </c>
      <c r="B53" s="395" t="s">
        <v>41</v>
      </c>
      <c r="C53" s="396"/>
      <c r="D53" s="396"/>
      <c r="E53" s="396"/>
      <c r="F53" s="397"/>
      <c r="G53" s="397"/>
      <c r="H53" s="397"/>
      <c r="I53" s="397"/>
      <c r="J53" s="397"/>
      <c r="K53" s="397"/>
      <c r="L53" s="398"/>
      <c r="M53" s="399"/>
      <c r="N53" s="399"/>
      <c r="O53" s="399"/>
      <c r="P53" s="398"/>
      <c r="Q53" s="398"/>
      <c r="R53" s="398"/>
      <c r="S53" s="398"/>
      <c r="T53" s="398"/>
      <c r="U53" s="398"/>
      <c r="V53" s="398"/>
      <c r="W53" s="398"/>
      <c r="X53" s="398"/>
      <c r="Y53" s="398"/>
      <c r="Z53" s="399"/>
    </row>
    <row r="54" spans="1:26" ht="23.25" customHeight="1" x14ac:dyDescent="0.15">
      <c r="A54" s="399"/>
      <c r="B54" s="667" t="s">
        <v>311</v>
      </c>
      <c r="C54" s="668"/>
      <c r="D54" s="668"/>
      <c r="E54" s="669"/>
      <c r="F54" s="667" t="s">
        <v>312</v>
      </c>
      <c r="G54" s="668"/>
      <c r="H54" s="668"/>
      <c r="I54" s="668"/>
      <c r="J54" s="668"/>
      <c r="K54" s="670" t="s">
        <v>672</v>
      </c>
      <c r="L54" s="670"/>
      <c r="M54" s="670"/>
      <c r="N54" s="670"/>
      <c r="O54" s="670"/>
      <c r="P54" s="670"/>
      <c r="Q54" s="399"/>
      <c r="R54" s="399"/>
      <c r="S54" s="400"/>
      <c r="T54" s="400"/>
      <c r="U54" s="400"/>
      <c r="V54" s="400"/>
      <c r="W54" s="400"/>
      <c r="X54" s="400"/>
      <c r="Y54" s="400"/>
      <c r="Z54" s="400"/>
    </row>
    <row r="55" spans="1:26" ht="23.25" customHeight="1" x14ac:dyDescent="0.15">
      <c r="A55" s="399"/>
      <c r="B55" s="671"/>
      <c r="C55" s="672"/>
      <c r="D55" s="672"/>
      <c r="E55" s="673"/>
      <c r="F55" s="671"/>
      <c r="G55" s="672"/>
      <c r="H55" s="672"/>
      <c r="I55" s="672"/>
      <c r="J55" s="672"/>
      <c r="K55" s="674"/>
      <c r="L55" s="674"/>
      <c r="M55" s="674"/>
      <c r="N55" s="674"/>
      <c r="O55" s="674"/>
      <c r="P55" s="674"/>
      <c r="Q55" s="400"/>
      <c r="R55" s="400"/>
      <c r="S55" s="400"/>
      <c r="T55" s="400"/>
      <c r="U55" s="400"/>
      <c r="V55" s="400"/>
      <c r="W55" s="400"/>
      <c r="X55" s="400"/>
      <c r="Y55" s="400"/>
      <c r="Z55" s="400"/>
    </row>
    <row r="56" spans="1:26" s="401" customFormat="1" ht="29.25" customHeight="1" x14ac:dyDescent="0.45">
      <c r="A56" s="677" t="s">
        <v>90</v>
      </c>
      <c r="B56" s="677"/>
      <c r="C56" s="677"/>
      <c r="D56" s="677"/>
      <c r="E56" s="677"/>
      <c r="F56" s="677"/>
      <c r="G56" s="677"/>
      <c r="H56" s="677"/>
      <c r="I56" s="677"/>
      <c r="J56" s="677"/>
      <c r="K56" s="677"/>
      <c r="L56" s="677"/>
      <c r="M56" s="677"/>
      <c r="N56" s="677"/>
      <c r="O56" s="677"/>
      <c r="P56" s="677"/>
      <c r="Q56" s="677"/>
      <c r="R56" s="677"/>
      <c r="S56" s="677"/>
      <c r="T56" s="677"/>
      <c r="U56" s="677"/>
      <c r="V56" s="677"/>
      <c r="W56" s="677"/>
      <c r="X56" s="677"/>
      <c r="Y56" s="677"/>
      <c r="Z56" s="677"/>
    </row>
    <row r="57" spans="1:26" s="402" customFormat="1" ht="16.5" customHeight="1" x14ac:dyDescent="0.15">
      <c r="A57" s="383"/>
      <c r="B57" s="383" t="s">
        <v>43</v>
      </c>
      <c r="C57" s="383"/>
      <c r="D57" s="383"/>
      <c r="E57" s="383"/>
      <c r="F57" s="383"/>
      <c r="G57" s="383"/>
      <c r="H57" s="383"/>
      <c r="I57" s="383"/>
      <c r="J57" s="383"/>
      <c r="K57" s="383"/>
      <c r="L57" s="383"/>
      <c r="M57" s="383"/>
      <c r="N57" s="383"/>
      <c r="O57" s="383"/>
      <c r="P57" s="383"/>
      <c r="Q57" s="383"/>
      <c r="R57" s="383"/>
      <c r="S57" s="383"/>
      <c r="T57" s="383"/>
      <c r="U57" s="383"/>
      <c r="V57" s="383"/>
      <c r="W57" s="383"/>
      <c r="X57" s="383"/>
      <c r="Y57" s="383"/>
      <c r="Z57" s="383"/>
    </row>
    <row r="58" spans="1:26" s="402" customFormat="1" ht="39.950000000000003" customHeight="1" x14ac:dyDescent="0.15">
      <c r="B58" s="678" t="s">
        <v>673</v>
      </c>
      <c r="C58" s="678"/>
      <c r="D58" s="678"/>
      <c r="E58" s="678"/>
      <c r="F58" s="678"/>
      <c r="G58" s="678"/>
      <c r="H58" s="678"/>
      <c r="I58" s="678"/>
      <c r="J58" s="678"/>
      <c r="K58" s="678"/>
      <c r="L58" s="678"/>
      <c r="M58" s="678"/>
      <c r="N58" s="678"/>
      <c r="O58" s="678"/>
      <c r="P58" s="678"/>
      <c r="Q58" s="678"/>
      <c r="R58" s="678"/>
      <c r="S58" s="678"/>
      <c r="T58" s="678"/>
      <c r="U58" s="678"/>
      <c r="V58" s="678"/>
      <c r="W58" s="678"/>
      <c r="X58" s="678"/>
      <c r="Y58" s="678"/>
      <c r="Z58" s="403"/>
    </row>
    <row r="59" spans="1:26" s="402" customFormat="1" ht="16.5" customHeight="1" x14ac:dyDescent="0.15">
      <c r="B59" s="679" t="s">
        <v>674</v>
      </c>
      <c r="C59" s="679"/>
      <c r="D59" s="679"/>
      <c r="E59" s="679"/>
      <c r="F59" s="679"/>
      <c r="G59" s="679"/>
      <c r="H59" s="679"/>
      <c r="I59" s="679"/>
      <c r="J59" s="679"/>
      <c r="K59" s="679"/>
      <c r="L59" s="679"/>
      <c r="M59" s="679"/>
      <c r="N59" s="679"/>
      <c r="O59" s="679"/>
      <c r="P59" s="679"/>
      <c r="Q59" s="679"/>
      <c r="R59" s="679"/>
      <c r="S59" s="679"/>
      <c r="T59" s="679"/>
      <c r="U59" s="679"/>
      <c r="V59" s="679"/>
      <c r="W59" s="679"/>
      <c r="X59" s="679"/>
      <c r="Y59" s="679"/>
      <c r="Z59" s="679"/>
    </row>
    <row r="60" spans="1:26" s="401" customFormat="1" ht="24" customHeight="1" x14ac:dyDescent="0.45">
      <c r="A60" s="404" t="s">
        <v>73</v>
      </c>
      <c r="B60" s="362"/>
      <c r="C60" s="362"/>
      <c r="D60" s="362"/>
      <c r="E60" s="362"/>
      <c r="F60" s="362"/>
      <c r="G60" s="362"/>
      <c r="H60" s="362"/>
      <c r="I60" s="362"/>
      <c r="J60" s="362"/>
      <c r="K60" s="362"/>
      <c r="L60" s="362"/>
      <c r="M60" s="362"/>
      <c r="N60" s="362"/>
      <c r="O60" s="362"/>
      <c r="P60" s="362"/>
      <c r="Q60" s="362"/>
      <c r="R60" s="362"/>
      <c r="S60" s="362"/>
      <c r="T60" s="362"/>
      <c r="U60" s="362"/>
      <c r="V60" s="362"/>
      <c r="W60" s="362"/>
    </row>
    <row r="61" spans="1:26" s="402" customFormat="1" ht="16.5" customHeight="1" x14ac:dyDescent="0.15">
      <c r="B61" s="402" t="s">
        <v>33</v>
      </c>
    </row>
    <row r="62" spans="1:26" s="137" customFormat="1" ht="36.6" customHeight="1" x14ac:dyDescent="0.15">
      <c r="B62" s="606" t="s">
        <v>675</v>
      </c>
      <c r="C62" s="607"/>
      <c r="D62" s="607"/>
      <c r="E62" s="608"/>
      <c r="F62" s="606" t="s">
        <v>12</v>
      </c>
      <c r="G62" s="607"/>
      <c r="H62" s="607"/>
      <c r="I62" s="607"/>
      <c r="J62" s="607"/>
      <c r="K62" s="607"/>
      <c r="L62" s="607"/>
      <c r="M62" s="608"/>
      <c r="N62" s="197" t="s">
        <v>13</v>
      </c>
      <c r="O62" s="197" t="s">
        <v>32</v>
      </c>
      <c r="P62" s="680" t="s">
        <v>44</v>
      </c>
      <c r="Q62" s="681"/>
      <c r="R62" s="681"/>
      <c r="S62" s="681"/>
      <c r="T62" s="681"/>
      <c r="U62" s="681"/>
      <c r="V62" s="681"/>
      <c r="W62" s="682"/>
    </row>
    <row r="63" spans="1:26" s="137" customFormat="1" ht="23.45" customHeight="1" x14ac:dyDescent="0.15">
      <c r="B63" s="733" t="s">
        <v>35</v>
      </c>
      <c r="C63" s="710" t="s">
        <v>300</v>
      </c>
      <c r="D63" s="711"/>
      <c r="E63" s="712"/>
      <c r="F63" s="737" t="s">
        <v>676</v>
      </c>
      <c r="G63" s="738"/>
      <c r="H63" s="738"/>
      <c r="I63" s="738"/>
      <c r="J63" s="738"/>
      <c r="K63" s="738"/>
      <c r="L63" s="738"/>
      <c r="M63" s="739"/>
      <c r="N63" s="488"/>
      <c r="O63" s="478"/>
      <c r="P63" s="658"/>
      <c r="Q63" s="659"/>
      <c r="R63" s="659"/>
      <c r="S63" s="659"/>
      <c r="T63" s="659"/>
      <c r="U63" s="659"/>
      <c r="V63" s="659"/>
      <c r="W63" s="660"/>
    </row>
    <row r="64" spans="1:26" s="137" customFormat="1" ht="23.45" customHeight="1" x14ac:dyDescent="0.15">
      <c r="B64" s="733"/>
      <c r="C64" s="734"/>
      <c r="D64" s="735"/>
      <c r="E64" s="736"/>
      <c r="F64" s="740" t="s">
        <v>677</v>
      </c>
      <c r="G64" s="694"/>
      <c r="H64" s="694"/>
      <c r="I64" s="694"/>
      <c r="J64" s="694"/>
      <c r="K64" s="694"/>
      <c r="L64" s="694"/>
      <c r="M64" s="741"/>
      <c r="N64" s="488"/>
      <c r="O64" s="479"/>
      <c r="P64" s="658"/>
      <c r="Q64" s="659"/>
      <c r="R64" s="659"/>
      <c r="S64" s="659"/>
      <c r="T64" s="659"/>
      <c r="U64" s="659"/>
      <c r="V64" s="659"/>
      <c r="W64" s="660"/>
    </row>
    <row r="65" spans="2:23" s="137" customFormat="1" ht="23.45" customHeight="1" x14ac:dyDescent="0.15">
      <c r="B65" s="733"/>
      <c r="C65" s="710" t="s">
        <v>264</v>
      </c>
      <c r="D65" s="711"/>
      <c r="E65" s="712"/>
      <c r="F65" s="716" t="s">
        <v>678</v>
      </c>
      <c r="G65" s="717"/>
      <c r="H65" s="717"/>
      <c r="I65" s="717"/>
      <c r="J65" s="717"/>
      <c r="K65" s="717"/>
      <c r="L65" s="717"/>
      <c r="M65" s="718"/>
      <c r="N65" s="489"/>
      <c r="O65" s="480"/>
      <c r="P65" s="719"/>
      <c r="Q65" s="720"/>
      <c r="R65" s="720"/>
      <c r="S65" s="720"/>
      <c r="T65" s="720"/>
      <c r="U65" s="720"/>
      <c r="V65" s="720"/>
      <c r="W65" s="721"/>
    </row>
    <row r="66" spans="2:23" s="137" customFormat="1" ht="23.45" customHeight="1" x14ac:dyDescent="0.15">
      <c r="B66" s="733"/>
      <c r="C66" s="713"/>
      <c r="D66" s="714"/>
      <c r="E66" s="715"/>
      <c r="F66" s="722" t="s">
        <v>679</v>
      </c>
      <c r="G66" s="723"/>
      <c r="H66" s="723"/>
      <c r="I66" s="723"/>
      <c r="J66" s="723"/>
      <c r="K66" s="723"/>
      <c r="L66" s="723"/>
      <c r="M66" s="724"/>
      <c r="N66" s="490"/>
      <c r="O66" s="481"/>
      <c r="P66" s="688"/>
      <c r="Q66" s="689"/>
      <c r="R66" s="689"/>
      <c r="S66" s="689"/>
      <c r="T66" s="689"/>
      <c r="U66" s="689"/>
      <c r="V66" s="689"/>
      <c r="W66" s="690"/>
    </row>
    <row r="67" spans="2:23" s="137" customFormat="1" ht="23.45" customHeight="1" x14ac:dyDescent="0.15">
      <c r="B67" s="733"/>
      <c r="C67" s="691" t="s">
        <v>24</v>
      </c>
      <c r="D67" s="692" t="s">
        <v>23</v>
      </c>
      <c r="E67" s="693"/>
      <c r="F67" s="694" t="s">
        <v>680</v>
      </c>
      <c r="G67" s="694"/>
      <c r="H67" s="694"/>
      <c r="I67" s="694"/>
      <c r="J67" s="694"/>
      <c r="K67" s="694"/>
      <c r="L67" s="694"/>
      <c r="M67" s="695"/>
      <c r="N67" s="698"/>
      <c r="O67" s="700"/>
      <c r="P67" s="702"/>
      <c r="Q67" s="703"/>
      <c r="R67" s="703"/>
      <c r="S67" s="703"/>
      <c r="T67" s="703"/>
      <c r="U67" s="703"/>
      <c r="V67" s="703"/>
      <c r="W67" s="704"/>
    </row>
    <row r="68" spans="2:23" s="137" customFormat="1" ht="23.45" customHeight="1" x14ac:dyDescent="0.15">
      <c r="B68" s="733"/>
      <c r="C68" s="691"/>
      <c r="D68" s="692"/>
      <c r="E68" s="693"/>
      <c r="F68" s="696"/>
      <c r="G68" s="696"/>
      <c r="H68" s="696"/>
      <c r="I68" s="696"/>
      <c r="J68" s="696"/>
      <c r="K68" s="696"/>
      <c r="L68" s="696"/>
      <c r="M68" s="697"/>
      <c r="N68" s="699"/>
      <c r="O68" s="701"/>
      <c r="P68" s="705" t="s">
        <v>329</v>
      </c>
      <c r="Q68" s="706"/>
      <c r="R68" s="706"/>
      <c r="S68" s="706"/>
      <c r="T68" s="482"/>
      <c r="U68" s="482"/>
      <c r="V68" s="707">
        <v>0</v>
      </c>
      <c r="W68" s="708"/>
    </row>
    <row r="69" spans="2:23" s="137" customFormat="1" ht="23.45" customHeight="1" x14ac:dyDescent="0.15">
      <c r="B69" s="733"/>
      <c r="C69" s="691"/>
      <c r="D69" s="692"/>
      <c r="E69" s="693"/>
      <c r="F69" s="675" t="s">
        <v>681</v>
      </c>
      <c r="G69" s="675"/>
      <c r="H69" s="675"/>
      <c r="I69" s="675"/>
      <c r="J69" s="675"/>
      <c r="K69" s="675"/>
      <c r="L69" s="675"/>
      <c r="M69" s="709"/>
      <c r="N69" s="491"/>
      <c r="O69" s="478"/>
      <c r="P69" s="658"/>
      <c r="Q69" s="659"/>
      <c r="R69" s="659"/>
      <c r="S69" s="659"/>
      <c r="T69" s="659"/>
      <c r="U69" s="659"/>
      <c r="V69" s="659"/>
      <c r="W69" s="660"/>
    </row>
    <row r="70" spans="2:23" s="137" customFormat="1" ht="23.45" customHeight="1" x14ac:dyDescent="0.15">
      <c r="B70" s="733"/>
      <c r="C70" s="691"/>
      <c r="D70" s="692"/>
      <c r="E70" s="693"/>
      <c r="F70" s="675" t="s">
        <v>682</v>
      </c>
      <c r="G70" s="675"/>
      <c r="H70" s="675"/>
      <c r="I70" s="675"/>
      <c r="J70" s="675"/>
      <c r="K70" s="675"/>
      <c r="L70" s="675"/>
      <c r="M70" s="676"/>
      <c r="N70" s="492"/>
      <c r="O70" s="478"/>
      <c r="P70" s="658"/>
      <c r="Q70" s="659"/>
      <c r="R70" s="659"/>
      <c r="S70" s="659"/>
      <c r="T70" s="659"/>
      <c r="U70" s="659"/>
      <c r="V70" s="659"/>
      <c r="W70" s="660"/>
    </row>
    <row r="71" spans="2:23" s="137" customFormat="1" ht="23.45" customHeight="1" x14ac:dyDescent="0.15">
      <c r="B71" s="733"/>
      <c r="C71" s="691"/>
      <c r="D71" s="692" t="s">
        <v>14</v>
      </c>
      <c r="E71" s="693"/>
      <c r="F71" s="675" t="s">
        <v>683</v>
      </c>
      <c r="G71" s="675"/>
      <c r="H71" s="675"/>
      <c r="I71" s="675"/>
      <c r="J71" s="675"/>
      <c r="K71" s="675"/>
      <c r="L71" s="675"/>
      <c r="M71" s="676"/>
      <c r="N71" s="491"/>
      <c r="O71" s="478"/>
      <c r="P71" s="658"/>
      <c r="Q71" s="659"/>
      <c r="R71" s="659"/>
      <c r="S71" s="659"/>
      <c r="T71" s="659"/>
      <c r="U71" s="659"/>
      <c r="V71" s="659"/>
      <c r="W71" s="660"/>
    </row>
    <row r="72" spans="2:23" s="137" customFormat="1" ht="23.45" customHeight="1" x14ac:dyDescent="0.15">
      <c r="B72" s="733"/>
      <c r="C72" s="691"/>
      <c r="D72" s="692"/>
      <c r="E72" s="693"/>
      <c r="F72" s="675" t="s">
        <v>684</v>
      </c>
      <c r="G72" s="675"/>
      <c r="H72" s="675"/>
      <c r="I72" s="675"/>
      <c r="J72" s="675"/>
      <c r="K72" s="675"/>
      <c r="L72" s="675"/>
      <c r="M72" s="676"/>
      <c r="N72" s="491"/>
      <c r="O72" s="478"/>
      <c r="P72" s="658"/>
      <c r="Q72" s="659"/>
      <c r="R72" s="659"/>
      <c r="S72" s="659"/>
      <c r="T72" s="659"/>
      <c r="U72" s="659"/>
      <c r="V72" s="659"/>
      <c r="W72" s="660"/>
    </row>
    <row r="73" spans="2:23" s="137" customFormat="1" ht="23.45" customHeight="1" x14ac:dyDescent="0.15">
      <c r="B73" s="733"/>
      <c r="C73" s="691"/>
      <c r="D73" s="692"/>
      <c r="E73" s="693"/>
      <c r="F73" s="675" t="s">
        <v>685</v>
      </c>
      <c r="G73" s="675"/>
      <c r="H73" s="675"/>
      <c r="I73" s="675"/>
      <c r="J73" s="675"/>
      <c r="K73" s="675"/>
      <c r="L73" s="675"/>
      <c r="M73" s="676"/>
      <c r="N73" s="492"/>
      <c r="O73" s="478"/>
      <c r="P73" s="658"/>
      <c r="Q73" s="659"/>
      <c r="R73" s="659"/>
      <c r="S73" s="659"/>
      <c r="T73" s="659"/>
      <c r="U73" s="659"/>
      <c r="V73" s="659"/>
      <c r="W73" s="660"/>
    </row>
    <row r="74" spans="2:23" s="137" customFormat="1" ht="23.45" customHeight="1" x14ac:dyDescent="0.15">
      <c r="B74" s="733"/>
      <c r="C74" s="691"/>
      <c r="D74" s="692" t="s">
        <v>15</v>
      </c>
      <c r="E74" s="693"/>
      <c r="F74" s="675" t="s">
        <v>686</v>
      </c>
      <c r="G74" s="675"/>
      <c r="H74" s="675"/>
      <c r="I74" s="675"/>
      <c r="J74" s="675"/>
      <c r="K74" s="675"/>
      <c r="L74" s="675"/>
      <c r="M74" s="676"/>
      <c r="N74" s="491"/>
      <c r="O74" s="478"/>
      <c r="P74" s="658"/>
      <c r="Q74" s="659"/>
      <c r="R74" s="659"/>
      <c r="S74" s="659"/>
      <c r="T74" s="659"/>
      <c r="U74" s="659"/>
      <c r="V74" s="659"/>
      <c r="W74" s="660"/>
    </row>
    <row r="75" spans="2:23" s="137" customFormat="1" ht="23.45" customHeight="1" x14ac:dyDescent="0.15">
      <c r="B75" s="733"/>
      <c r="C75" s="691"/>
      <c r="D75" s="692"/>
      <c r="E75" s="693"/>
      <c r="F75" s="675" t="s">
        <v>687</v>
      </c>
      <c r="G75" s="675"/>
      <c r="H75" s="675"/>
      <c r="I75" s="675"/>
      <c r="J75" s="675"/>
      <c r="K75" s="675"/>
      <c r="L75" s="675"/>
      <c r="M75" s="676"/>
      <c r="N75" s="492"/>
      <c r="O75" s="478"/>
      <c r="P75" s="658"/>
      <c r="Q75" s="659"/>
      <c r="R75" s="659"/>
      <c r="S75" s="659"/>
      <c r="T75" s="659"/>
      <c r="U75" s="659"/>
      <c r="V75" s="659"/>
      <c r="W75" s="660"/>
    </row>
    <row r="76" spans="2:23" s="137" customFormat="1" ht="23.45" customHeight="1" x14ac:dyDescent="0.15">
      <c r="B76" s="733"/>
      <c r="C76" s="691"/>
      <c r="D76" s="692"/>
      <c r="E76" s="693"/>
      <c r="F76" s="675" t="s">
        <v>688</v>
      </c>
      <c r="G76" s="675"/>
      <c r="H76" s="675"/>
      <c r="I76" s="675"/>
      <c r="J76" s="675"/>
      <c r="K76" s="675"/>
      <c r="L76" s="675"/>
      <c r="M76" s="676"/>
      <c r="N76" s="492"/>
      <c r="O76" s="478"/>
      <c r="P76" s="658"/>
      <c r="Q76" s="659"/>
      <c r="R76" s="659"/>
      <c r="S76" s="659"/>
      <c r="T76" s="659"/>
      <c r="U76" s="659"/>
      <c r="V76" s="659"/>
      <c r="W76" s="660"/>
    </row>
    <row r="77" spans="2:23" s="137" customFormat="1" ht="23.45" customHeight="1" x14ac:dyDescent="0.15">
      <c r="B77" s="733"/>
      <c r="C77" s="691"/>
      <c r="D77" s="692" t="s">
        <v>16</v>
      </c>
      <c r="E77" s="693"/>
      <c r="F77" s="675" t="s">
        <v>689</v>
      </c>
      <c r="G77" s="675"/>
      <c r="H77" s="675"/>
      <c r="I77" s="675"/>
      <c r="J77" s="675"/>
      <c r="K77" s="675"/>
      <c r="L77" s="675"/>
      <c r="M77" s="676"/>
      <c r="N77" s="491"/>
      <c r="O77" s="478"/>
      <c r="P77" s="658"/>
      <c r="Q77" s="659"/>
      <c r="R77" s="659"/>
      <c r="S77" s="659"/>
      <c r="T77" s="659"/>
      <c r="U77" s="659"/>
      <c r="V77" s="659"/>
      <c r="W77" s="660"/>
    </row>
    <row r="78" spans="2:23" s="137" customFormat="1" ht="23.45" customHeight="1" x14ac:dyDescent="0.15">
      <c r="B78" s="733"/>
      <c r="C78" s="691"/>
      <c r="D78" s="692"/>
      <c r="E78" s="693"/>
      <c r="F78" s="675" t="s">
        <v>690</v>
      </c>
      <c r="G78" s="675"/>
      <c r="H78" s="675"/>
      <c r="I78" s="675"/>
      <c r="J78" s="675"/>
      <c r="K78" s="675"/>
      <c r="L78" s="675"/>
      <c r="M78" s="676"/>
      <c r="N78" s="492"/>
      <c r="O78" s="478"/>
      <c r="P78" s="658"/>
      <c r="Q78" s="659"/>
      <c r="R78" s="659"/>
      <c r="S78" s="659"/>
      <c r="T78" s="659"/>
      <c r="U78" s="659"/>
      <c r="V78" s="659"/>
      <c r="W78" s="660"/>
    </row>
    <row r="79" spans="2:23" s="137" customFormat="1" ht="23.45" customHeight="1" x14ac:dyDescent="0.15">
      <c r="B79" s="733"/>
      <c r="C79" s="691"/>
      <c r="D79" s="692"/>
      <c r="E79" s="693"/>
      <c r="F79" s="675" t="s">
        <v>691</v>
      </c>
      <c r="G79" s="675"/>
      <c r="H79" s="675"/>
      <c r="I79" s="675"/>
      <c r="J79" s="675"/>
      <c r="K79" s="675"/>
      <c r="L79" s="675"/>
      <c r="M79" s="676"/>
      <c r="N79" s="492"/>
      <c r="O79" s="478"/>
      <c r="P79" s="658"/>
      <c r="Q79" s="659"/>
      <c r="R79" s="659"/>
      <c r="S79" s="659"/>
      <c r="T79" s="659"/>
      <c r="U79" s="659"/>
      <c r="V79" s="659"/>
      <c r="W79" s="660"/>
    </row>
    <row r="80" spans="2:23" s="137" customFormat="1" ht="23.45" customHeight="1" x14ac:dyDescent="0.15">
      <c r="B80" s="733"/>
      <c r="C80" s="691"/>
      <c r="D80" s="683" t="s">
        <v>22</v>
      </c>
      <c r="E80" s="684"/>
      <c r="F80" s="685" t="s">
        <v>692</v>
      </c>
      <c r="G80" s="686"/>
      <c r="H80" s="686"/>
      <c r="I80" s="686"/>
      <c r="J80" s="686"/>
      <c r="K80" s="686"/>
      <c r="L80" s="686"/>
      <c r="M80" s="687"/>
      <c r="N80" s="492"/>
      <c r="O80" s="478"/>
      <c r="P80" s="658"/>
      <c r="Q80" s="659"/>
      <c r="R80" s="659"/>
      <c r="S80" s="659"/>
      <c r="T80" s="659"/>
      <c r="U80" s="659"/>
      <c r="V80" s="659"/>
      <c r="W80" s="660"/>
    </row>
    <row r="81" spans="1:25" s="137" customFormat="1" ht="16.5" customHeight="1" x14ac:dyDescent="0.15">
      <c r="B81" s="405"/>
      <c r="C81" s="405"/>
      <c r="D81" s="405"/>
      <c r="E81" s="405"/>
      <c r="F81" s="406"/>
      <c r="G81" s="406"/>
      <c r="H81" s="406"/>
      <c r="I81" s="406"/>
      <c r="J81" s="406"/>
      <c r="K81" s="406"/>
      <c r="L81" s="406"/>
      <c r="M81" s="406"/>
      <c r="N81" s="141"/>
      <c r="O81" s="141"/>
      <c r="P81" s="407"/>
      <c r="Q81" s="407"/>
      <c r="R81" s="407"/>
      <c r="S81" s="407"/>
      <c r="T81" s="407"/>
      <c r="U81" s="407"/>
      <c r="V81" s="407"/>
      <c r="W81" s="407"/>
    </row>
    <row r="82" spans="1:25" s="137" customFormat="1" ht="17.25" customHeight="1" x14ac:dyDescent="0.15">
      <c r="B82" s="725" t="s">
        <v>527</v>
      </c>
      <c r="C82" s="725"/>
      <c r="D82" s="725" t="s">
        <v>12</v>
      </c>
      <c r="E82" s="725"/>
      <c r="F82" s="725"/>
      <c r="G82" s="725"/>
      <c r="H82" s="725"/>
      <c r="I82" s="725"/>
      <c r="J82" s="725"/>
      <c r="K82" s="725"/>
      <c r="L82" s="725"/>
      <c r="M82" s="725"/>
      <c r="N82" s="725" t="s">
        <v>13</v>
      </c>
      <c r="O82" s="725" t="s">
        <v>32</v>
      </c>
      <c r="P82" s="727" t="s">
        <v>44</v>
      </c>
      <c r="Q82" s="728"/>
      <c r="R82" s="728"/>
      <c r="S82" s="728"/>
      <c r="T82" s="728"/>
      <c r="U82" s="728"/>
      <c r="V82" s="728"/>
      <c r="W82" s="729"/>
    </row>
    <row r="83" spans="1:25" s="137" customFormat="1" ht="17.25" customHeight="1" x14ac:dyDescent="0.15">
      <c r="B83" s="726"/>
      <c r="C83" s="726"/>
      <c r="D83" s="726"/>
      <c r="E83" s="726"/>
      <c r="F83" s="726"/>
      <c r="G83" s="726"/>
      <c r="H83" s="726"/>
      <c r="I83" s="726"/>
      <c r="J83" s="726"/>
      <c r="K83" s="726"/>
      <c r="L83" s="726"/>
      <c r="M83" s="726"/>
      <c r="N83" s="726"/>
      <c r="O83" s="726"/>
      <c r="P83" s="730"/>
      <c r="Q83" s="731"/>
      <c r="R83" s="731"/>
      <c r="S83" s="731"/>
      <c r="T83" s="731"/>
      <c r="U83" s="731"/>
      <c r="V83" s="731"/>
      <c r="W83" s="732"/>
    </row>
    <row r="84" spans="1:25" s="360" customFormat="1" ht="23.45" customHeight="1" x14ac:dyDescent="0.15">
      <c r="B84" s="754" t="s">
        <v>17</v>
      </c>
      <c r="C84" s="755"/>
      <c r="D84" s="758" t="s">
        <v>301</v>
      </c>
      <c r="E84" s="759"/>
      <c r="F84" s="759"/>
      <c r="G84" s="759"/>
      <c r="H84" s="759"/>
      <c r="I84" s="759"/>
      <c r="J84" s="759"/>
      <c r="K84" s="759"/>
      <c r="L84" s="759"/>
      <c r="M84" s="760"/>
      <c r="N84" s="493"/>
      <c r="O84" s="483"/>
      <c r="P84" s="742"/>
      <c r="Q84" s="743"/>
      <c r="R84" s="743"/>
      <c r="S84" s="743"/>
      <c r="T84" s="743"/>
      <c r="U84" s="743"/>
      <c r="V84" s="743"/>
      <c r="W84" s="744"/>
      <c r="Y84" s="408"/>
    </row>
    <row r="85" spans="1:25" s="360" customFormat="1" ht="23.45" customHeight="1" x14ac:dyDescent="0.15">
      <c r="B85" s="754"/>
      <c r="C85" s="755"/>
      <c r="D85" s="745" t="s">
        <v>302</v>
      </c>
      <c r="E85" s="746"/>
      <c r="F85" s="746"/>
      <c r="G85" s="746"/>
      <c r="H85" s="746"/>
      <c r="I85" s="746"/>
      <c r="J85" s="746"/>
      <c r="K85" s="746"/>
      <c r="L85" s="746"/>
      <c r="M85" s="747"/>
      <c r="N85" s="494"/>
      <c r="O85" s="483"/>
      <c r="P85" s="742"/>
      <c r="Q85" s="743"/>
      <c r="R85" s="743"/>
      <c r="S85" s="743"/>
      <c r="T85" s="743"/>
      <c r="U85" s="743"/>
      <c r="V85" s="743"/>
      <c r="W85" s="744"/>
      <c r="Y85" s="408"/>
    </row>
    <row r="86" spans="1:25" s="360" customFormat="1" ht="23.45" customHeight="1" x14ac:dyDescent="0.15">
      <c r="B86" s="754"/>
      <c r="C86" s="755"/>
      <c r="D86" s="745" t="s">
        <v>303</v>
      </c>
      <c r="E86" s="746"/>
      <c r="F86" s="746"/>
      <c r="G86" s="746"/>
      <c r="H86" s="746"/>
      <c r="I86" s="746"/>
      <c r="J86" s="746"/>
      <c r="K86" s="746"/>
      <c r="L86" s="746"/>
      <c r="M86" s="747"/>
      <c r="N86" s="494"/>
      <c r="O86" s="483"/>
      <c r="P86" s="742"/>
      <c r="Q86" s="743"/>
      <c r="R86" s="743"/>
      <c r="S86" s="743"/>
      <c r="T86" s="743"/>
      <c r="U86" s="743"/>
      <c r="V86" s="743"/>
      <c r="W86" s="744"/>
      <c r="Y86" s="408"/>
    </row>
    <row r="87" spans="1:25" s="360" customFormat="1" ht="23.45" customHeight="1" x14ac:dyDescent="0.15">
      <c r="B87" s="754"/>
      <c r="C87" s="755"/>
      <c r="D87" s="745" t="s">
        <v>313</v>
      </c>
      <c r="E87" s="746"/>
      <c r="F87" s="746"/>
      <c r="G87" s="746"/>
      <c r="H87" s="746"/>
      <c r="I87" s="746"/>
      <c r="J87" s="746"/>
      <c r="K87" s="746"/>
      <c r="L87" s="746"/>
      <c r="M87" s="747"/>
      <c r="N87" s="494"/>
      <c r="O87" s="483"/>
      <c r="P87" s="742"/>
      <c r="Q87" s="743"/>
      <c r="R87" s="743"/>
      <c r="S87" s="743"/>
      <c r="T87" s="743"/>
      <c r="U87" s="743"/>
      <c r="V87" s="743"/>
      <c r="W87" s="744"/>
      <c r="Y87" s="408"/>
    </row>
    <row r="88" spans="1:25" s="137" customFormat="1" ht="23.45" customHeight="1" x14ac:dyDescent="0.15">
      <c r="B88" s="754"/>
      <c r="C88" s="755"/>
      <c r="D88" s="745" t="s">
        <v>304</v>
      </c>
      <c r="E88" s="746"/>
      <c r="F88" s="746"/>
      <c r="G88" s="746"/>
      <c r="H88" s="746"/>
      <c r="I88" s="746"/>
      <c r="J88" s="746"/>
      <c r="K88" s="746"/>
      <c r="L88" s="746"/>
      <c r="M88" s="747"/>
      <c r="N88" s="494"/>
      <c r="O88" s="483"/>
      <c r="P88" s="742"/>
      <c r="Q88" s="743"/>
      <c r="R88" s="743"/>
      <c r="S88" s="743"/>
      <c r="T88" s="743"/>
      <c r="U88" s="743"/>
      <c r="V88" s="743"/>
      <c r="W88" s="744"/>
    </row>
    <row r="89" spans="1:25" ht="23.45" customHeight="1" x14ac:dyDescent="0.15">
      <c r="A89" s="409"/>
      <c r="B89" s="754"/>
      <c r="C89" s="755"/>
      <c r="D89" s="745" t="s">
        <v>330</v>
      </c>
      <c r="E89" s="746"/>
      <c r="F89" s="746"/>
      <c r="G89" s="746"/>
      <c r="H89" s="746"/>
      <c r="I89" s="746"/>
      <c r="J89" s="746"/>
      <c r="K89" s="746"/>
      <c r="L89" s="746"/>
      <c r="M89" s="747"/>
      <c r="N89" s="494"/>
      <c r="O89" s="483"/>
      <c r="P89" s="742"/>
      <c r="Q89" s="743"/>
      <c r="R89" s="743"/>
      <c r="S89" s="743"/>
      <c r="T89" s="743"/>
      <c r="U89" s="743"/>
      <c r="V89" s="743"/>
      <c r="W89" s="744"/>
    </row>
    <row r="90" spans="1:25" ht="23.45" customHeight="1" x14ac:dyDescent="0.15">
      <c r="B90" s="756"/>
      <c r="C90" s="757"/>
      <c r="D90" s="748" t="s">
        <v>305</v>
      </c>
      <c r="E90" s="749"/>
      <c r="F90" s="750"/>
      <c r="G90" s="751">
        <f>'[1]別紙1 活動計画書'!Q106</f>
        <v>0</v>
      </c>
      <c r="H90" s="752"/>
      <c r="I90" s="752"/>
      <c r="J90" s="752"/>
      <c r="K90" s="752"/>
      <c r="L90" s="752"/>
      <c r="M90" s="753"/>
      <c r="N90" s="494"/>
      <c r="O90" s="483"/>
      <c r="P90" s="742"/>
      <c r="Q90" s="743"/>
      <c r="R90" s="743"/>
      <c r="S90" s="743"/>
      <c r="T90" s="743"/>
      <c r="U90" s="743"/>
      <c r="V90" s="743"/>
      <c r="W90" s="744"/>
    </row>
    <row r="91" spans="1:25" s="373" customFormat="1" ht="30" customHeight="1" x14ac:dyDescent="0.45">
      <c r="A91" s="404" t="s">
        <v>219</v>
      </c>
      <c r="B91" s="343"/>
      <c r="C91" s="343"/>
      <c r="D91" s="343"/>
      <c r="E91" s="343"/>
      <c r="F91" s="343"/>
      <c r="G91" s="343"/>
      <c r="H91" s="343"/>
      <c r="I91" s="343"/>
      <c r="J91" s="343"/>
      <c r="K91" s="343"/>
      <c r="L91" s="343"/>
      <c r="M91" s="343"/>
      <c r="N91" s="343"/>
      <c r="O91" s="343"/>
      <c r="P91" s="343"/>
      <c r="Q91" s="343"/>
      <c r="R91" s="343"/>
      <c r="S91" s="343"/>
      <c r="T91" s="343"/>
      <c r="U91" s="343"/>
      <c r="V91" s="343"/>
      <c r="W91" s="343"/>
    </row>
    <row r="92" spans="1:25" s="402" customFormat="1" ht="16.5" customHeight="1" x14ac:dyDescent="0.15">
      <c r="B92" s="402" t="s">
        <v>308</v>
      </c>
    </row>
    <row r="93" spans="1:25" s="137" customFormat="1" ht="36" customHeight="1" x14ac:dyDescent="0.15">
      <c r="B93" s="609" t="s">
        <v>527</v>
      </c>
      <c r="C93" s="609"/>
      <c r="D93" s="609"/>
      <c r="E93" s="606" t="s">
        <v>12</v>
      </c>
      <c r="F93" s="607"/>
      <c r="G93" s="607"/>
      <c r="H93" s="607"/>
      <c r="I93" s="607"/>
      <c r="J93" s="607"/>
      <c r="K93" s="607"/>
      <c r="L93" s="607"/>
      <c r="M93" s="608"/>
      <c r="N93" s="197" t="s">
        <v>13</v>
      </c>
      <c r="O93" s="197" t="s">
        <v>32</v>
      </c>
      <c r="P93" s="680" t="s">
        <v>44</v>
      </c>
      <c r="Q93" s="681"/>
      <c r="R93" s="681"/>
      <c r="S93" s="681"/>
      <c r="T93" s="681"/>
      <c r="U93" s="681"/>
      <c r="V93" s="681"/>
      <c r="W93" s="682"/>
    </row>
    <row r="94" spans="1:25" s="137" customFormat="1" ht="23.45" customHeight="1" x14ac:dyDescent="0.15">
      <c r="B94" s="761" t="s">
        <v>34</v>
      </c>
      <c r="C94" s="763" t="s">
        <v>287</v>
      </c>
      <c r="D94" s="764"/>
      <c r="E94" s="767" t="s">
        <v>693</v>
      </c>
      <c r="F94" s="768"/>
      <c r="G94" s="768"/>
      <c r="H94" s="768"/>
      <c r="I94" s="768"/>
      <c r="J94" s="768"/>
      <c r="K94" s="768"/>
      <c r="L94" s="768"/>
      <c r="M94" s="769"/>
      <c r="N94" s="198"/>
      <c r="O94" s="478"/>
      <c r="P94" s="658"/>
      <c r="Q94" s="659"/>
      <c r="R94" s="659"/>
      <c r="S94" s="659"/>
      <c r="T94" s="659"/>
      <c r="U94" s="659"/>
      <c r="V94" s="659"/>
      <c r="W94" s="660"/>
    </row>
    <row r="95" spans="1:25" s="137" customFormat="1" ht="23.45" customHeight="1" x14ac:dyDescent="0.15">
      <c r="B95" s="762"/>
      <c r="C95" s="765"/>
      <c r="D95" s="766"/>
      <c r="E95" s="767" t="s">
        <v>694</v>
      </c>
      <c r="F95" s="768"/>
      <c r="G95" s="768"/>
      <c r="H95" s="768"/>
      <c r="I95" s="768"/>
      <c r="J95" s="768"/>
      <c r="K95" s="768"/>
      <c r="L95" s="768"/>
      <c r="M95" s="769"/>
      <c r="N95" s="198"/>
      <c r="O95" s="478"/>
      <c r="P95" s="658"/>
      <c r="Q95" s="659"/>
      <c r="R95" s="659"/>
      <c r="S95" s="659"/>
      <c r="T95" s="659"/>
      <c r="U95" s="659"/>
      <c r="V95" s="659"/>
      <c r="W95" s="660"/>
    </row>
    <row r="96" spans="1:25" s="137" customFormat="1" ht="23.45" customHeight="1" x14ac:dyDescent="0.15">
      <c r="B96" s="762"/>
      <c r="C96" s="765"/>
      <c r="D96" s="766"/>
      <c r="E96" s="767" t="s">
        <v>695</v>
      </c>
      <c r="F96" s="768"/>
      <c r="G96" s="768"/>
      <c r="H96" s="768"/>
      <c r="I96" s="768"/>
      <c r="J96" s="768"/>
      <c r="K96" s="768"/>
      <c r="L96" s="768"/>
      <c r="M96" s="769"/>
      <c r="N96" s="198"/>
      <c r="O96" s="478"/>
      <c r="P96" s="658"/>
      <c r="Q96" s="659"/>
      <c r="R96" s="659"/>
      <c r="S96" s="659"/>
      <c r="T96" s="659"/>
      <c r="U96" s="659"/>
      <c r="V96" s="659"/>
      <c r="W96" s="660"/>
    </row>
    <row r="97" spans="2:23" s="137" customFormat="1" ht="23.45" customHeight="1" x14ac:dyDescent="0.15">
      <c r="B97" s="762"/>
      <c r="C97" s="765"/>
      <c r="D97" s="766"/>
      <c r="E97" s="767" t="s">
        <v>696</v>
      </c>
      <c r="F97" s="768"/>
      <c r="G97" s="768"/>
      <c r="H97" s="768"/>
      <c r="I97" s="768"/>
      <c r="J97" s="768"/>
      <c r="K97" s="768"/>
      <c r="L97" s="768"/>
      <c r="M97" s="769"/>
      <c r="N97" s="198"/>
      <c r="O97" s="478"/>
      <c r="P97" s="658"/>
      <c r="Q97" s="659"/>
      <c r="R97" s="659"/>
      <c r="S97" s="659"/>
      <c r="T97" s="659"/>
      <c r="U97" s="659"/>
      <c r="V97" s="659"/>
      <c r="W97" s="660"/>
    </row>
    <row r="98" spans="2:23" s="137" customFormat="1" ht="23.45" customHeight="1" x14ac:dyDescent="0.15">
      <c r="B98" s="762"/>
      <c r="C98" s="765"/>
      <c r="D98" s="766"/>
      <c r="E98" s="782" t="s">
        <v>697</v>
      </c>
      <c r="F98" s="783"/>
      <c r="G98" s="783"/>
      <c r="H98" s="783"/>
      <c r="I98" s="783"/>
      <c r="J98" s="783"/>
      <c r="K98" s="783"/>
      <c r="L98" s="783"/>
      <c r="M98" s="784"/>
      <c r="N98" s="198"/>
      <c r="O98" s="479"/>
      <c r="P98" s="658"/>
      <c r="Q98" s="659"/>
      <c r="R98" s="659"/>
      <c r="S98" s="659"/>
      <c r="T98" s="659"/>
      <c r="U98" s="659"/>
      <c r="V98" s="659"/>
      <c r="W98" s="660"/>
    </row>
    <row r="99" spans="2:23" s="137" customFormat="1" ht="23.45" customHeight="1" x14ac:dyDescent="0.15">
      <c r="B99" s="762"/>
      <c r="C99" s="785" t="s">
        <v>264</v>
      </c>
      <c r="D99" s="785"/>
      <c r="E99" s="782" t="s">
        <v>698</v>
      </c>
      <c r="F99" s="783"/>
      <c r="G99" s="783"/>
      <c r="H99" s="783"/>
      <c r="I99" s="783"/>
      <c r="J99" s="783"/>
      <c r="K99" s="783"/>
      <c r="L99" s="783"/>
      <c r="M99" s="784"/>
      <c r="N99" s="495"/>
      <c r="O99" s="484"/>
      <c r="P99" s="786"/>
      <c r="Q99" s="787"/>
      <c r="R99" s="787"/>
      <c r="S99" s="787"/>
      <c r="T99" s="787"/>
      <c r="U99" s="787"/>
      <c r="V99" s="787"/>
      <c r="W99" s="788"/>
    </row>
    <row r="100" spans="2:23" s="137" customFormat="1" ht="23.45" customHeight="1" x14ac:dyDescent="0.15">
      <c r="B100" s="762"/>
      <c r="C100" s="770" t="s">
        <v>24</v>
      </c>
      <c r="D100" s="771"/>
      <c r="E100" s="767" t="s">
        <v>699</v>
      </c>
      <c r="F100" s="768"/>
      <c r="G100" s="768"/>
      <c r="H100" s="768"/>
      <c r="I100" s="768"/>
      <c r="J100" s="768"/>
      <c r="K100" s="768"/>
      <c r="L100" s="768"/>
      <c r="M100" s="769"/>
      <c r="N100" s="496"/>
      <c r="O100" s="485"/>
      <c r="P100" s="776"/>
      <c r="Q100" s="777"/>
      <c r="R100" s="777"/>
      <c r="S100" s="777"/>
      <c r="T100" s="777"/>
      <c r="U100" s="777"/>
      <c r="V100" s="777"/>
      <c r="W100" s="778"/>
    </row>
    <row r="101" spans="2:23" s="137" customFormat="1" ht="23.45" customHeight="1" x14ac:dyDescent="0.15">
      <c r="B101" s="762"/>
      <c r="C101" s="772"/>
      <c r="D101" s="773"/>
      <c r="E101" s="767" t="s">
        <v>700</v>
      </c>
      <c r="F101" s="768"/>
      <c r="G101" s="768"/>
      <c r="H101" s="768"/>
      <c r="I101" s="768"/>
      <c r="J101" s="768"/>
      <c r="K101" s="768"/>
      <c r="L101" s="768"/>
      <c r="M101" s="769"/>
      <c r="N101" s="496"/>
      <c r="O101" s="485"/>
      <c r="P101" s="776"/>
      <c r="Q101" s="777"/>
      <c r="R101" s="777"/>
      <c r="S101" s="777"/>
      <c r="T101" s="777"/>
      <c r="U101" s="777"/>
      <c r="V101" s="777"/>
      <c r="W101" s="778"/>
    </row>
    <row r="102" spans="2:23" s="137" customFormat="1" ht="23.45" customHeight="1" x14ac:dyDescent="0.15">
      <c r="B102" s="762"/>
      <c r="C102" s="772"/>
      <c r="D102" s="773"/>
      <c r="E102" s="767" t="s">
        <v>701</v>
      </c>
      <c r="F102" s="768"/>
      <c r="G102" s="768"/>
      <c r="H102" s="768"/>
      <c r="I102" s="768"/>
      <c r="J102" s="768"/>
      <c r="K102" s="768"/>
      <c r="L102" s="768"/>
      <c r="M102" s="769"/>
      <c r="N102" s="496"/>
      <c r="O102" s="485"/>
      <c r="P102" s="776"/>
      <c r="Q102" s="777"/>
      <c r="R102" s="777"/>
      <c r="S102" s="777"/>
      <c r="T102" s="777"/>
      <c r="U102" s="777"/>
      <c r="V102" s="777"/>
      <c r="W102" s="778"/>
    </row>
    <row r="103" spans="2:23" s="137" customFormat="1" ht="23.45" customHeight="1" x14ac:dyDescent="0.15">
      <c r="B103" s="762"/>
      <c r="C103" s="774"/>
      <c r="D103" s="775"/>
      <c r="E103" s="767" t="s">
        <v>702</v>
      </c>
      <c r="F103" s="768"/>
      <c r="G103" s="768"/>
      <c r="H103" s="768"/>
      <c r="I103" s="768"/>
      <c r="J103" s="768"/>
      <c r="K103" s="768"/>
      <c r="L103" s="768"/>
      <c r="M103" s="769"/>
      <c r="N103" s="496"/>
      <c r="O103" s="485"/>
      <c r="P103" s="776"/>
      <c r="Q103" s="777"/>
      <c r="R103" s="777"/>
      <c r="S103" s="777"/>
      <c r="T103" s="777"/>
      <c r="U103" s="777"/>
      <c r="V103" s="777"/>
      <c r="W103" s="778"/>
    </row>
    <row r="104" spans="2:23" s="137" customFormat="1" ht="23.45" customHeight="1" x14ac:dyDescent="0.15">
      <c r="B104" s="789" t="s">
        <v>268</v>
      </c>
      <c r="C104" s="770" t="s">
        <v>274</v>
      </c>
      <c r="D104" s="771"/>
      <c r="E104" s="791" t="s">
        <v>270</v>
      </c>
      <c r="F104" s="792"/>
      <c r="G104" s="792"/>
      <c r="H104" s="792"/>
      <c r="I104" s="792"/>
      <c r="J104" s="792"/>
      <c r="K104" s="792"/>
      <c r="L104" s="792"/>
      <c r="M104" s="793"/>
      <c r="N104" s="497"/>
      <c r="O104" s="485"/>
      <c r="P104" s="776"/>
      <c r="Q104" s="777"/>
      <c r="R104" s="777"/>
      <c r="S104" s="777"/>
      <c r="T104" s="777"/>
      <c r="U104" s="777"/>
      <c r="V104" s="777"/>
      <c r="W104" s="778"/>
    </row>
    <row r="105" spans="2:23" s="137" customFormat="1" ht="23.45" customHeight="1" x14ac:dyDescent="0.15">
      <c r="B105" s="790"/>
      <c r="C105" s="772"/>
      <c r="D105" s="773"/>
      <c r="E105" s="791" t="s">
        <v>306</v>
      </c>
      <c r="F105" s="792"/>
      <c r="G105" s="792"/>
      <c r="H105" s="792"/>
      <c r="I105" s="792"/>
      <c r="J105" s="792"/>
      <c r="K105" s="792"/>
      <c r="L105" s="792"/>
      <c r="M105" s="793"/>
      <c r="N105" s="497"/>
      <c r="O105" s="485"/>
      <c r="P105" s="776"/>
      <c r="Q105" s="777"/>
      <c r="R105" s="777"/>
      <c r="S105" s="777"/>
      <c r="T105" s="777"/>
      <c r="U105" s="777"/>
      <c r="V105" s="777"/>
      <c r="W105" s="778"/>
    </row>
    <row r="106" spans="2:23" s="137" customFormat="1" ht="23.45" customHeight="1" x14ac:dyDescent="0.15">
      <c r="B106" s="790"/>
      <c r="C106" s="772"/>
      <c r="D106" s="773"/>
      <c r="E106" s="791" t="s">
        <v>271</v>
      </c>
      <c r="F106" s="792"/>
      <c r="G106" s="792"/>
      <c r="H106" s="792"/>
      <c r="I106" s="792"/>
      <c r="J106" s="792"/>
      <c r="K106" s="792"/>
      <c r="L106" s="792"/>
      <c r="M106" s="793"/>
      <c r="N106" s="497"/>
      <c r="O106" s="485"/>
      <c r="P106" s="776"/>
      <c r="Q106" s="777"/>
      <c r="R106" s="777"/>
      <c r="S106" s="777"/>
      <c r="T106" s="777"/>
      <c r="U106" s="777"/>
      <c r="V106" s="777"/>
      <c r="W106" s="778"/>
    </row>
    <row r="107" spans="2:23" s="137" customFormat="1" ht="33" customHeight="1" x14ac:dyDescent="0.15">
      <c r="B107" s="790"/>
      <c r="C107" s="772"/>
      <c r="D107" s="773"/>
      <c r="E107" s="791" t="s">
        <v>272</v>
      </c>
      <c r="F107" s="792"/>
      <c r="G107" s="792"/>
      <c r="H107" s="792"/>
      <c r="I107" s="792"/>
      <c r="J107" s="792"/>
      <c r="K107" s="792"/>
      <c r="L107" s="792"/>
      <c r="M107" s="793"/>
      <c r="N107" s="497"/>
      <c r="O107" s="485"/>
      <c r="P107" s="776"/>
      <c r="Q107" s="777"/>
      <c r="R107" s="777"/>
      <c r="S107" s="777"/>
      <c r="T107" s="777"/>
      <c r="U107" s="777"/>
      <c r="V107" s="777"/>
      <c r="W107" s="778"/>
    </row>
    <row r="108" spans="2:23" s="137" customFormat="1" ht="23.25" customHeight="1" x14ac:dyDescent="0.15">
      <c r="B108" s="790"/>
      <c r="C108" s="774"/>
      <c r="D108" s="775"/>
      <c r="E108" s="791" t="s">
        <v>273</v>
      </c>
      <c r="F108" s="792"/>
      <c r="G108" s="792"/>
      <c r="H108" s="792"/>
      <c r="I108" s="792"/>
      <c r="J108" s="792"/>
      <c r="K108" s="792"/>
      <c r="L108" s="792"/>
      <c r="M108" s="793"/>
      <c r="N108" s="498"/>
      <c r="O108" s="478"/>
      <c r="P108" s="658"/>
      <c r="Q108" s="659"/>
      <c r="R108" s="659"/>
      <c r="S108" s="659"/>
      <c r="T108" s="659"/>
      <c r="U108" s="659"/>
      <c r="V108" s="659"/>
      <c r="W108" s="660"/>
    </row>
    <row r="109" spans="2:23" s="137" customFormat="1" ht="35.25" customHeight="1" x14ac:dyDescent="0.15">
      <c r="B109" s="790"/>
      <c r="C109" s="691" t="s">
        <v>24</v>
      </c>
      <c r="D109" s="691"/>
      <c r="E109" s="779">
        <f>'[1]別紙1 活動計画書'!E128</f>
        <v>0</v>
      </c>
      <c r="F109" s="780"/>
      <c r="G109" s="780"/>
      <c r="H109" s="780"/>
      <c r="I109" s="780"/>
      <c r="J109" s="780"/>
      <c r="K109" s="780"/>
      <c r="L109" s="780"/>
      <c r="M109" s="781"/>
      <c r="N109" s="498"/>
      <c r="O109" s="478" t="str">
        <f>IFERROR(IF(VLOOKUP(E109,[1]【選択肢】!U6:V89,2,FALSE)&gt;0,"○","×"),"")</f>
        <v/>
      </c>
      <c r="P109" s="658"/>
      <c r="Q109" s="659"/>
      <c r="R109" s="659"/>
      <c r="S109" s="659"/>
      <c r="T109" s="659"/>
      <c r="U109" s="659"/>
      <c r="V109" s="659"/>
      <c r="W109" s="660"/>
    </row>
    <row r="110" spans="2:23" s="137" customFormat="1" ht="35.25" customHeight="1" x14ac:dyDescent="0.15">
      <c r="B110" s="790"/>
      <c r="C110" s="691"/>
      <c r="D110" s="691"/>
      <c r="E110" s="779">
        <f>'[1]別紙1 活動計画書'!E129</f>
        <v>0</v>
      </c>
      <c r="F110" s="780"/>
      <c r="G110" s="780"/>
      <c r="H110" s="780"/>
      <c r="I110" s="780"/>
      <c r="J110" s="780"/>
      <c r="K110" s="780"/>
      <c r="L110" s="780"/>
      <c r="M110" s="781"/>
      <c r="N110" s="498"/>
      <c r="O110" s="478" t="str">
        <f>IFERROR(IF(VLOOKUP(E110,[1]【選択肢】!U7:V90,2,FALSE)&gt;0,"○","×"),"")</f>
        <v/>
      </c>
      <c r="P110" s="658"/>
      <c r="Q110" s="659"/>
      <c r="R110" s="659"/>
      <c r="S110" s="659"/>
      <c r="T110" s="659"/>
      <c r="U110" s="659"/>
      <c r="V110" s="659"/>
      <c r="W110" s="660"/>
    </row>
    <row r="111" spans="2:23" s="137" customFormat="1" ht="35.25" customHeight="1" x14ac:dyDescent="0.15">
      <c r="B111" s="790"/>
      <c r="C111" s="691"/>
      <c r="D111" s="691"/>
      <c r="E111" s="779"/>
      <c r="F111" s="780"/>
      <c r="G111" s="780"/>
      <c r="H111" s="780"/>
      <c r="I111" s="780"/>
      <c r="J111" s="780"/>
      <c r="K111" s="780"/>
      <c r="L111" s="780"/>
      <c r="M111" s="781"/>
      <c r="N111" s="498"/>
      <c r="O111" s="478" t="str">
        <f>IFERROR(IF(VLOOKUP(E111,[1]【選択肢】!U8:V91,2,FALSE)&gt;0,"○","×"),"")</f>
        <v/>
      </c>
      <c r="P111" s="658"/>
      <c r="Q111" s="659"/>
      <c r="R111" s="659"/>
      <c r="S111" s="659"/>
      <c r="T111" s="659"/>
      <c r="U111" s="659"/>
      <c r="V111" s="659"/>
      <c r="W111" s="660"/>
    </row>
    <row r="112" spans="2:23" s="137" customFormat="1" ht="35.25" customHeight="1" x14ac:dyDescent="0.15">
      <c r="B112" s="790"/>
      <c r="C112" s="691"/>
      <c r="D112" s="691"/>
      <c r="E112" s="779">
        <f>'[1]別紙1 活動計画書'!E131</f>
        <v>0</v>
      </c>
      <c r="F112" s="780"/>
      <c r="G112" s="780"/>
      <c r="H112" s="780"/>
      <c r="I112" s="780"/>
      <c r="J112" s="780"/>
      <c r="K112" s="780"/>
      <c r="L112" s="780"/>
      <c r="M112" s="781"/>
      <c r="N112" s="498"/>
      <c r="O112" s="478" t="str">
        <f>IFERROR(IF(VLOOKUP(E112,[1]【選択肢】!U9:V92,2,FALSE)&gt;0,"○","×"),"")</f>
        <v/>
      </c>
      <c r="P112" s="658"/>
      <c r="Q112" s="659"/>
      <c r="R112" s="659"/>
      <c r="S112" s="659"/>
      <c r="T112" s="659"/>
      <c r="U112" s="659"/>
      <c r="V112" s="659"/>
      <c r="W112" s="660"/>
    </row>
    <row r="113" spans="1:27" s="137" customFormat="1" ht="35.25" customHeight="1" x14ac:dyDescent="0.15">
      <c r="B113" s="790"/>
      <c r="C113" s="691"/>
      <c r="D113" s="691"/>
      <c r="E113" s="779">
        <f>'[1]別紙1 活動計画書'!E132</f>
        <v>0</v>
      </c>
      <c r="F113" s="780"/>
      <c r="G113" s="780"/>
      <c r="H113" s="780"/>
      <c r="I113" s="780"/>
      <c r="J113" s="780"/>
      <c r="K113" s="780"/>
      <c r="L113" s="780"/>
      <c r="M113" s="781"/>
      <c r="N113" s="498"/>
      <c r="O113" s="478" t="str">
        <f>IFERROR(IF(VLOOKUP(E113,[1]【選択肢】!U10:V93,2,FALSE)&gt;0,"○","×"),"")</f>
        <v/>
      </c>
      <c r="P113" s="658"/>
      <c r="Q113" s="659"/>
      <c r="R113" s="659"/>
      <c r="S113" s="659"/>
      <c r="T113" s="659"/>
      <c r="U113" s="659"/>
      <c r="V113" s="659"/>
      <c r="W113" s="660"/>
      <c r="AA113" s="137" t="s">
        <v>703</v>
      </c>
    </row>
    <row r="114" spans="1:27" s="137" customFormat="1" ht="21" customHeight="1" x14ac:dyDescent="0.15">
      <c r="B114" s="790"/>
      <c r="C114" s="691"/>
      <c r="D114" s="691"/>
      <c r="E114" s="794" t="s">
        <v>307</v>
      </c>
      <c r="F114" s="795"/>
      <c r="G114" s="795"/>
      <c r="H114" s="795"/>
      <c r="I114" s="795"/>
      <c r="J114" s="795"/>
      <c r="K114" s="795"/>
      <c r="L114" s="795"/>
      <c r="M114" s="795"/>
      <c r="N114" s="795"/>
      <c r="O114" s="795"/>
      <c r="P114" s="795"/>
      <c r="Q114" s="795"/>
      <c r="R114" s="795"/>
      <c r="S114" s="795"/>
      <c r="T114" s="795"/>
      <c r="U114" s="795"/>
      <c r="V114" s="795"/>
      <c r="W114" s="796"/>
      <c r="X114" s="410"/>
      <c r="Y114" s="410"/>
    </row>
    <row r="115" spans="1:27" s="137" customFormat="1" ht="23.45" customHeight="1" x14ac:dyDescent="0.15">
      <c r="B115" s="761"/>
      <c r="C115" s="785" t="s">
        <v>265</v>
      </c>
      <c r="D115" s="785"/>
      <c r="E115" s="797" t="s">
        <v>433</v>
      </c>
      <c r="F115" s="798"/>
      <c r="G115" s="798"/>
      <c r="H115" s="798"/>
      <c r="I115" s="798"/>
      <c r="J115" s="798"/>
      <c r="K115" s="798"/>
      <c r="L115" s="798"/>
      <c r="M115" s="799"/>
      <c r="N115" s="491"/>
      <c r="O115" s="478"/>
      <c r="P115" s="800"/>
      <c r="Q115" s="801"/>
      <c r="R115" s="801"/>
      <c r="S115" s="801"/>
      <c r="T115" s="801"/>
      <c r="U115" s="801"/>
      <c r="V115" s="801"/>
      <c r="W115" s="802"/>
    </row>
    <row r="116" spans="1:27" s="137" customFormat="1" ht="16.5" customHeight="1" x14ac:dyDescent="0.15">
      <c r="B116" s="411"/>
      <c r="C116" s="411"/>
      <c r="D116" s="411"/>
      <c r="E116" s="411"/>
      <c r="F116" s="412"/>
      <c r="G116" s="412"/>
      <c r="H116" s="412"/>
      <c r="I116" s="412"/>
      <c r="J116" s="412"/>
      <c r="K116" s="412"/>
      <c r="L116" s="412"/>
      <c r="M116" s="412"/>
      <c r="N116" s="413"/>
      <c r="O116" s="413"/>
      <c r="P116" s="414"/>
      <c r="Q116" s="414"/>
      <c r="R116" s="414"/>
      <c r="S116" s="414"/>
      <c r="T116" s="414"/>
      <c r="U116" s="414"/>
      <c r="V116" s="414"/>
      <c r="W116" s="414"/>
    </row>
    <row r="117" spans="1:27" s="137" customFormat="1" ht="36" customHeight="1" x14ac:dyDescent="0.15">
      <c r="B117" s="609" t="s">
        <v>527</v>
      </c>
      <c r="C117" s="609"/>
      <c r="D117" s="609"/>
      <c r="E117" s="606" t="s">
        <v>12</v>
      </c>
      <c r="F117" s="607"/>
      <c r="G117" s="607"/>
      <c r="H117" s="607"/>
      <c r="I117" s="607"/>
      <c r="J117" s="607"/>
      <c r="K117" s="607"/>
      <c r="L117" s="607"/>
      <c r="M117" s="608"/>
      <c r="N117" s="197" t="s">
        <v>13</v>
      </c>
      <c r="O117" s="197" t="s">
        <v>32</v>
      </c>
      <c r="P117" s="680" t="s">
        <v>44</v>
      </c>
      <c r="Q117" s="681"/>
      <c r="R117" s="681"/>
      <c r="S117" s="681"/>
      <c r="T117" s="681"/>
      <c r="U117" s="681"/>
      <c r="V117" s="681"/>
      <c r="W117" s="682"/>
    </row>
    <row r="118" spans="1:27" ht="23.45" customHeight="1" x14ac:dyDescent="0.15">
      <c r="A118" s="137"/>
      <c r="B118" s="818" t="s">
        <v>68</v>
      </c>
      <c r="C118" s="819"/>
      <c r="D118" s="820"/>
      <c r="E118" s="797" t="s">
        <v>318</v>
      </c>
      <c r="F118" s="798"/>
      <c r="G118" s="798"/>
      <c r="H118" s="798"/>
      <c r="I118" s="798"/>
      <c r="J118" s="798"/>
      <c r="K118" s="798"/>
      <c r="L118" s="798"/>
      <c r="M118" s="799"/>
      <c r="N118" s="499"/>
      <c r="O118" s="485"/>
      <c r="P118" s="803"/>
      <c r="Q118" s="804"/>
      <c r="R118" s="804"/>
      <c r="S118" s="804"/>
      <c r="T118" s="804"/>
      <c r="U118" s="804"/>
      <c r="V118" s="804"/>
      <c r="W118" s="805"/>
      <c r="X118" s="400"/>
      <c r="Y118" s="400"/>
    </row>
    <row r="119" spans="1:27" s="137" customFormat="1" ht="33" customHeight="1" x14ac:dyDescent="0.15">
      <c r="B119" s="821"/>
      <c r="C119" s="822"/>
      <c r="D119" s="823"/>
      <c r="E119" s="797" t="s">
        <v>528</v>
      </c>
      <c r="F119" s="798"/>
      <c r="G119" s="798"/>
      <c r="H119" s="798"/>
      <c r="I119" s="798"/>
      <c r="J119" s="798"/>
      <c r="K119" s="798"/>
      <c r="L119" s="798"/>
      <c r="M119" s="799"/>
      <c r="N119" s="499"/>
      <c r="O119" s="485"/>
      <c r="P119" s="803"/>
      <c r="Q119" s="804"/>
      <c r="R119" s="804"/>
      <c r="S119" s="804"/>
      <c r="T119" s="804"/>
      <c r="U119" s="804"/>
      <c r="V119" s="804"/>
      <c r="W119" s="805"/>
      <c r="X119" s="399"/>
      <c r="Y119" s="399"/>
    </row>
    <row r="120" spans="1:27" s="137" customFormat="1" ht="23.45" customHeight="1" x14ac:dyDescent="0.15">
      <c r="B120" s="821"/>
      <c r="C120" s="822"/>
      <c r="D120" s="823"/>
      <c r="E120" s="797" t="s">
        <v>319</v>
      </c>
      <c r="F120" s="798"/>
      <c r="G120" s="798"/>
      <c r="H120" s="798"/>
      <c r="I120" s="798"/>
      <c r="J120" s="798"/>
      <c r="K120" s="798"/>
      <c r="L120" s="798"/>
      <c r="M120" s="799"/>
      <c r="N120" s="499"/>
      <c r="O120" s="485"/>
      <c r="P120" s="803"/>
      <c r="Q120" s="804"/>
      <c r="R120" s="804"/>
      <c r="S120" s="804"/>
      <c r="T120" s="804"/>
      <c r="U120" s="804"/>
      <c r="V120" s="804"/>
      <c r="W120" s="805"/>
      <c r="X120" s="399"/>
      <c r="Y120" s="399"/>
    </row>
    <row r="121" spans="1:27" s="137" customFormat="1" ht="23.45" customHeight="1" x14ac:dyDescent="0.15">
      <c r="B121" s="821"/>
      <c r="C121" s="822"/>
      <c r="D121" s="823"/>
      <c r="E121" s="797" t="s">
        <v>320</v>
      </c>
      <c r="F121" s="798"/>
      <c r="G121" s="798"/>
      <c r="H121" s="798"/>
      <c r="I121" s="798"/>
      <c r="J121" s="798"/>
      <c r="K121" s="798"/>
      <c r="L121" s="798"/>
      <c r="M121" s="799"/>
      <c r="N121" s="499"/>
      <c r="O121" s="485"/>
      <c r="P121" s="803"/>
      <c r="Q121" s="804"/>
      <c r="R121" s="804"/>
      <c r="S121" s="804"/>
      <c r="T121" s="804"/>
      <c r="U121" s="804"/>
      <c r="V121" s="804"/>
      <c r="W121" s="805"/>
      <c r="X121" s="399"/>
      <c r="Y121" s="399"/>
    </row>
    <row r="122" spans="1:27" s="137" customFormat="1" ht="23.45" customHeight="1" x14ac:dyDescent="0.15">
      <c r="B122" s="821"/>
      <c r="C122" s="822"/>
      <c r="D122" s="823"/>
      <c r="E122" s="797" t="s">
        <v>321</v>
      </c>
      <c r="F122" s="798"/>
      <c r="G122" s="798"/>
      <c r="H122" s="798"/>
      <c r="I122" s="798"/>
      <c r="J122" s="798"/>
      <c r="K122" s="798"/>
      <c r="L122" s="798"/>
      <c r="M122" s="799"/>
      <c r="N122" s="499"/>
      <c r="O122" s="485"/>
      <c r="P122" s="803"/>
      <c r="Q122" s="804"/>
      <c r="R122" s="804"/>
      <c r="S122" s="804"/>
      <c r="T122" s="804"/>
      <c r="U122" s="804"/>
      <c r="V122" s="804"/>
      <c r="W122" s="805"/>
      <c r="X122" s="399"/>
      <c r="Y122" s="399"/>
    </row>
    <row r="123" spans="1:27" s="137" customFormat="1" ht="23.45" customHeight="1" x14ac:dyDescent="0.15">
      <c r="B123" s="821"/>
      <c r="C123" s="822"/>
      <c r="D123" s="823"/>
      <c r="E123" s="797" t="s">
        <v>529</v>
      </c>
      <c r="F123" s="798"/>
      <c r="G123" s="798"/>
      <c r="H123" s="798"/>
      <c r="I123" s="798"/>
      <c r="J123" s="798"/>
      <c r="K123" s="798"/>
      <c r="L123" s="798"/>
      <c r="M123" s="799"/>
      <c r="N123" s="499"/>
      <c r="O123" s="485"/>
      <c r="P123" s="803"/>
      <c r="Q123" s="804"/>
      <c r="R123" s="804"/>
      <c r="S123" s="804"/>
      <c r="T123" s="804"/>
      <c r="U123" s="804"/>
      <c r="V123" s="804"/>
      <c r="W123" s="805"/>
      <c r="X123" s="399"/>
      <c r="Y123" s="399"/>
    </row>
    <row r="124" spans="1:27" s="137" customFormat="1" ht="32.450000000000003" customHeight="1" x14ac:dyDescent="0.15">
      <c r="B124" s="821"/>
      <c r="C124" s="822"/>
      <c r="D124" s="823"/>
      <c r="E124" s="797" t="s">
        <v>322</v>
      </c>
      <c r="F124" s="798"/>
      <c r="G124" s="798"/>
      <c r="H124" s="798"/>
      <c r="I124" s="798"/>
      <c r="J124" s="798"/>
      <c r="K124" s="798"/>
      <c r="L124" s="798"/>
      <c r="M124" s="799"/>
      <c r="N124" s="499"/>
      <c r="O124" s="485"/>
      <c r="P124" s="803"/>
      <c r="Q124" s="804"/>
      <c r="R124" s="804"/>
      <c r="S124" s="804"/>
      <c r="T124" s="804"/>
      <c r="U124" s="804"/>
      <c r="V124" s="804"/>
      <c r="W124" s="805"/>
      <c r="X124" s="399"/>
      <c r="Y124" s="399"/>
    </row>
    <row r="125" spans="1:27" s="137" customFormat="1" ht="32.450000000000003" customHeight="1" x14ac:dyDescent="0.15">
      <c r="B125" s="821"/>
      <c r="C125" s="822"/>
      <c r="D125" s="823"/>
      <c r="E125" s="797" t="s">
        <v>704</v>
      </c>
      <c r="F125" s="798"/>
      <c r="G125" s="798"/>
      <c r="H125" s="798"/>
      <c r="I125" s="798"/>
      <c r="J125" s="798"/>
      <c r="K125" s="798"/>
      <c r="L125" s="798"/>
      <c r="M125" s="799"/>
      <c r="N125" s="499"/>
      <c r="O125" s="485"/>
      <c r="P125" s="803"/>
      <c r="Q125" s="804"/>
      <c r="R125" s="804"/>
      <c r="S125" s="804"/>
      <c r="T125" s="804"/>
      <c r="U125" s="804"/>
      <c r="V125" s="804"/>
      <c r="W125" s="805"/>
      <c r="X125" s="399"/>
      <c r="Y125" s="399"/>
    </row>
    <row r="126" spans="1:27" s="137" customFormat="1" ht="33.6" customHeight="1" x14ac:dyDescent="0.15">
      <c r="B126" s="821"/>
      <c r="C126" s="822"/>
      <c r="D126" s="823"/>
      <c r="E126" s="797" t="s">
        <v>705</v>
      </c>
      <c r="F126" s="798"/>
      <c r="G126" s="798"/>
      <c r="H126" s="798"/>
      <c r="I126" s="798"/>
      <c r="J126" s="798"/>
      <c r="K126" s="798"/>
      <c r="L126" s="798"/>
      <c r="M126" s="799"/>
      <c r="N126" s="499"/>
      <c r="O126" s="485"/>
      <c r="P126" s="803" t="str">
        <f>IF(O126="○","下の表中に取組面積を記入してください。","")</f>
        <v/>
      </c>
      <c r="Q126" s="804"/>
      <c r="R126" s="804"/>
      <c r="S126" s="804"/>
      <c r="T126" s="804"/>
      <c r="U126" s="804"/>
      <c r="V126" s="804"/>
      <c r="W126" s="805"/>
      <c r="X126" s="399"/>
      <c r="Y126" s="399"/>
    </row>
    <row r="127" spans="1:27" s="137" customFormat="1" ht="23.45" customHeight="1" x14ac:dyDescent="0.15">
      <c r="B127" s="821"/>
      <c r="C127" s="822"/>
      <c r="D127" s="823"/>
      <c r="E127" s="797" t="s">
        <v>323</v>
      </c>
      <c r="F127" s="798"/>
      <c r="G127" s="798"/>
      <c r="H127" s="798"/>
      <c r="I127" s="798"/>
      <c r="J127" s="798"/>
      <c r="K127" s="798"/>
      <c r="L127" s="798"/>
      <c r="M127" s="799"/>
      <c r="N127" s="499"/>
      <c r="O127" s="485"/>
      <c r="P127" s="803"/>
      <c r="Q127" s="804"/>
      <c r="R127" s="804"/>
      <c r="S127" s="804"/>
      <c r="T127" s="804"/>
      <c r="U127" s="804"/>
      <c r="V127" s="804"/>
      <c r="W127" s="805"/>
      <c r="X127" s="399"/>
      <c r="Y127" s="399"/>
    </row>
    <row r="128" spans="1:27" s="137" customFormat="1" ht="23.25" customHeight="1" x14ac:dyDescent="0.15">
      <c r="B128" s="824"/>
      <c r="C128" s="825"/>
      <c r="D128" s="826"/>
      <c r="E128" s="811" t="s">
        <v>706</v>
      </c>
      <c r="F128" s="812"/>
      <c r="G128" s="812"/>
      <c r="H128" s="812"/>
      <c r="I128" s="812"/>
      <c r="J128" s="812"/>
      <c r="K128" s="812"/>
      <c r="L128" s="812"/>
      <c r="M128" s="813"/>
      <c r="N128" s="499"/>
      <c r="O128" s="485"/>
      <c r="P128" s="803"/>
      <c r="Q128" s="804"/>
      <c r="R128" s="804"/>
      <c r="S128" s="804"/>
      <c r="T128" s="804"/>
      <c r="U128" s="804"/>
      <c r="V128" s="804"/>
      <c r="W128" s="805"/>
      <c r="X128" s="399"/>
      <c r="Y128" s="399"/>
    </row>
    <row r="129" spans="2:33" s="137" customFormat="1" ht="16.5" customHeight="1" x14ac:dyDescent="0.15">
      <c r="B129" s="415"/>
      <c r="C129" s="416"/>
      <c r="D129" s="416"/>
      <c r="E129" s="140"/>
      <c r="F129" s="140"/>
      <c r="G129" s="140"/>
      <c r="H129" s="140"/>
      <c r="I129" s="140"/>
      <c r="J129" s="140"/>
      <c r="K129" s="140"/>
      <c r="L129" s="140"/>
      <c r="M129" s="140"/>
      <c r="N129" s="140"/>
      <c r="O129" s="140"/>
      <c r="P129" s="417"/>
      <c r="Q129" s="417"/>
      <c r="R129" s="418"/>
      <c r="S129" s="418"/>
      <c r="T129" s="418"/>
      <c r="U129" s="418"/>
      <c r="V129" s="418"/>
      <c r="W129" s="418"/>
      <c r="X129" s="419"/>
      <c r="Y129" s="420"/>
    </row>
    <row r="130" spans="2:33" s="137" customFormat="1" ht="21" customHeight="1" x14ac:dyDescent="0.15">
      <c r="B130" s="814" t="s">
        <v>707</v>
      </c>
      <c r="C130" s="814"/>
      <c r="D130" s="814"/>
      <c r="E130" s="814"/>
      <c r="F130" s="814"/>
      <c r="G130" s="814"/>
      <c r="H130" s="814"/>
      <c r="I130" s="814"/>
      <c r="J130" s="814"/>
      <c r="K130" s="814"/>
      <c r="L130" s="814"/>
      <c r="M130" s="814"/>
      <c r="N130" s="814"/>
      <c r="O130" s="814"/>
      <c r="P130" s="814"/>
      <c r="Q130" s="814"/>
      <c r="R130" s="814"/>
      <c r="S130" s="814"/>
      <c r="T130" s="814"/>
      <c r="U130" s="814"/>
      <c r="V130" s="814"/>
      <c r="W130" s="814"/>
      <c r="X130" s="814"/>
      <c r="Y130" s="814"/>
    </row>
    <row r="131" spans="2:33" s="137" customFormat="1" ht="16.5" customHeight="1" x14ac:dyDescent="0.15">
      <c r="B131" s="815" t="s">
        <v>708</v>
      </c>
      <c r="C131" s="816"/>
      <c r="D131" s="816"/>
      <c r="E131" s="816"/>
      <c r="F131" s="817"/>
      <c r="G131" s="667" t="s">
        <v>709</v>
      </c>
      <c r="H131" s="668"/>
      <c r="I131" s="668"/>
      <c r="J131" s="668"/>
      <c r="K131" s="669"/>
      <c r="L131" s="399"/>
      <c r="M131" s="399"/>
      <c r="N131" s="399"/>
      <c r="O131" s="399"/>
      <c r="P131" s="399"/>
      <c r="Q131" s="421"/>
      <c r="R131" s="421"/>
      <c r="S131" s="420"/>
      <c r="T131" s="420"/>
      <c r="U131" s="420"/>
      <c r="V131" s="420"/>
      <c r="W131" s="420"/>
      <c r="X131" s="420"/>
      <c r="Y131" s="420"/>
      <c r="Z131" s="143"/>
    </row>
    <row r="132" spans="2:33" s="137" customFormat="1" ht="16.5" customHeight="1" x14ac:dyDescent="0.15">
      <c r="B132" s="806" t="s">
        <v>710</v>
      </c>
      <c r="C132" s="807"/>
      <c r="D132" s="807"/>
      <c r="E132" s="807"/>
      <c r="F132" s="807"/>
      <c r="G132" s="808">
        <v>0</v>
      </c>
      <c r="H132" s="809"/>
      <c r="I132" s="809"/>
      <c r="J132" s="809"/>
      <c r="K132" s="810"/>
      <c r="L132" s="399"/>
      <c r="M132" s="399"/>
      <c r="N132" s="399"/>
      <c r="O132" s="399"/>
      <c r="P132" s="399"/>
      <c r="Q132" s="421"/>
      <c r="R132" s="421"/>
      <c r="S132" s="420"/>
      <c r="T132" s="420"/>
      <c r="U132" s="420"/>
      <c r="V132" s="420"/>
      <c r="W132" s="420"/>
      <c r="X132" s="420"/>
      <c r="Y132" s="420"/>
      <c r="Z132" s="143"/>
    </row>
    <row r="133" spans="2:33" s="137" customFormat="1" ht="16.5" customHeight="1" x14ac:dyDescent="0.15">
      <c r="B133" s="806" t="s">
        <v>711</v>
      </c>
      <c r="C133" s="807"/>
      <c r="D133" s="807"/>
      <c r="E133" s="807"/>
      <c r="F133" s="807"/>
      <c r="G133" s="808">
        <v>0</v>
      </c>
      <c r="H133" s="809"/>
      <c r="I133" s="809"/>
      <c r="J133" s="809"/>
      <c r="K133" s="810"/>
      <c r="L133" s="399"/>
      <c r="M133" s="399"/>
      <c r="N133" s="399"/>
      <c r="O133" s="399"/>
      <c r="P133" s="399"/>
      <c r="Q133" s="421"/>
      <c r="R133" s="421"/>
      <c r="S133" s="420"/>
      <c r="T133" s="420"/>
      <c r="U133" s="420"/>
      <c r="V133" s="420"/>
      <c r="W133" s="420"/>
      <c r="X133" s="420"/>
      <c r="Y133" s="420"/>
      <c r="Z133" s="143"/>
    </row>
    <row r="134" spans="2:33" s="137" customFormat="1" ht="16.5" customHeight="1" x14ac:dyDescent="0.15">
      <c r="B134" s="806" t="s">
        <v>712</v>
      </c>
      <c r="C134" s="807"/>
      <c r="D134" s="807"/>
      <c r="E134" s="807"/>
      <c r="F134" s="807"/>
      <c r="G134" s="808">
        <v>0</v>
      </c>
      <c r="H134" s="809"/>
      <c r="I134" s="809"/>
      <c r="J134" s="809"/>
      <c r="K134" s="810"/>
      <c r="L134" s="399"/>
      <c r="M134" s="399"/>
      <c r="N134" s="399"/>
      <c r="O134" s="399"/>
      <c r="P134" s="399"/>
      <c r="Q134" s="421"/>
      <c r="R134" s="421"/>
      <c r="S134" s="420"/>
      <c r="T134" s="420"/>
      <c r="U134" s="420"/>
      <c r="V134" s="420"/>
      <c r="W134" s="420"/>
      <c r="X134" s="420"/>
      <c r="Y134" s="420"/>
      <c r="Z134" s="143"/>
    </row>
    <row r="135" spans="2:33" s="137" customFormat="1" ht="16.5" customHeight="1" x14ac:dyDescent="0.15">
      <c r="B135" s="806" t="s">
        <v>713</v>
      </c>
      <c r="C135" s="807"/>
      <c r="D135" s="807"/>
      <c r="E135" s="807"/>
      <c r="F135" s="807"/>
      <c r="G135" s="808">
        <v>0</v>
      </c>
      <c r="H135" s="809"/>
      <c r="I135" s="809"/>
      <c r="J135" s="809"/>
      <c r="K135" s="810"/>
      <c r="L135" s="399"/>
      <c r="M135" s="399"/>
      <c r="N135" s="399"/>
      <c r="O135" s="399"/>
      <c r="P135" s="399"/>
      <c r="Q135" s="421"/>
      <c r="R135" s="421"/>
      <c r="S135" s="420"/>
      <c r="T135" s="420"/>
      <c r="U135" s="420"/>
      <c r="V135" s="420"/>
      <c r="W135" s="420"/>
      <c r="X135" s="420"/>
      <c r="Y135" s="420"/>
      <c r="Z135" s="143"/>
    </row>
    <row r="136" spans="2:33" s="137" customFormat="1" ht="16.5" customHeight="1" x14ac:dyDescent="0.15">
      <c r="B136" s="806" t="s">
        <v>714</v>
      </c>
      <c r="C136" s="807"/>
      <c r="D136" s="807"/>
      <c r="E136" s="807"/>
      <c r="F136" s="807"/>
      <c r="G136" s="808">
        <v>0</v>
      </c>
      <c r="H136" s="809"/>
      <c r="I136" s="809"/>
      <c r="J136" s="809"/>
      <c r="K136" s="810"/>
      <c r="L136" s="399"/>
      <c r="M136" s="399"/>
      <c r="N136" s="399"/>
      <c r="O136" s="399"/>
      <c r="P136" s="399"/>
      <c r="Q136" s="421"/>
      <c r="R136" s="421"/>
      <c r="S136" s="420"/>
      <c r="T136" s="420"/>
      <c r="U136" s="420"/>
      <c r="V136" s="420"/>
      <c r="W136" s="420"/>
      <c r="X136" s="420"/>
      <c r="Y136" s="420"/>
      <c r="Z136" s="143"/>
    </row>
    <row r="137" spans="2:33" s="137" customFormat="1" ht="16.5" customHeight="1" x14ac:dyDescent="0.15">
      <c r="B137" s="843" t="s">
        <v>715</v>
      </c>
      <c r="C137" s="844"/>
      <c r="D137" s="844"/>
      <c r="E137" s="844"/>
      <c r="F137" s="844"/>
      <c r="G137" s="808">
        <v>0</v>
      </c>
      <c r="H137" s="809"/>
      <c r="I137" s="809"/>
      <c r="J137" s="809"/>
      <c r="K137" s="810"/>
      <c r="L137" s="399"/>
      <c r="M137" s="399"/>
      <c r="N137" s="399"/>
      <c r="O137" s="399"/>
      <c r="P137" s="399"/>
      <c r="Q137" s="421"/>
      <c r="R137" s="421"/>
      <c r="S137" s="420"/>
      <c r="T137" s="420"/>
      <c r="U137" s="420"/>
      <c r="V137" s="420"/>
      <c r="W137" s="420"/>
      <c r="X137" s="420"/>
      <c r="Y137" s="420"/>
      <c r="Z137" s="143"/>
    </row>
    <row r="138" spans="2:33" s="137" customFormat="1" ht="16.5" customHeight="1" x14ac:dyDescent="0.15">
      <c r="B138" s="422"/>
      <c r="C138" s="422"/>
      <c r="D138" s="422"/>
      <c r="E138" s="422"/>
      <c r="F138" s="423"/>
      <c r="G138" s="423"/>
      <c r="H138" s="423"/>
      <c r="I138" s="423"/>
      <c r="J138" s="423"/>
      <c r="K138" s="399"/>
      <c r="L138" s="399"/>
      <c r="M138" s="399"/>
      <c r="N138" s="399"/>
      <c r="O138" s="399"/>
      <c r="P138" s="421"/>
      <c r="Q138" s="421"/>
      <c r="R138" s="420"/>
      <c r="S138" s="420"/>
      <c r="T138" s="420"/>
      <c r="U138" s="420"/>
      <c r="V138" s="420"/>
      <c r="W138" s="420"/>
      <c r="X138" s="420"/>
      <c r="Y138" s="420"/>
    </row>
    <row r="139" spans="2:33" s="137" customFormat="1" ht="21.6" customHeight="1" x14ac:dyDescent="0.15">
      <c r="B139" s="827" t="s">
        <v>716</v>
      </c>
      <c r="C139" s="827"/>
      <c r="D139" s="827"/>
      <c r="E139" s="827"/>
      <c r="F139" s="827"/>
      <c r="G139" s="827"/>
      <c r="H139" s="827"/>
      <c r="I139" s="827"/>
      <c r="J139" s="827"/>
      <c r="K139" s="827"/>
      <c r="L139" s="827"/>
      <c r="M139" s="827"/>
      <c r="N139" s="827"/>
      <c r="O139" s="827"/>
      <c r="P139" s="827"/>
      <c r="Q139" s="827"/>
      <c r="R139" s="827"/>
      <c r="S139" s="827"/>
      <c r="T139" s="827"/>
      <c r="U139" s="827"/>
      <c r="V139" s="827"/>
      <c r="W139" s="827"/>
      <c r="X139" s="424"/>
      <c r="Y139" s="424"/>
    </row>
    <row r="140" spans="2:33" s="137" customFormat="1" ht="22.5" customHeight="1" x14ac:dyDescent="0.15">
      <c r="B140" s="667" t="s">
        <v>269</v>
      </c>
      <c r="C140" s="668"/>
      <c r="D140" s="668"/>
      <c r="E140" s="668"/>
      <c r="F140" s="668"/>
      <c r="G140" s="668"/>
      <c r="H140" s="668"/>
      <c r="I140" s="668"/>
      <c r="J140" s="668"/>
      <c r="K140" s="668"/>
      <c r="L140" s="668"/>
      <c r="M140" s="669"/>
      <c r="N140" s="425" t="s">
        <v>13</v>
      </c>
      <c r="O140" s="425" t="s">
        <v>32</v>
      </c>
      <c r="P140" s="828" t="s">
        <v>309</v>
      </c>
      <c r="Q140" s="829"/>
      <c r="R140" s="829"/>
      <c r="S140" s="829"/>
      <c r="T140" s="829"/>
      <c r="U140" s="829"/>
      <c r="V140" s="829"/>
      <c r="W140" s="830"/>
      <c r="X140" s="399"/>
      <c r="Y140" s="399"/>
    </row>
    <row r="141" spans="2:33" s="137" customFormat="1" ht="15.75" customHeight="1" x14ac:dyDescent="0.15">
      <c r="B141" s="831" t="s">
        <v>430</v>
      </c>
      <c r="C141" s="832"/>
      <c r="D141" s="832"/>
      <c r="E141" s="832"/>
      <c r="F141" s="832"/>
      <c r="G141" s="832"/>
      <c r="H141" s="832"/>
      <c r="I141" s="832"/>
      <c r="J141" s="832"/>
      <c r="K141" s="832"/>
      <c r="L141" s="832"/>
      <c r="M141" s="833"/>
      <c r="N141" s="837"/>
      <c r="O141" s="837"/>
      <c r="P141" s="486" t="s">
        <v>263</v>
      </c>
      <c r="Q141" s="839"/>
      <c r="R141" s="703"/>
      <c r="S141" s="703"/>
      <c r="T141" s="703"/>
      <c r="U141" s="703"/>
      <c r="V141" s="703"/>
      <c r="W141" s="704"/>
      <c r="X141" s="399"/>
      <c r="Y141" s="399"/>
    </row>
    <row r="142" spans="2:33" s="137" customFormat="1" ht="30" customHeight="1" x14ac:dyDescent="0.15">
      <c r="B142" s="834"/>
      <c r="C142" s="835"/>
      <c r="D142" s="835"/>
      <c r="E142" s="835"/>
      <c r="F142" s="835"/>
      <c r="G142" s="835"/>
      <c r="H142" s="835"/>
      <c r="I142" s="835"/>
      <c r="J142" s="835"/>
      <c r="K142" s="835"/>
      <c r="L142" s="835"/>
      <c r="M142" s="836"/>
      <c r="N142" s="838"/>
      <c r="O142" s="838"/>
      <c r="P142" s="487"/>
      <c r="Q142" s="840"/>
      <c r="R142" s="841"/>
      <c r="S142" s="841"/>
      <c r="T142" s="841"/>
      <c r="U142" s="841"/>
      <c r="V142" s="841"/>
      <c r="W142" s="842"/>
      <c r="X142" s="399"/>
      <c r="Y142" s="399"/>
      <c r="AB142" s="144"/>
      <c r="AC142" s="144"/>
      <c r="AD142" s="144"/>
      <c r="AE142" s="144"/>
      <c r="AF142" s="144"/>
      <c r="AG142" s="144"/>
    </row>
    <row r="143" spans="2:33" s="137" customFormat="1" ht="8.4499999999999993" customHeight="1" x14ac:dyDescent="0.15">
      <c r="B143" s="138"/>
      <c r="C143" s="139"/>
      <c r="D143" s="139"/>
      <c r="E143" s="140"/>
      <c r="F143" s="140"/>
      <c r="G143" s="140"/>
      <c r="H143" s="140"/>
      <c r="I143" s="140"/>
      <c r="J143" s="140"/>
      <c r="K143" s="140"/>
      <c r="L143" s="140"/>
      <c r="M143" s="140"/>
      <c r="N143" s="141"/>
      <c r="O143" s="141"/>
      <c r="P143" s="142"/>
      <c r="Q143" s="142"/>
      <c r="R143" s="142"/>
      <c r="S143" s="142"/>
      <c r="T143" s="142"/>
      <c r="U143" s="142"/>
      <c r="V143" s="142"/>
      <c r="W143" s="143"/>
    </row>
    <row r="144" spans="2:33" s="137" customFormat="1" ht="22.5" customHeight="1" x14ac:dyDescent="0.15">
      <c r="B144" s="667" t="s">
        <v>269</v>
      </c>
      <c r="C144" s="668"/>
      <c r="D144" s="668"/>
      <c r="E144" s="668"/>
      <c r="F144" s="668"/>
      <c r="G144" s="668"/>
      <c r="H144" s="668"/>
      <c r="I144" s="668"/>
      <c r="J144" s="668"/>
      <c r="K144" s="668"/>
      <c r="L144" s="668"/>
      <c r="M144" s="669"/>
      <c r="N144" s="425" t="s">
        <v>13</v>
      </c>
      <c r="O144" s="425" t="s">
        <v>32</v>
      </c>
      <c r="P144" s="853" t="s">
        <v>531</v>
      </c>
      <c r="Q144" s="854"/>
      <c r="R144" s="855"/>
      <c r="S144" s="829" t="s">
        <v>532</v>
      </c>
      <c r="T144" s="829"/>
      <c r="U144" s="829"/>
      <c r="V144" s="829"/>
      <c r="W144" s="830"/>
      <c r="X144" s="399"/>
      <c r="Y144" s="399"/>
    </row>
    <row r="145" spans="1:35" s="137" customFormat="1" ht="15.75" customHeight="1" x14ac:dyDescent="0.15">
      <c r="B145" s="831" t="s">
        <v>533</v>
      </c>
      <c r="C145" s="832"/>
      <c r="D145" s="832"/>
      <c r="E145" s="832"/>
      <c r="F145" s="832"/>
      <c r="G145" s="832"/>
      <c r="H145" s="832"/>
      <c r="I145" s="832"/>
      <c r="J145" s="832"/>
      <c r="K145" s="832"/>
      <c r="L145" s="832"/>
      <c r="M145" s="833"/>
      <c r="N145" s="837"/>
      <c r="O145" s="837"/>
      <c r="P145" s="856"/>
      <c r="Q145" s="857"/>
      <c r="R145" s="860" t="s">
        <v>534</v>
      </c>
      <c r="S145" s="856"/>
      <c r="T145" s="857"/>
      <c r="U145" s="857"/>
      <c r="V145" s="857"/>
      <c r="W145" s="860" t="s">
        <v>534</v>
      </c>
      <c r="X145" s="399"/>
      <c r="Y145" s="399"/>
    </row>
    <row r="146" spans="1:35" s="137" customFormat="1" ht="30" customHeight="1" x14ac:dyDescent="0.15">
      <c r="B146" s="834"/>
      <c r="C146" s="835"/>
      <c r="D146" s="835"/>
      <c r="E146" s="835"/>
      <c r="F146" s="835"/>
      <c r="G146" s="835"/>
      <c r="H146" s="835"/>
      <c r="I146" s="835"/>
      <c r="J146" s="835"/>
      <c r="K146" s="835"/>
      <c r="L146" s="835"/>
      <c r="M146" s="836"/>
      <c r="N146" s="838"/>
      <c r="O146" s="838"/>
      <c r="P146" s="858"/>
      <c r="Q146" s="859"/>
      <c r="R146" s="861"/>
      <c r="S146" s="858"/>
      <c r="T146" s="859"/>
      <c r="U146" s="859"/>
      <c r="V146" s="859"/>
      <c r="W146" s="861"/>
      <c r="X146" s="399"/>
      <c r="Y146" s="399"/>
      <c r="AB146" s="144"/>
      <c r="AC146" s="144"/>
      <c r="AD146" s="144"/>
      <c r="AE146" s="144"/>
      <c r="AF146" s="144"/>
      <c r="AG146" s="144"/>
    </row>
    <row r="147" spans="1:35" s="4" customFormat="1" ht="8.4499999999999993" customHeight="1" x14ac:dyDescent="0.4">
      <c r="B147" s="426"/>
      <c r="C147" s="426"/>
      <c r="D147" s="426"/>
      <c r="E147" s="426"/>
      <c r="F147" s="426"/>
      <c r="G147" s="426"/>
      <c r="H147" s="426"/>
      <c r="I147" s="426"/>
      <c r="J147" s="426"/>
      <c r="K147" s="426"/>
      <c r="L147" s="426"/>
      <c r="M147" s="426"/>
      <c r="N147" s="427"/>
      <c r="O147" s="427"/>
      <c r="P147" s="428"/>
      <c r="Q147" s="428"/>
      <c r="R147" s="429"/>
      <c r="S147" s="428"/>
      <c r="T147" s="428"/>
      <c r="U147" s="428"/>
      <c r="V147" s="428"/>
      <c r="W147" s="429"/>
      <c r="X147" s="430"/>
      <c r="Y147" s="430"/>
      <c r="AB147" s="431"/>
      <c r="AC147" s="431"/>
      <c r="AD147" s="431"/>
      <c r="AE147" s="431"/>
      <c r="AF147" s="431"/>
      <c r="AG147" s="431"/>
    </row>
    <row r="148" spans="1:35" s="137" customFormat="1" ht="22.5" customHeight="1" x14ac:dyDescent="0.15">
      <c r="B148" s="670" t="s">
        <v>269</v>
      </c>
      <c r="C148" s="670"/>
      <c r="D148" s="670"/>
      <c r="E148" s="670"/>
      <c r="F148" s="670"/>
      <c r="G148" s="670"/>
      <c r="H148" s="670"/>
      <c r="I148" s="670"/>
      <c r="J148" s="670"/>
      <c r="K148" s="670"/>
      <c r="L148" s="670"/>
      <c r="M148" s="670"/>
      <c r="N148" s="845" t="s">
        <v>717</v>
      </c>
      <c r="O148" s="846"/>
      <c r="P148" s="846"/>
      <c r="Q148" s="846"/>
      <c r="R148" s="846"/>
      <c r="S148" s="846"/>
      <c r="T148" s="846"/>
      <c r="U148" s="846"/>
      <c r="V148" s="846"/>
      <c r="W148" s="847"/>
      <c r="X148" s="399"/>
      <c r="Y148" s="399"/>
      <c r="AB148" s="144"/>
      <c r="AC148" s="144"/>
      <c r="AD148" s="144"/>
      <c r="AE148" s="144"/>
      <c r="AF148" s="144"/>
      <c r="AG148" s="144"/>
    </row>
    <row r="149" spans="1:35" s="137" customFormat="1" ht="30" customHeight="1" x14ac:dyDescent="0.15">
      <c r="B149" s="851" t="s">
        <v>718</v>
      </c>
      <c r="C149" s="851"/>
      <c r="D149" s="851"/>
      <c r="E149" s="851"/>
      <c r="F149" s="851"/>
      <c r="G149" s="851"/>
      <c r="H149" s="851"/>
      <c r="I149" s="851"/>
      <c r="J149" s="851"/>
      <c r="K149" s="851"/>
      <c r="L149" s="851"/>
      <c r="M149" s="851"/>
      <c r="N149" s="848"/>
      <c r="O149" s="849"/>
      <c r="P149" s="849"/>
      <c r="Q149" s="849"/>
      <c r="R149" s="849"/>
      <c r="S149" s="849"/>
      <c r="T149" s="849"/>
      <c r="U149" s="849"/>
      <c r="V149" s="849"/>
      <c r="W149" s="850"/>
      <c r="X149" s="399"/>
      <c r="Y149" s="399"/>
      <c r="AB149" s="144"/>
      <c r="AC149" s="144"/>
      <c r="AD149" s="144"/>
      <c r="AE149" s="144"/>
      <c r="AF149" s="144"/>
      <c r="AG149" s="144"/>
    </row>
    <row r="150" spans="1:35" s="4" customFormat="1" ht="30" customHeight="1" x14ac:dyDescent="0.4">
      <c r="B150" s="426"/>
      <c r="C150" s="426"/>
      <c r="D150" s="426"/>
      <c r="E150" s="426"/>
      <c r="F150" s="426"/>
      <c r="G150" s="426"/>
      <c r="H150" s="426"/>
      <c r="I150" s="426"/>
      <c r="J150" s="426"/>
      <c r="K150" s="426"/>
      <c r="L150" s="426"/>
      <c r="M150" s="426"/>
      <c r="N150" s="426"/>
      <c r="O150" s="426"/>
      <c r="P150" s="427"/>
      <c r="Q150" s="427"/>
      <c r="R150" s="428"/>
      <c r="S150" s="428"/>
      <c r="T150" s="428"/>
      <c r="U150" s="428"/>
      <c r="V150" s="429"/>
      <c r="W150" s="428"/>
      <c r="X150" s="428"/>
      <c r="Y150" s="429"/>
      <c r="AD150" s="431"/>
      <c r="AE150" s="431"/>
      <c r="AF150" s="431"/>
      <c r="AG150" s="431"/>
      <c r="AH150" s="431"/>
      <c r="AI150" s="431"/>
    </row>
    <row r="151" spans="1:35" s="373" customFormat="1" ht="31.5" customHeight="1" x14ac:dyDescent="0.45">
      <c r="A151" s="404" t="s">
        <v>220</v>
      </c>
      <c r="B151" s="400"/>
      <c r="C151" s="400"/>
      <c r="D151" s="400"/>
      <c r="E151" s="400"/>
      <c r="F151" s="400"/>
      <c r="G151" s="400"/>
      <c r="H151" s="400"/>
      <c r="I151" s="399"/>
      <c r="J151" s="400"/>
      <c r="K151" s="400"/>
      <c r="L151" s="400"/>
      <c r="M151" s="400"/>
      <c r="N151" s="400"/>
      <c r="O151" s="400"/>
      <c r="P151" s="400"/>
      <c r="Q151" s="400"/>
      <c r="R151" s="400"/>
      <c r="S151" s="400"/>
      <c r="T151" s="400"/>
      <c r="U151" s="400"/>
      <c r="V151" s="400"/>
      <c r="W151" s="400"/>
      <c r="X151" s="432"/>
      <c r="Y151" s="432"/>
    </row>
    <row r="152" spans="1:35" s="373" customFormat="1" ht="70.5" customHeight="1" x14ac:dyDescent="0.45">
      <c r="A152" s="404"/>
      <c r="B152" s="852" t="s">
        <v>719</v>
      </c>
      <c r="C152" s="852"/>
      <c r="D152" s="852"/>
      <c r="E152" s="852"/>
      <c r="F152" s="852"/>
      <c r="G152" s="852"/>
      <c r="H152" s="852"/>
      <c r="I152" s="852"/>
      <c r="J152" s="852"/>
      <c r="K152" s="852"/>
      <c r="L152" s="852"/>
      <c r="M152" s="852"/>
      <c r="N152" s="852"/>
      <c r="O152" s="852"/>
      <c r="P152" s="852"/>
      <c r="Q152" s="852"/>
      <c r="R152" s="852"/>
      <c r="S152" s="852"/>
      <c r="T152" s="852"/>
      <c r="U152" s="852"/>
      <c r="V152" s="852"/>
      <c r="W152" s="852"/>
      <c r="X152" s="852"/>
      <c r="Y152" s="852"/>
    </row>
    <row r="153" spans="1:35" s="373" customFormat="1" ht="26.25" customHeight="1" x14ac:dyDescent="0.45">
      <c r="A153" s="404"/>
      <c r="B153" s="667" t="s">
        <v>13</v>
      </c>
      <c r="C153" s="668"/>
      <c r="D153" s="668"/>
      <c r="E153" s="668"/>
      <c r="F153" s="668"/>
      <c r="G153" s="668"/>
      <c r="H153" s="668"/>
      <c r="I153" s="668"/>
      <c r="J153" s="668"/>
      <c r="K153" s="668"/>
      <c r="L153" s="668"/>
      <c r="M153" s="668"/>
      <c r="N153" s="668"/>
      <c r="O153" s="669"/>
      <c r="P153" s="667" t="s">
        <v>36</v>
      </c>
      <c r="Q153" s="668"/>
      <c r="R153" s="668"/>
      <c r="S153" s="668"/>
      <c r="T153" s="668"/>
      <c r="U153" s="668"/>
      <c r="V153" s="668"/>
      <c r="W153" s="668"/>
      <c r="X153" s="668"/>
      <c r="Y153" s="669"/>
    </row>
    <row r="154" spans="1:35" s="137" customFormat="1" ht="30.75" customHeight="1" x14ac:dyDescent="0.15">
      <c r="B154" s="876" t="s">
        <v>29</v>
      </c>
      <c r="C154" s="877"/>
      <c r="D154" s="876" t="s">
        <v>12</v>
      </c>
      <c r="E154" s="880"/>
      <c r="F154" s="877"/>
      <c r="G154" s="876" t="s">
        <v>27</v>
      </c>
      <c r="H154" s="880"/>
      <c r="I154" s="880"/>
      <c r="J154" s="880"/>
      <c r="K154" s="877"/>
      <c r="L154" s="882" t="s">
        <v>20</v>
      </c>
      <c r="M154" s="882"/>
      <c r="N154" s="883" t="s">
        <v>720</v>
      </c>
      <c r="O154" s="884"/>
      <c r="P154" s="667" t="s">
        <v>348</v>
      </c>
      <c r="Q154" s="668"/>
      <c r="R154" s="668"/>
      <c r="S154" s="668"/>
      <c r="T154" s="668"/>
      <c r="U154" s="668"/>
      <c r="V154" s="668"/>
      <c r="W154" s="669"/>
      <c r="X154" s="867" t="s">
        <v>310</v>
      </c>
      <c r="Y154" s="868"/>
    </row>
    <row r="155" spans="1:35" s="137" customFormat="1" ht="56.1" customHeight="1" x14ac:dyDescent="0.15">
      <c r="B155" s="878"/>
      <c r="C155" s="879"/>
      <c r="D155" s="878"/>
      <c r="E155" s="881"/>
      <c r="F155" s="879"/>
      <c r="G155" s="878"/>
      <c r="H155" s="881"/>
      <c r="I155" s="881"/>
      <c r="J155" s="881"/>
      <c r="K155" s="879"/>
      <c r="L155" s="871" t="s">
        <v>28</v>
      </c>
      <c r="M155" s="871"/>
      <c r="N155" s="885"/>
      <c r="O155" s="886"/>
      <c r="P155" s="872" t="s">
        <v>221</v>
      </c>
      <c r="Q155" s="873"/>
      <c r="R155" s="872" t="s">
        <v>222</v>
      </c>
      <c r="S155" s="873"/>
      <c r="T155" s="874" t="s">
        <v>720</v>
      </c>
      <c r="U155" s="875"/>
      <c r="V155" s="872" t="s">
        <v>25</v>
      </c>
      <c r="W155" s="873"/>
      <c r="X155" s="869"/>
      <c r="Y155" s="870"/>
    </row>
    <row r="156" spans="1:35" s="137" customFormat="1" ht="26.45" customHeight="1" x14ac:dyDescent="0.15">
      <c r="B156" s="862"/>
      <c r="C156" s="862"/>
      <c r="D156" s="863"/>
      <c r="E156" s="863"/>
      <c r="F156" s="863"/>
      <c r="G156" s="864"/>
      <c r="H156" s="865"/>
      <c r="I156" s="865"/>
      <c r="J156" s="865"/>
      <c r="K156" s="866"/>
      <c r="L156" s="433"/>
      <c r="M156" s="434"/>
      <c r="N156" s="435"/>
      <c r="O156" s="434"/>
      <c r="P156" s="436"/>
      <c r="Q156" s="437">
        <f t="shared" ref="Q156:Q165" si="0">M156</f>
        <v>0</v>
      </c>
      <c r="R156" s="438"/>
      <c r="S156" s="437">
        <f>M156</f>
        <v>0</v>
      </c>
      <c r="T156" s="438"/>
      <c r="U156" s="439">
        <f>O156</f>
        <v>0</v>
      </c>
      <c r="V156" s="440" t="str">
        <f>IF(L156="","",P156+R156)</f>
        <v/>
      </c>
      <c r="W156" s="437">
        <f>M156</f>
        <v>0</v>
      </c>
      <c r="X156" s="671"/>
      <c r="Y156" s="673"/>
      <c r="AC156" s="441"/>
    </row>
    <row r="157" spans="1:35" s="137" customFormat="1" ht="26.45" customHeight="1" x14ac:dyDescent="0.15">
      <c r="B157" s="862"/>
      <c r="C157" s="862"/>
      <c r="D157" s="863"/>
      <c r="E157" s="863"/>
      <c r="F157" s="863"/>
      <c r="G157" s="864"/>
      <c r="H157" s="865"/>
      <c r="I157" s="865"/>
      <c r="J157" s="865"/>
      <c r="K157" s="866"/>
      <c r="L157" s="433"/>
      <c r="M157" s="434"/>
      <c r="N157" s="435"/>
      <c r="O157" s="434"/>
      <c r="P157" s="436"/>
      <c r="Q157" s="437">
        <f t="shared" si="0"/>
        <v>0</v>
      </c>
      <c r="R157" s="436"/>
      <c r="S157" s="437">
        <f t="shared" ref="S157:S165" si="1">M157</f>
        <v>0</v>
      </c>
      <c r="T157" s="436"/>
      <c r="U157" s="439">
        <f t="shared" ref="U157:U166" si="2">O157</f>
        <v>0</v>
      </c>
      <c r="V157" s="440" t="str">
        <f>IF(L157="","",P157+R157)</f>
        <v/>
      </c>
      <c r="W157" s="442">
        <f t="shared" ref="W157:W165" si="3">M157</f>
        <v>0</v>
      </c>
      <c r="X157" s="671"/>
      <c r="Y157" s="673"/>
      <c r="AC157" s="441"/>
    </row>
    <row r="158" spans="1:35" s="137" customFormat="1" ht="26.45" customHeight="1" x14ac:dyDescent="0.15">
      <c r="B158" s="862"/>
      <c r="C158" s="862"/>
      <c r="D158" s="863"/>
      <c r="E158" s="863"/>
      <c r="F158" s="863"/>
      <c r="G158" s="864"/>
      <c r="H158" s="865"/>
      <c r="I158" s="865"/>
      <c r="J158" s="865"/>
      <c r="K158" s="866"/>
      <c r="L158" s="433"/>
      <c r="M158" s="434"/>
      <c r="N158" s="435"/>
      <c r="O158" s="434"/>
      <c r="P158" s="436"/>
      <c r="Q158" s="437">
        <f t="shared" si="0"/>
        <v>0</v>
      </c>
      <c r="R158" s="436"/>
      <c r="S158" s="437">
        <f t="shared" si="1"/>
        <v>0</v>
      </c>
      <c r="T158" s="436"/>
      <c r="U158" s="439">
        <f t="shared" si="2"/>
        <v>0</v>
      </c>
      <c r="V158" s="440" t="str">
        <f>IF(L158="","",P158+R158)</f>
        <v/>
      </c>
      <c r="W158" s="442">
        <f t="shared" si="3"/>
        <v>0</v>
      </c>
      <c r="X158" s="671"/>
      <c r="Y158" s="673"/>
      <c r="AC158" s="441"/>
    </row>
    <row r="159" spans="1:35" s="137" customFormat="1" ht="26.45" customHeight="1" x14ac:dyDescent="0.15">
      <c r="B159" s="862"/>
      <c r="C159" s="862"/>
      <c r="D159" s="863"/>
      <c r="E159" s="863"/>
      <c r="F159" s="863"/>
      <c r="G159" s="864"/>
      <c r="H159" s="865"/>
      <c r="I159" s="865"/>
      <c r="J159" s="865"/>
      <c r="K159" s="866"/>
      <c r="L159" s="443"/>
      <c r="M159" s="444"/>
      <c r="N159" s="445"/>
      <c r="O159" s="434"/>
      <c r="P159" s="446"/>
      <c r="Q159" s="447">
        <f t="shared" si="0"/>
        <v>0</v>
      </c>
      <c r="R159" s="446"/>
      <c r="S159" s="447">
        <f t="shared" si="1"/>
        <v>0</v>
      </c>
      <c r="T159" s="446"/>
      <c r="U159" s="439">
        <f t="shared" si="2"/>
        <v>0</v>
      </c>
      <c r="V159" s="448" t="str">
        <f>IF(L159="","",P159+R159)</f>
        <v/>
      </c>
      <c r="W159" s="449">
        <f t="shared" si="3"/>
        <v>0</v>
      </c>
      <c r="X159" s="887"/>
      <c r="Y159" s="888"/>
      <c r="AC159" s="441"/>
    </row>
    <row r="160" spans="1:35" s="137" customFormat="1" ht="26.45" customHeight="1" x14ac:dyDescent="0.15">
      <c r="B160" s="862"/>
      <c r="C160" s="862"/>
      <c r="D160" s="863"/>
      <c r="E160" s="863"/>
      <c r="F160" s="863"/>
      <c r="G160" s="864"/>
      <c r="H160" s="865"/>
      <c r="I160" s="865"/>
      <c r="J160" s="865"/>
      <c r="K160" s="866"/>
      <c r="L160" s="443"/>
      <c r="M160" s="444"/>
      <c r="N160" s="445"/>
      <c r="O160" s="434"/>
      <c r="P160" s="446"/>
      <c r="Q160" s="447">
        <f t="shared" si="0"/>
        <v>0</v>
      </c>
      <c r="R160" s="446"/>
      <c r="S160" s="447">
        <f t="shared" si="1"/>
        <v>0</v>
      </c>
      <c r="T160" s="446"/>
      <c r="U160" s="439">
        <f t="shared" si="2"/>
        <v>0</v>
      </c>
      <c r="V160" s="448" t="str">
        <f t="shared" ref="V160:V165" si="4">IF(L160="","",P160+R160)</f>
        <v/>
      </c>
      <c r="W160" s="449">
        <f t="shared" si="3"/>
        <v>0</v>
      </c>
      <c r="X160" s="887"/>
      <c r="Y160" s="888"/>
      <c r="AC160" s="441">
        <f>D160</f>
        <v>0</v>
      </c>
    </row>
    <row r="161" spans="2:29" s="137" customFormat="1" ht="26.45" customHeight="1" x14ac:dyDescent="0.15">
      <c r="B161" s="862"/>
      <c r="C161" s="862"/>
      <c r="D161" s="863"/>
      <c r="E161" s="863"/>
      <c r="F161" s="863"/>
      <c r="G161" s="864"/>
      <c r="H161" s="865"/>
      <c r="I161" s="865"/>
      <c r="J161" s="865"/>
      <c r="K161" s="866"/>
      <c r="L161" s="443"/>
      <c r="M161" s="444"/>
      <c r="N161" s="445"/>
      <c r="O161" s="434"/>
      <c r="P161" s="446"/>
      <c r="Q161" s="447">
        <f t="shared" si="0"/>
        <v>0</v>
      </c>
      <c r="R161" s="446"/>
      <c r="S161" s="447">
        <f t="shared" si="1"/>
        <v>0</v>
      </c>
      <c r="T161" s="446"/>
      <c r="U161" s="439">
        <f t="shared" si="2"/>
        <v>0</v>
      </c>
      <c r="V161" s="448" t="str">
        <f t="shared" si="4"/>
        <v/>
      </c>
      <c r="W161" s="449">
        <f t="shared" si="3"/>
        <v>0</v>
      </c>
      <c r="X161" s="887"/>
      <c r="Y161" s="888"/>
      <c r="AC161" s="441">
        <f>D161</f>
        <v>0</v>
      </c>
    </row>
    <row r="162" spans="2:29" s="137" customFormat="1" ht="26.45" customHeight="1" x14ac:dyDescent="0.15">
      <c r="B162" s="862"/>
      <c r="C162" s="862"/>
      <c r="D162" s="863"/>
      <c r="E162" s="863"/>
      <c r="F162" s="863"/>
      <c r="G162" s="864"/>
      <c r="H162" s="865"/>
      <c r="I162" s="865"/>
      <c r="J162" s="865"/>
      <c r="K162" s="866"/>
      <c r="L162" s="443"/>
      <c r="M162" s="444"/>
      <c r="N162" s="445"/>
      <c r="O162" s="434"/>
      <c r="P162" s="446"/>
      <c r="Q162" s="447">
        <f t="shared" si="0"/>
        <v>0</v>
      </c>
      <c r="R162" s="446"/>
      <c r="S162" s="447">
        <f t="shared" si="1"/>
        <v>0</v>
      </c>
      <c r="T162" s="446"/>
      <c r="U162" s="439">
        <f t="shared" si="2"/>
        <v>0</v>
      </c>
      <c r="V162" s="448" t="str">
        <f t="shared" si="4"/>
        <v/>
      </c>
      <c r="W162" s="449">
        <f t="shared" si="3"/>
        <v>0</v>
      </c>
      <c r="X162" s="887"/>
      <c r="Y162" s="888"/>
      <c r="AC162" s="441"/>
    </row>
    <row r="163" spans="2:29" s="137" customFormat="1" ht="26.45" customHeight="1" x14ac:dyDescent="0.15">
      <c r="B163" s="862"/>
      <c r="C163" s="862"/>
      <c r="D163" s="863"/>
      <c r="E163" s="863"/>
      <c r="F163" s="863"/>
      <c r="G163" s="864"/>
      <c r="H163" s="865"/>
      <c r="I163" s="865"/>
      <c r="J163" s="865"/>
      <c r="K163" s="866"/>
      <c r="L163" s="443"/>
      <c r="M163" s="444"/>
      <c r="N163" s="445"/>
      <c r="O163" s="434"/>
      <c r="P163" s="446"/>
      <c r="Q163" s="447">
        <f t="shared" si="0"/>
        <v>0</v>
      </c>
      <c r="R163" s="446"/>
      <c r="S163" s="447">
        <f t="shared" si="1"/>
        <v>0</v>
      </c>
      <c r="T163" s="446"/>
      <c r="U163" s="439">
        <f t="shared" si="2"/>
        <v>0</v>
      </c>
      <c r="V163" s="448" t="str">
        <f t="shared" si="4"/>
        <v/>
      </c>
      <c r="W163" s="449">
        <f t="shared" si="3"/>
        <v>0</v>
      </c>
      <c r="X163" s="887"/>
      <c r="Y163" s="888"/>
      <c r="AC163" s="441"/>
    </row>
    <row r="164" spans="2:29" s="137" customFormat="1" ht="26.45" customHeight="1" x14ac:dyDescent="0.15">
      <c r="B164" s="862"/>
      <c r="C164" s="862"/>
      <c r="D164" s="863"/>
      <c r="E164" s="863"/>
      <c r="F164" s="863"/>
      <c r="G164" s="864"/>
      <c r="H164" s="865"/>
      <c r="I164" s="865"/>
      <c r="J164" s="865"/>
      <c r="K164" s="866"/>
      <c r="L164" s="443"/>
      <c r="M164" s="444"/>
      <c r="N164" s="445"/>
      <c r="O164" s="434"/>
      <c r="P164" s="446"/>
      <c r="Q164" s="447">
        <f t="shared" si="0"/>
        <v>0</v>
      </c>
      <c r="R164" s="446"/>
      <c r="S164" s="447">
        <f t="shared" si="1"/>
        <v>0</v>
      </c>
      <c r="T164" s="446"/>
      <c r="U164" s="439">
        <f t="shared" si="2"/>
        <v>0</v>
      </c>
      <c r="V164" s="448" t="str">
        <f t="shared" si="4"/>
        <v/>
      </c>
      <c r="W164" s="447">
        <f t="shared" si="3"/>
        <v>0</v>
      </c>
      <c r="X164" s="887"/>
      <c r="Y164" s="888"/>
      <c r="AC164" s="441"/>
    </row>
    <row r="165" spans="2:29" s="137" customFormat="1" ht="26.45" customHeight="1" x14ac:dyDescent="0.15">
      <c r="B165" s="862"/>
      <c r="C165" s="862"/>
      <c r="D165" s="863"/>
      <c r="E165" s="863"/>
      <c r="F165" s="863"/>
      <c r="G165" s="864"/>
      <c r="H165" s="865"/>
      <c r="I165" s="865"/>
      <c r="J165" s="865"/>
      <c r="K165" s="866"/>
      <c r="L165" s="443"/>
      <c r="M165" s="444"/>
      <c r="N165" s="445"/>
      <c r="O165" s="434"/>
      <c r="P165" s="446"/>
      <c r="Q165" s="447">
        <f t="shared" si="0"/>
        <v>0</v>
      </c>
      <c r="R165" s="446"/>
      <c r="S165" s="447">
        <f t="shared" si="1"/>
        <v>0</v>
      </c>
      <c r="T165" s="446"/>
      <c r="U165" s="439">
        <f t="shared" si="2"/>
        <v>0</v>
      </c>
      <c r="V165" s="448" t="str">
        <f t="shared" si="4"/>
        <v/>
      </c>
      <c r="W165" s="447">
        <f t="shared" si="3"/>
        <v>0</v>
      </c>
      <c r="X165" s="887"/>
      <c r="Y165" s="888"/>
      <c r="AC165" s="441"/>
    </row>
    <row r="166" spans="2:29" s="137" customFormat="1" ht="26.45" customHeight="1" x14ac:dyDescent="0.15">
      <c r="B166" s="862"/>
      <c r="C166" s="862"/>
      <c r="D166" s="863"/>
      <c r="E166" s="863"/>
      <c r="F166" s="863"/>
      <c r="G166" s="864"/>
      <c r="H166" s="865"/>
      <c r="I166" s="865"/>
      <c r="J166" s="865"/>
      <c r="K166" s="866"/>
      <c r="L166" s="443"/>
      <c r="M166" s="444"/>
      <c r="N166" s="445"/>
      <c r="O166" s="434"/>
      <c r="P166" s="446"/>
      <c r="Q166" s="447">
        <f>M166</f>
        <v>0</v>
      </c>
      <c r="R166" s="446"/>
      <c r="S166" s="447">
        <f>M166</f>
        <v>0</v>
      </c>
      <c r="T166" s="446"/>
      <c r="U166" s="439">
        <f t="shared" si="2"/>
        <v>0</v>
      </c>
      <c r="V166" s="448" t="str">
        <f>IF(L166="","",P166+R166)</f>
        <v/>
      </c>
      <c r="W166" s="449">
        <f>M166</f>
        <v>0</v>
      </c>
      <c r="X166" s="887"/>
      <c r="Y166" s="888"/>
      <c r="AC166" s="441"/>
    </row>
    <row r="167" spans="2:29" ht="21" customHeight="1" x14ac:dyDescent="0.15">
      <c r="B167" s="896" t="s">
        <v>307</v>
      </c>
      <c r="C167" s="897"/>
      <c r="D167" s="897"/>
      <c r="E167" s="897"/>
      <c r="F167" s="897"/>
      <c r="G167" s="897"/>
      <c r="H167" s="897"/>
      <c r="I167" s="897"/>
      <c r="J167" s="897"/>
      <c r="K167" s="897"/>
      <c r="L167" s="897"/>
      <c r="M167" s="897"/>
      <c r="N167" s="897"/>
      <c r="O167" s="897"/>
      <c r="P167" s="897"/>
      <c r="Q167" s="897"/>
      <c r="R167" s="897"/>
      <c r="S167" s="897"/>
      <c r="T167" s="897"/>
      <c r="U167" s="897"/>
      <c r="V167" s="897"/>
      <c r="W167" s="897"/>
      <c r="X167" s="897"/>
      <c r="Y167" s="898"/>
      <c r="AC167" s="441"/>
    </row>
    <row r="168" spans="2:29" ht="8.4499999999999993" customHeight="1" x14ac:dyDescent="0.15">
      <c r="B168" s="137"/>
      <c r="D168" s="450"/>
      <c r="E168" s="450"/>
      <c r="F168" s="450"/>
      <c r="G168" s="450"/>
      <c r="H168" s="450"/>
      <c r="I168" s="450"/>
      <c r="J168" s="450"/>
      <c r="K168" s="450"/>
      <c r="L168" s="450"/>
      <c r="M168" s="450"/>
      <c r="N168" s="450"/>
      <c r="O168" s="450"/>
      <c r="AC168" s="441"/>
    </row>
    <row r="169" spans="2:29" ht="8.25" customHeight="1" x14ac:dyDescent="0.15">
      <c r="B169" s="400"/>
      <c r="C169" s="400"/>
      <c r="D169" s="400"/>
      <c r="E169" s="400"/>
      <c r="F169" s="400"/>
      <c r="G169" s="400"/>
      <c r="H169" s="400"/>
      <c r="I169" s="400"/>
      <c r="J169" s="400"/>
      <c r="K169" s="400"/>
      <c r="L169" s="400"/>
      <c r="M169" s="400"/>
      <c r="N169" s="400"/>
      <c r="O169" s="400"/>
      <c r="P169" s="400"/>
      <c r="Q169" s="400"/>
      <c r="R169" s="400"/>
      <c r="S169" s="400"/>
      <c r="T169" s="400"/>
      <c r="U169" s="400"/>
      <c r="V169" s="400"/>
      <c r="W169" s="400"/>
      <c r="X169" s="400"/>
      <c r="Y169" s="400"/>
    </row>
    <row r="170" spans="2:29" s="137" customFormat="1" ht="20.25" customHeight="1" x14ac:dyDescent="0.15">
      <c r="B170" s="451" t="s">
        <v>721</v>
      </c>
      <c r="C170" s="452"/>
      <c r="D170" s="452"/>
      <c r="E170" s="452"/>
      <c r="F170" s="452"/>
      <c r="G170" s="453"/>
      <c r="H170" s="453"/>
      <c r="I170" s="454"/>
      <c r="J170" s="454"/>
      <c r="K170" s="454"/>
      <c r="L170" s="454"/>
      <c r="M170" s="455"/>
      <c r="N170" s="455"/>
      <c r="O170" s="455"/>
      <c r="P170" s="455"/>
      <c r="Q170" s="455"/>
      <c r="R170" s="455"/>
      <c r="S170" s="455"/>
      <c r="T170" s="455"/>
      <c r="U170" s="455"/>
      <c r="V170" s="455"/>
      <c r="W170" s="455"/>
      <c r="X170" s="455"/>
      <c r="Y170" s="456"/>
    </row>
    <row r="171" spans="2:29" s="137" customFormat="1" ht="18.75" customHeight="1" x14ac:dyDescent="0.15">
      <c r="B171" s="457" t="s">
        <v>37</v>
      </c>
      <c r="C171" s="458"/>
      <c r="D171" s="458"/>
      <c r="E171" s="458"/>
      <c r="F171" s="458"/>
      <c r="G171" s="458"/>
      <c r="H171" s="458"/>
      <c r="I171" s="458"/>
      <c r="J171" s="458"/>
      <c r="K171" s="458"/>
      <c r="L171" s="894"/>
      <c r="M171" s="895"/>
      <c r="N171" s="459"/>
      <c r="O171" s="459"/>
      <c r="P171" s="459"/>
      <c r="Q171" s="459"/>
      <c r="R171" s="459"/>
      <c r="S171" s="459"/>
      <c r="T171" s="459"/>
      <c r="U171" s="459"/>
      <c r="V171" s="459"/>
      <c r="W171" s="459"/>
      <c r="X171" s="459"/>
      <c r="Y171" s="460"/>
      <c r="Z171" s="357"/>
      <c r="AA171" s="357"/>
      <c r="AB171" s="357"/>
    </row>
    <row r="172" spans="2:29" s="137" customFormat="1" ht="7.5" customHeight="1" x14ac:dyDescent="0.15">
      <c r="B172" s="457"/>
      <c r="C172" s="458"/>
      <c r="D172" s="458"/>
      <c r="E172" s="458"/>
      <c r="F172" s="458"/>
      <c r="G172" s="458"/>
      <c r="H172" s="458"/>
      <c r="I172" s="458"/>
      <c r="J172" s="458"/>
      <c r="K172" s="458"/>
      <c r="L172" s="461"/>
      <c r="M172" s="461"/>
      <c r="N172" s="459"/>
      <c r="O172" s="459"/>
      <c r="P172" s="459"/>
      <c r="Q172" s="459"/>
      <c r="R172" s="459"/>
      <c r="S172" s="459"/>
      <c r="T172" s="459"/>
      <c r="U172" s="459"/>
      <c r="V172" s="459"/>
      <c r="W172" s="459"/>
      <c r="X172" s="459"/>
      <c r="Y172" s="460"/>
      <c r="Z172" s="357"/>
      <c r="AA172" s="357"/>
      <c r="AB172" s="357"/>
    </row>
    <row r="173" spans="2:29" s="137" customFormat="1" ht="20.25" customHeight="1" x14ac:dyDescent="0.15">
      <c r="B173" s="457" t="s">
        <v>722</v>
      </c>
      <c r="C173" s="458"/>
      <c r="D173" s="458"/>
      <c r="E173" s="458"/>
      <c r="F173" s="458"/>
      <c r="G173" s="458"/>
      <c r="H173" s="458"/>
      <c r="I173" s="458"/>
      <c r="J173" s="458"/>
      <c r="K173" s="458"/>
      <c r="L173" s="890"/>
      <c r="M173" s="890"/>
      <c r="N173" s="459"/>
      <c r="O173" s="459"/>
      <c r="P173" s="459"/>
      <c r="Q173" s="459"/>
      <c r="R173" s="459"/>
      <c r="S173" s="459"/>
      <c r="T173" s="459"/>
      <c r="U173" s="459"/>
      <c r="V173" s="459"/>
      <c r="W173" s="459"/>
      <c r="X173" s="459"/>
      <c r="Y173" s="460"/>
      <c r="Z173" s="357"/>
      <c r="AA173" s="357"/>
      <c r="AB173" s="357"/>
    </row>
    <row r="174" spans="2:29" s="137" customFormat="1" ht="7.5" customHeight="1" x14ac:dyDescent="0.15">
      <c r="B174" s="457"/>
      <c r="C174" s="458"/>
      <c r="D174" s="458"/>
      <c r="E174" s="458"/>
      <c r="F174" s="458"/>
      <c r="G174" s="458"/>
      <c r="H174" s="458"/>
      <c r="I174" s="458"/>
      <c r="J174" s="458"/>
      <c r="K174" s="458"/>
      <c r="L174" s="458"/>
      <c r="M174" s="458"/>
      <c r="N174" s="458"/>
      <c r="O174" s="458"/>
      <c r="P174" s="458"/>
      <c r="Q174" s="459"/>
      <c r="R174" s="459"/>
      <c r="S174" s="462"/>
      <c r="T174" s="462"/>
      <c r="U174" s="462"/>
      <c r="V174" s="459"/>
      <c r="W174" s="459"/>
      <c r="X174" s="459"/>
      <c r="Y174" s="460"/>
      <c r="Z174" s="357"/>
      <c r="AA174" s="357"/>
      <c r="AB174" s="357"/>
    </row>
    <row r="175" spans="2:29" s="137" customFormat="1" ht="60.6" customHeight="1" x14ac:dyDescent="0.15">
      <c r="B175" s="457"/>
      <c r="C175" s="458" t="s">
        <v>723</v>
      </c>
      <c r="D175" s="458"/>
      <c r="E175" s="458"/>
      <c r="F175" s="458"/>
      <c r="G175" s="458"/>
      <c r="H175" s="458"/>
      <c r="I175" s="458"/>
      <c r="J175" s="458"/>
      <c r="K175" s="458"/>
      <c r="L175" s="891"/>
      <c r="M175" s="892"/>
      <c r="N175" s="892"/>
      <c r="O175" s="892"/>
      <c r="P175" s="892"/>
      <c r="Q175" s="892"/>
      <c r="R175" s="892"/>
      <c r="S175" s="892"/>
      <c r="T175" s="892"/>
      <c r="U175" s="892"/>
      <c r="V175" s="892"/>
      <c r="W175" s="892"/>
      <c r="X175" s="893"/>
      <c r="Y175" s="460"/>
      <c r="Z175" s="357"/>
      <c r="AA175" s="357"/>
      <c r="AB175" s="357"/>
    </row>
    <row r="176" spans="2:29" s="137" customFormat="1" ht="20.25" customHeight="1" x14ac:dyDescent="0.15">
      <c r="B176" s="457"/>
      <c r="C176" s="458" t="s">
        <v>724</v>
      </c>
      <c r="D176" s="458"/>
      <c r="E176" s="458"/>
      <c r="F176" s="458"/>
      <c r="G176" s="458"/>
      <c r="H176" s="458"/>
      <c r="I176" s="458"/>
      <c r="J176" s="458"/>
      <c r="K176" s="458"/>
      <c r="L176" s="458"/>
      <c r="M176" s="458"/>
      <c r="N176" s="458"/>
      <c r="O176" s="458"/>
      <c r="P176" s="458"/>
      <c r="Q176" s="459"/>
      <c r="R176" s="459"/>
      <c r="S176" s="459"/>
      <c r="T176" s="459"/>
      <c r="U176" s="459"/>
      <c r="V176" s="459"/>
      <c r="W176" s="459"/>
      <c r="X176" s="459"/>
      <c r="Y176" s="460"/>
      <c r="Z176" s="357"/>
      <c r="AA176" s="357"/>
      <c r="AB176" s="357"/>
    </row>
    <row r="177" spans="1:28" s="137" customFormat="1" ht="20.25" customHeight="1" x14ac:dyDescent="0.15">
      <c r="B177" s="457" t="s">
        <v>38</v>
      </c>
      <c r="C177" s="458"/>
      <c r="D177" s="458"/>
      <c r="E177" s="458"/>
      <c r="F177" s="458"/>
      <c r="G177" s="458"/>
      <c r="H177" s="458"/>
      <c r="I177" s="458"/>
      <c r="J177" s="458"/>
      <c r="K177" s="458"/>
      <c r="L177" s="894"/>
      <c r="M177" s="895"/>
      <c r="N177" s="459"/>
      <c r="O177" s="459"/>
      <c r="P177" s="459"/>
      <c r="Q177" s="459"/>
      <c r="R177" s="459"/>
      <c r="S177" s="459"/>
      <c r="T177" s="459"/>
      <c r="U177" s="459"/>
      <c r="V177" s="459"/>
      <c r="W177" s="459"/>
      <c r="X177" s="459"/>
      <c r="Y177" s="460"/>
      <c r="Z177" s="357"/>
      <c r="AA177" s="357"/>
      <c r="AB177" s="357"/>
    </row>
    <row r="178" spans="1:28" s="137" customFormat="1" ht="7.5" customHeight="1" x14ac:dyDescent="0.15">
      <c r="B178" s="463"/>
      <c r="C178" s="464"/>
      <c r="D178" s="464"/>
      <c r="E178" s="464"/>
      <c r="F178" s="464"/>
      <c r="G178" s="464"/>
      <c r="H178" s="464"/>
      <c r="I178" s="464"/>
      <c r="J178" s="464"/>
      <c r="K178" s="464"/>
      <c r="L178" s="465"/>
      <c r="M178" s="465"/>
      <c r="N178" s="400"/>
      <c r="O178" s="400"/>
      <c r="P178" s="466"/>
      <c r="Q178" s="466"/>
      <c r="R178" s="466"/>
      <c r="S178" s="466"/>
      <c r="T178" s="466"/>
      <c r="U178" s="466"/>
      <c r="V178" s="466"/>
      <c r="W178" s="466"/>
      <c r="X178" s="466"/>
      <c r="Y178" s="467"/>
      <c r="Z178" s="357"/>
      <c r="AA178" s="357"/>
      <c r="AB178" s="357"/>
    </row>
    <row r="179" spans="1:28" ht="9" customHeight="1" x14ac:dyDescent="0.15">
      <c r="B179" s="400"/>
      <c r="C179" s="400"/>
      <c r="D179" s="400"/>
      <c r="E179" s="400"/>
      <c r="F179" s="400"/>
      <c r="G179" s="400"/>
      <c r="H179" s="400"/>
      <c r="I179" s="400"/>
      <c r="J179" s="400"/>
      <c r="K179" s="400"/>
      <c r="L179" s="400"/>
      <c r="M179" s="400"/>
      <c r="N179" s="468"/>
      <c r="O179" s="468"/>
      <c r="P179" s="400"/>
      <c r="Q179" s="400"/>
      <c r="R179" s="400"/>
      <c r="S179" s="400"/>
      <c r="T179" s="400"/>
      <c r="U179" s="400"/>
      <c r="V179" s="400"/>
      <c r="W179" s="400"/>
      <c r="X179" s="400"/>
      <c r="Y179" s="400"/>
    </row>
    <row r="180" spans="1:28" x14ac:dyDescent="0.15">
      <c r="B180" s="469" t="s">
        <v>725</v>
      </c>
      <c r="C180" s="470"/>
      <c r="D180" s="470"/>
      <c r="E180" s="470"/>
      <c r="F180" s="470"/>
      <c r="G180" s="470"/>
      <c r="H180" s="470"/>
      <c r="I180" s="470"/>
      <c r="J180" s="470"/>
      <c r="K180" s="470"/>
      <c r="L180" s="470"/>
      <c r="M180" s="470"/>
      <c r="N180" s="458"/>
      <c r="O180" s="458"/>
      <c r="P180" s="470"/>
      <c r="Q180" s="470"/>
      <c r="R180" s="470"/>
      <c r="S180" s="470"/>
      <c r="T180" s="470"/>
      <c r="U180" s="470"/>
      <c r="V180" s="470"/>
      <c r="W180" s="470"/>
      <c r="X180" s="470"/>
      <c r="Y180" s="471"/>
    </row>
    <row r="181" spans="1:28" x14ac:dyDescent="0.15">
      <c r="B181" s="457" t="s">
        <v>726</v>
      </c>
      <c r="C181" s="458"/>
      <c r="D181" s="458"/>
      <c r="E181" s="458"/>
      <c r="F181" s="458"/>
      <c r="G181" s="458"/>
      <c r="H181" s="458"/>
      <c r="I181" s="458"/>
      <c r="J181" s="458"/>
      <c r="K181" s="458"/>
      <c r="L181" s="458"/>
      <c r="M181" s="458"/>
      <c r="N181" s="458"/>
      <c r="O181" s="458"/>
      <c r="P181" s="458"/>
      <c r="Q181" s="458"/>
      <c r="R181" s="458"/>
      <c r="S181" s="458"/>
      <c r="T181" s="458"/>
      <c r="U181" s="458"/>
      <c r="V181" s="458"/>
      <c r="W181" s="889"/>
      <c r="X181" s="889"/>
      <c r="Y181" s="472"/>
    </row>
    <row r="182" spans="1:28" x14ac:dyDescent="0.15">
      <c r="B182" s="457" t="s">
        <v>727</v>
      </c>
      <c r="C182" s="458"/>
      <c r="D182" s="458"/>
      <c r="E182" s="458"/>
      <c r="F182" s="458"/>
      <c r="G182" s="458"/>
      <c r="H182" s="458"/>
      <c r="I182" s="458"/>
      <c r="J182" s="458"/>
      <c r="K182" s="458"/>
      <c r="L182" s="458"/>
      <c r="M182" s="458"/>
      <c r="N182" s="458"/>
      <c r="O182" s="458"/>
      <c r="P182" s="458"/>
      <c r="Q182" s="458"/>
      <c r="R182" s="458"/>
      <c r="S182" s="458"/>
      <c r="T182" s="458"/>
      <c r="U182" s="458"/>
      <c r="V182" s="458"/>
      <c r="W182" s="458"/>
      <c r="X182" s="458"/>
      <c r="Y182" s="472"/>
    </row>
    <row r="183" spans="1:28" x14ac:dyDescent="0.15">
      <c r="B183" s="457"/>
      <c r="C183" s="458"/>
      <c r="D183" s="458" t="s">
        <v>728</v>
      </c>
      <c r="E183" s="458"/>
      <c r="F183" s="458"/>
      <c r="G183" s="458"/>
      <c r="H183" s="458"/>
      <c r="I183" s="458"/>
      <c r="J183" s="458"/>
      <c r="K183" s="458"/>
      <c r="L183" s="458"/>
      <c r="M183" s="458"/>
      <c r="N183" s="458"/>
      <c r="O183" s="458"/>
      <c r="P183" s="458"/>
      <c r="Q183" s="458"/>
      <c r="R183" s="458"/>
      <c r="S183" s="458"/>
      <c r="T183" s="458"/>
      <c r="U183" s="458"/>
      <c r="V183" s="458"/>
      <c r="W183" s="889"/>
      <c r="X183" s="889"/>
      <c r="Y183" s="472"/>
    </row>
    <row r="184" spans="1:28" ht="5.45" customHeight="1" x14ac:dyDescent="0.15">
      <c r="B184" s="457"/>
      <c r="C184" s="458"/>
      <c r="D184" s="458"/>
      <c r="E184" s="458"/>
      <c r="F184" s="458"/>
      <c r="G184" s="458"/>
      <c r="H184" s="458"/>
      <c r="I184" s="458"/>
      <c r="J184" s="458"/>
      <c r="K184" s="458"/>
      <c r="L184" s="458"/>
      <c r="M184" s="458"/>
      <c r="N184" s="458"/>
      <c r="O184" s="458"/>
      <c r="P184" s="458"/>
      <c r="Q184" s="458"/>
      <c r="R184" s="458"/>
      <c r="S184" s="458"/>
      <c r="T184" s="458"/>
      <c r="U184" s="458"/>
      <c r="V184" s="458"/>
      <c r="W184" s="473"/>
      <c r="X184" s="473"/>
      <c r="Y184" s="472"/>
    </row>
    <row r="185" spans="1:28" x14ac:dyDescent="0.15">
      <c r="B185" s="457"/>
      <c r="C185" s="458"/>
      <c r="D185" s="458" t="s">
        <v>729</v>
      </c>
      <c r="E185" s="458"/>
      <c r="F185" s="458"/>
      <c r="G185" s="458"/>
      <c r="H185" s="458"/>
      <c r="I185" s="458"/>
      <c r="J185" s="458"/>
      <c r="K185" s="458"/>
      <c r="L185" s="458"/>
      <c r="M185" s="458"/>
      <c r="N185" s="458"/>
      <c r="O185" s="458"/>
      <c r="P185" s="458"/>
      <c r="Q185" s="458"/>
      <c r="R185" s="458"/>
      <c r="S185" s="458"/>
      <c r="T185" s="458"/>
      <c r="U185" s="458"/>
      <c r="V185" s="458"/>
      <c r="W185" s="889"/>
      <c r="X185" s="889"/>
      <c r="Y185" s="472"/>
    </row>
    <row r="186" spans="1:28" ht="7.5" customHeight="1" x14ac:dyDescent="0.15">
      <c r="B186" s="457"/>
      <c r="C186" s="458"/>
      <c r="D186" s="458"/>
      <c r="E186" s="458"/>
      <c r="F186" s="458"/>
      <c r="G186" s="458"/>
      <c r="H186" s="458"/>
      <c r="I186" s="458"/>
      <c r="J186" s="458"/>
      <c r="K186" s="458"/>
      <c r="L186" s="458"/>
      <c r="M186" s="458"/>
      <c r="N186" s="458"/>
      <c r="O186" s="458"/>
      <c r="P186" s="458"/>
      <c r="Q186" s="458"/>
      <c r="R186" s="458"/>
      <c r="S186" s="458"/>
      <c r="T186" s="458"/>
      <c r="U186" s="458"/>
      <c r="V186" s="458"/>
      <c r="W186" s="473"/>
      <c r="X186" s="473"/>
      <c r="Y186" s="472"/>
    </row>
    <row r="187" spans="1:28" x14ac:dyDescent="0.15">
      <c r="B187" s="457" t="s">
        <v>730</v>
      </c>
      <c r="C187" s="458"/>
      <c r="D187" s="458"/>
      <c r="E187" s="458"/>
      <c r="F187" s="458"/>
      <c r="G187" s="458"/>
      <c r="H187" s="458"/>
      <c r="I187" s="458"/>
      <c r="J187" s="458"/>
      <c r="K187" s="458"/>
      <c r="L187" s="458"/>
      <c r="M187" s="458"/>
      <c r="N187" s="458"/>
      <c r="O187" s="458"/>
      <c r="P187" s="458"/>
      <c r="Q187" s="458"/>
      <c r="R187" s="458"/>
      <c r="S187" s="458"/>
      <c r="T187" s="458"/>
      <c r="U187" s="458"/>
      <c r="V187" s="458"/>
      <c r="W187" s="889"/>
      <c r="X187" s="889"/>
      <c r="Y187" s="472"/>
    </row>
    <row r="188" spans="1:28" ht="24" customHeight="1" x14ac:dyDescent="0.15">
      <c r="A188" s="343" t="s">
        <v>731</v>
      </c>
      <c r="B188" s="474" t="s">
        <v>732</v>
      </c>
      <c r="C188" s="458"/>
      <c r="D188" s="458"/>
      <c r="E188" s="458"/>
      <c r="F188" s="458"/>
      <c r="G188" s="458"/>
      <c r="H188" s="458"/>
      <c r="I188" s="458"/>
      <c r="J188" s="458"/>
      <c r="K188" s="458"/>
      <c r="L188" s="458"/>
      <c r="M188" s="458"/>
      <c r="N188" s="458"/>
      <c r="O188" s="458"/>
      <c r="P188" s="458"/>
      <c r="Q188" s="458"/>
      <c r="R188" s="458"/>
      <c r="S188" s="458"/>
      <c r="T188" s="458"/>
      <c r="U188" s="458"/>
      <c r="V188" s="458"/>
      <c r="W188" s="473"/>
      <c r="X188" s="473"/>
      <c r="Y188" s="472"/>
    </row>
    <row r="189" spans="1:28" x14ac:dyDescent="0.15">
      <c r="B189" s="457" t="s">
        <v>733</v>
      </c>
      <c r="C189" s="458"/>
      <c r="D189" s="458"/>
      <c r="E189" s="458"/>
      <c r="F189" s="458"/>
      <c r="G189" s="458"/>
      <c r="H189" s="458"/>
      <c r="I189" s="458"/>
      <c r="J189" s="458"/>
      <c r="K189" s="458"/>
      <c r="L189" s="458"/>
      <c r="M189" s="458"/>
      <c r="N189" s="458"/>
      <c r="O189" s="458"/>
      <c r="P189" s="458"/>
      <c r="Q189" s="458"/>
      <c r="R189" s="458"/>
      <c r="S189" s="458"/>
      <c r="T189" s="458"/>
      <c r="U189" s="458"/>
      <c r="V189" s="458"/>
      <c r="W189" s="889"/>
      <c r="X189" s="889"/>
      <c r="Y189" s="472"/>
    </row>
    <row r="190" spans="1:28" ht="5.0999999999999996" customHeight="1" x14ac:dyDescent="0.15">
      <c r="B190" s="475"/>
      <c r="C190" s="476"/>
      <c r="D190" s="476"/>
      <c r="E190" s="476"/>
      <c r="F190" s="476"/>
      <c r="G190" s="476"/>
      <c r="H190" s="476"/>
      <c r="I190" s="476"/>
      <c r="J190" s="476"/>
      <c r="K190" s="476"/>
      <c r="L190" s="476"/>
      <c r="M190" s="476"/>
      <c r="N190" s="476"/>
      <c r="O190" s="476"/>
      <c r="P190" s="476"/>
      <c r="Q190" s="476"/>
      <c r="R190" s="476"/>
      <c r="S190" s="476"/>
      <c r="T190" s="476"/>
      <c r="U190" s="476"/>
      <c r="V190" s="476"/>
      <c r="W190" s="476"/>
      <c r="X190" s="476"/>
      <c r="Y190" s="477"/>
    </row>
  </sheetData>
  <sheetProtection selectLockedCells="1"/>
  <dataConsolidate/>
  <mergeCells count="347">
    <mergeCell ref="W187:X187"/>
    <mergeCell ref="W189:X189"/>
    <mergeCell ref="L173:M173"/>
    <mergeCell ref="L175:X175"/>
    <mergeCell ref="L177:M177"/>
    <mergeCell ref="W181:X181"/>
    <mergeCell ref="W183:X183"/>
    <mergeCell ref="W185:X185"/>
    <mergeCell ref="B166:C166"/>
    <mergeCell ref="D166:F166"/>
    <mergeCell ref="G166:K166"/>
    <mergeCell ref="X166:Y166"/>
    <mergeCell ref="B167:Y167"/>
    <mergeCell ref="L171:M171"/>
    <mergeCell ref="B164:C164"/>
    <mergeCell ref="D164:F164"/>
    <mergeCell ref="G164:K164"/>
    <mergeCell ref="X164:Y164"/>
    <mergeCell ref="B165:C165"/>
    <mergeCell ref="D165:F165"/>
    <mergeCell ref="G165:K165"/>
    <mergeCell ref="X165:Y165"/>
    <mergeCell ref="B162:C162"/>
    <mergeCell ref="D162:F162"/>
    <mergeCell ref="G162:K162"/>
    <mergeCell ref="X162:Y162"/>
    <mergeCell ref="B163:C163"/>
    <mergeCell ref="D163:F163"/>
    <mergeCell ref="G163:K163"/>
    <mergeCell ref="X163:Y163"/>
    <mergeCell ref="B160:C160"/>
    <mergeCell ref="D160:F160"/>
    <mergeCell ref="G160:K160"/>
    <mergeCell ref="X160:Y160"/>
    <mergeCell ref="B161:C161"/>
    <mergeCell ref="D161:F161"/>
    <mergeCell ref="G161:K161"/>
    <mergeCell ref="X161:Y161"/>
    <mergeCell ref="B158:C158"/>
    <mergeCell ref="D158:F158"/>
    <mergeCell ref="G158:K158"/>
    <mergeCell ref="X158:Y158"/>
    <mergeCell ref="B159:C159"/>
    <mergeCell ref="D159:F159"/>
    <mergeCell ref="G159:K159"/>
    <mergeCell ref="X159:Y159"/>
    <mergeCell ref="B156:C156"/>
    <mergeCell ref="D156:F156"/>
    <mergeCell ref="G156:K156"/>
    <mergeCell ref="X156:Y156"/>
    <mergeCell ref="B157:C157"/>
    <mergeCell ref="D157:F157"/>
    <mergeCell ref="G157:K157"/>
    <mergeCell ref="X157:Y157"/>
    <mergeCell ref="X154:Y155"/>
    <mergeCell ref="L155:M155"/>
    <mergeCell ref="P155:Q155"/>
    <mergeCell ref="R155:S155"/>
    <mergeCell ref="T155:U155"/>
    <mergeCell ref="V155:W155"/>
    <mergeCell ref="B154:C155"/>
    <mergeCell ref="D154:F155"/>
    <mergeCell ref="G154:K155"/>
    <mergeCell ref="L154:M154"/>
    <mergeCell ref="N154:O155"/>
    <mergeCell ref="P154:W154"/>
    <mergeCell ref="B148:M148"/>
    <mergeCell ref="N148:W149"/>
    <mergeCell ref="B149:M149"/>
    <mergeCell ref="B152:Y152"/>
    <mergeCell ref="B153:O153"/>
    <mergeCell ref="P153:Y153"/>
    <mergeCell ref="B144:M144"/>
    <mergeCell ref="P144:R144"/>
    <mergeCell ref="S144:W144"/>
    <mergeCell ref="B145:M146"/>
    <mergeCell ref="N145:N146"/>
    <mergeCell ref="O145:O146"/>
    <mergeCell ref="P145:Q146"/>
    <mergeCell ref="R145:R146"/>
    <mergeCell ref="S145:V146"/>
    <mergeCell ref="W145:W146"/>
    <mergeCell ref="B139:W139"/>
    <mergeCell ref="B140:M140"/>
    <mergeCell ref="P140:W140"/>
    <mergeCell ref="B141:M142"/>
    <mergeCell ref="N141:N142"/>
    <mergeCell ref="O141:O142"/>
    <mergeCell ref="Q141:W142"/>
    <mergeCell ref="B135:F135"/>
    <mergeCell ref="G135:K135"/>
    <mergeCell ref="B136:F136"/>
    <mergeCell ref="G136:K136"/>
    <mergeCell ref="B137:F137"/>
    <mergeCell ref="G137:K137"/>
    <mergeCell ref="B132:F132"/>
    <mergeCell ref="G132:K132"/>
    <mergeCell ref="B133:F133"/>
    <mergeCell ref="G133:K133"/>
    <mergeCell ref="B134:F134"/>
    <mergeCell ref="G134:K134"/>
    <mergeCell ref="E127:M127"/>
    <mergeCell ref="P127:W127"/>
    <mergeCell ref="E128:M128"/>
    <mergeCell ref="P128:W128"/>
    <mergeCell ref="B130:Y130"/>
    <mergeCell ref="B131:F131"/>
    <mergeCell ref="G131:K131"/>
    <mergeCell ref="B118:D128"/>
    <mergeCell ref="E118:M118"/>
    <mergeCell ref="P118:W118"/>
    <mergeCell ref="E119:M119"/>
    <mergeCell ref="P119:W119"/>
    <mergeCell ref="E120:M120"/>
    <mergeCell ref="P120:W120"/>
    <mergeCell ref="E124:M124"/>
    <mergeCell ref="P124:W124"/>
    <mergeCell ref="E125:M125"/>
    <mergeCell ref="P125:W125"/>
    <mergeCell ref="E126:M126"/>
    <mergeCell ref="P126:W126"/>
    <mergeCell ref="E121:M121"/>
    <mergeCell ref="P121:W121"/>
    <mergeCell ref="E122:M122"/>
    <mergeCell ref="P122:W122"/>
    <mergeCell ref="E123:M123"/>
    <mergeCell ref="P123:W123"/>
    <mergeCell ref="P109:W109"/>
    <mergeCell ref="E110:M110"/>
    <mergeCell ref="P110:W110"/>
    <mergeCell ref="E111:M111"/>
    <mergeCell ref="P111:W111"/>
    <mergeCell ref="E112:M112"/>
    <mergeCell ref="B117:D117"/>
    <mergeCell ref="E117:M117"/>
    <mergeCell ref="P117:W117"/>
    <mergeCell ref="P102:W102"/>
    <mergeCell ref="E103:M103"/>
    <mergeCell ref="P103:W103"/>
    <mergeCell ref="B104:B115"/>
    <mergeCell ref="C104:D108"/>
    <mergeCell ref="E104:M104"/>
    <mergeCell ref="P104:W104"/>
    <mergeCell ref="E105:M105"/>
    <mergeCell ref="P105:W105"/>
    <mergeCell ref="E106:M106"/>
    <mergeCell ref="P106:W106"/>
    <mergeCell ref="E107:M107"/>
    <mergeCell ref="P107:W107"/>
    <mergeCell ref="P112:W112"/>
    <mergeCell ref="E113:M113"/>
    <mergeCell ref="P113:W113"/>
    <mergeCell ref="E114:W114"/>
    <mergeCell ref="C115:D115"/>
    <mergeCell ref="E115:M115"/>
    <mergeCell ref="P115:W115"/>
    <mergeCell ref="E108:M108"/>
    <mergeCell ref="P108:W108"/>
    <mergeCell ref="C109:D114"/>
    <mergeCell ref="E109:M109"/>
    <mergeCell ref="P96:W96"/>
    <mergeCell ref="E97:M97"/>
    <mergeCell ref="P97:W97"/>
    <mergeCell ref="E98:M98"/>
    <mergeCell ref="P98:W98"/>
    <mergeCell ref="C99:D99"/>
    <mergeCell ref="E99:M99"/>
    <mergeCell ref="P99:W99"/>
    <mergeCell ref="B93:D93"/>
    <mergeCell ref="E93:M93"/>
    <mergeCell ref="P93:W93"/>
    <mergeCell ref="B94:B103"/>
    <mergeCell ref="C94:D98"/>
    <mergeCell ref="E94:M94"/>
    <mergeCell ref="P94:W94"/>
    <mergeCell ref="E95:M95"/>
    <mergeCell ref="P95:W95"/>
    <mergeCell ref="E96:M96"/>
    <mergeCell ref="C100:D103"/>
    <mergeCell ref="E100:M100"/>
    <mergeCell ref="P100:W100"/>
    <mergeCell ref="E101:M101"/>
    <mergeCell ref="P101:W101"/>
    <mergeCell ref="E102:M102"/>
    <mergeCell ref="P88:W88"/>
    <mergeCell ref="D89:M89"/>
    <mergeCell ref="P89:W89"/>
    <mergeCell ref="D90:F90"/>
    <mergeCell ref="G90:M90"/>
    <mergeCell ref="P90:W90"/>
    <mergeCell ref="B84:C90"/>
    <mergeCell ref="D84:M84"/>
    <mergeCell ref="P84:W84"/>
    <mergeCell ref="D85:M85"/>
    <mergeCell ref="P85:W85"/>
    <mergeCell ref="D86:M86"/>
    <mergeCell ref="P86:W86"/>
    <mergeCell ref="D87:M87"/>
    <mergeCell ref="P87:W87"/>
    <mergeCell ref="D88:M88"/>
    <mergeCell ref="B82:C83"/>
    <mergeCell ref="D82:M83"/>
    <mergeCell ref="N82:N83"/>
    <mergeCell ref="O82:O83"/>
    <mergeCell ref="P82:W83"/>
    <mergeCell ref="D77:E79"/>
    <mergeCell ref="F77:M77"/>
    <mergeCell ref="P77:W77"/>
    <mergeCell ref="F78:M78"/>
    <mergeCell ref="P78:W78"/>
    <mergeCell ref="F79:M79"/>
    <mergeCell ref="P79:W79"/>
    <mergeCell ref="B63:B80"/>
    <mergeCell ref="C63:E64"/>
    <mergeCell ref="F63:M63"/>
    <mergeCell ref="P63:W63"/>
    <mergeCell ref="F64:M64"/>
    <mergeCell ref="P64:W64"/>
    <mergeCell ref="D71:E73"/>
    <mergeCell ref="F71:M71"/>
    <mergeCell ref="P71:W71"/>
    <mergeCell ref="F72:M72"/>
    <mergeCell ref="P72:W72"/>
    <mergeCell ref="F73:M73"/>
    <mergeCell ref="D80:E80"/>
    <mergeCell ref="F80:M80"/>
    <mergeCell ref="P80:W80"/>
    <mergeCell ref="P66:W66"/>
    <mergeCell ref="C67:C80"/>
    <mergeCell ref="D67:E70"/>
    <mergeCell ref="F67:M68"/>
    <mergeCell ref="N67:N68"/>
    <mergeCell ref="O67:O68"/>
    <mergeCell ref="P67:W67"/>
    <mergeCell ref="P68:S68"/>
    <mergeCell ref="V68:W68"/>
    <mergeCell ref="F69:M69"/>
    <mergeCell ref="C65:E66"/>
    <mergeCell ref="F65:M65"/>
    <mergeCell ref="P65:W65"/>
    <mergeCell ref="F66:M66"/>
    <mergeCell ref="D74:E76"/>
    <mergeCell ref="F74:M74"/>
    <mergeCell ref="P74:W74"/>
    <mergeCell ref="F75:M75"/>
    <mergeCell ref="P75:W75"/>
    <mergeCell ref="F76:M76"/>
    <mergeCell ref="P76:W76"/>
    <mergeCell ref="P73:W73"/>
    <mergeCell ref="B51:E51"/>
    <mergeCell ref="F51:K51"/>
    <mergeCell ref="B54:E54"/>
    <mergeCell ref="F54:J54"/>
    <mergeCell ref="K54:P54"/>
    <mergeCell ref="B55:E55"/>
    <mergeCell ref="F55:J55"/>
    <mergeCell ref="K55:P55"/>
    <mergeCell ref="P69:W69"/>
    <mergeCell ref="F70:M70"/>
    <mergeCell ref="P70:W70"/>
    <mergeCell ref="A56:Z56"/>
    <mergeCell ref="B58:Y58"/>
    <mergeCell ref="B59:Z59"/>
    <mergeCell ref="B62:E62"/>
    <mergeCell ref="F62:M62"/>
    <mergeCell ref="P62:W62"/>
    <mergeCell ref="R40:Y40"/>
    <mergeCell ref="D41:K41"/>
    <mergeCell ref="L41:Q41"/>
    <mergeCell ref="R41:Y41"/>
    <mergeCell ref="D46:K46"/>
    <mergeCell ref="L46:Q46"/>
    <mergeCell ref="R46:Y46"/>
    <mergeCell ref="C47:K47"/>
    <mergeCell ref="L47:Q47"/>
    <mergeCell ref="R47:Y47"/>
    <mergeCell ref="D44:K44"/>
    <mergeCell ref="L44:Q44"/>
    <mergeCell ref="R44:Y44"/>
    <mergeCell ref="D45:K45"/>
    <mergeCell ref="L45:Q45"/>
    <mergeCell ref="R45:Y45"/>
    <mergeCell ref="D38:K38"/>
    <mergeCell ref="L38:Q38"/>
    <mergeCell ref="R38:Y38"/>
    <mergeCell ref="D39:K39"/>
    <mergeCell ref="L39:Q39"/>
    <mergeCell ref="R39:Y39"/>
    <mergeCell ref="B35:B47"/>
    <mergeCell ref="C35:K35"/>
    <mergeCell ref="L35:Q35"/>
    <mergeCell ref="R35:Y35"/>
    <mergeCell ref="D36:K36"/>
    <mergeCell ref="L36:Q36"/>
    <mergeCell ref="R36:Y36"/>
    <mergeCell ref="D37:K37"/>
    <mergeCell ref="L37:Q37"/>
    <mergeCell ref="R37:Y37"/>
    <mergeCell ref="D42:K42"/>
    <mergeCell ref="L42:Q42"/>
    <mergeCell ref="R42:Y42"/>
    <mergeCell ref="D43:K43"/>
    <mergeCell ref="L43:Q43"/>
    <mergeCell ref="R43:Y43"/>
    <mergeCell ref="D40:K40"/>
    <mergeCell ref="L40:Q40"/>
    <mergeCell ref="B26:K26"/>
    <mergeCell ref="B27:B33"/>
    <mergeCell ref="C27:K27"/>
    <mergeCell ref="L27:Q27"/>
    <mergeCell ref="R27:Y27"/>
    <mergeCell ref="D28:K28"/>
    <mergeCell ref="L28:Q28"/>
    <mergeCell ref="R28:Y28"/>
    <mergeCell ref="D29:K29"/>
    <mergeCell ref="L29:Q29"/>
    <mergeCell ref="D32:K32"/>
    <mergeCell ref="L32:Q32"/>
    <mergeCell ref="R32:Y32"/>
    <mergeCell ref="C33:K33"/>
    <mergeCell ref="L33:Q33"/>
    <mergeCell ref="R33:Y33"/>
    <mergeCell ref="R29:Y29"/>
    <mergeCell ref="D30:K30"/>
    <mergeCell ref="L30:Q30"/>
    <mergeCell ref="R30:Y30"/>
    <mergeCell ref="D31:K31"/>
    <mergeCell ref="L31:Q31"/>
    <mergeCell ref="R31:Y31"/>
    <mergeCell ref="A23:Z23"/>
    <mergeCell ref="M24:P24"/>
    <mergeCell ref="Q24:Y24"/>
    <mergeCell ref="B12:W12"/>
    <mergeCell ref="B14:X14"/>
    <mergeCell ref="C15:X15"/>
    <mergeCell ref="C16:X16"/>
    <mergeCell ref="C17:X17"/>
    <mergeCell ref="S3:X3"/>
    <mergeCell ref="B4:D4"/>
    <mergeCell ref="P6:Q6"/>
    <mergeCell ref="R6:X6"/>
    <mergeCell ref="P7:Q7"/>
    <mergeCell ref="R7:X7"/>
    <mergeCell ref="B18:L18"/>
    <mergeCell ref="B19:X19"/>
    <mergeCell ref="B20:X20"/>
    <mergeCell ref="G10:H10"/>
  </mergeCells>
  <phoneticPr fontId="2"/>
  <conditionalFormatting sqref="Q24:Y24">
    <cfRule type="expression" dxfId="3" priority="4">
      <formula>#REF!=""</formula>
    </cfRule>
  </conditionalFormatting>
  <conditionalFormatting sqref="R45:Y46">
    <cfRule type="expression" dxfId="2" priority="1">
      <formula>$R$46&lt;&gt;""</formula>
    </cfRule>
  </conditionalFormatting>
  <conditionalFormatting sqref="P118:W124 P128:W128 P125:P127">
    <cfRule type="expression" dxfId="1" priority="3">
      <formula>$O118="×"</formula>
    </cfRule>
  </conditionalFormatting>
  <conditionalFormatting sqref="P84:W90 P94:W113">
    <cfRule type="expression" dxfId="0" priority="5">
      <formula>$O84="×"</formula>
    </cfRule>
  </conditionalFormatting>
  <dataValidations count="8">
    <dataValidation type="list" allowBlank="1" showInputMessage="1" showErrorMessage="1" sqref="B15:B17" xr:uid="{19F499AB-B753-4F51-9277-BE8487E73F20}">
      <formula1>"□,■"</formula1>
    </dataValidation>
    <dataValidation type="list" allowBlank="1" showInputMessage="1" showErrorMessage="1" sqref="M156:M166" xr:uid="{1DCD0038-EA6A-49BD-AC66-CEA4802FA669}">
      <formula1>G.単位</formula1>
    </dataValidation>
    <dataValidation type="list" allowBlank="1" showInputMessage="1" sqref="D156:F166" xr:uid="{1657944A-F2AF-4905-A1ED-ED83FEA64500}">
      <formula1>M.長寿命化</formula1>
    </dataValidation>
    <dataValidation type="list" allowBlank="1" showInputMessage="1" showErrorMessage="1" sqref="B156:C166" xr:uid="{9BEB9507-77D4-487F-891D-DCF760AB1B54}">
      <formula1>F.施設</formula1>
    </dataValidation>
    <dataValidation type="list" allowBlank="1" showInputMessage="1" showErrorMessage="1" sqref="N73 N78:N80 N141:N142 N99:N103 N75:N76 N70 N145:N147 P150" xr:uid="{CBC71E9B-4B7B-430E-BEEA-9E0AF2A00B7A}">
      <formula1>Ｃ1.計画欄</formula1>
    </dataValidation>
    <dataValidation type="list" allowBlank="1" showInputMessage="1" showErrorMessage="1" sqref="O70 O99:O103 O78:O80 O141:O142 O73 O75:O76 N65:O66 O145:O147 Q150" xr:uid="{2BC617B4-BC0B-4FC1-9777-0A99266ADC86}">
      <formula1>Ｃ2.実施欄</formula1>
    </dataValidation>
    <dataValidation type="list" allowBlank="1" showInputMessage="1" showErrorMessage="1" sqref="X156:Y166 B55:P55 W181:X181 W183:X183 W185:X185 W187:X187 W189:X189" xr:uid="{77B0C793-6075-4CAB-8CEE-E728FD153404}">
      <formula1>B.○か空白</formula1>
    </dataValidation>
    <dataValidation type="list" allowBlank="1" showInputMessage="1" showErrorMessage="1" sqref="L173:M173 L171:M171 L177:M177" xr:uid="{4ED26399-7C86-4F16-867C-AB0629CE08A3}">
      <formula1>"○,　"</formula1>
    </dataValidation>
  </dataValidations>
  <printOptions horizontalCentered="1"/>
  <pageMargins left="0.59055118110236227" right="0.31496062992125984" top="0.74803149606299213" bottom="0.74803149606299213" header="0.31496062992125984" footer="0.31496062992125984"/>
  <pageSetup paperSize="9" scale="81" fitToHeight="0" orientation="portrait" r:id="rId1"/>
  <rowBreaks count="6" manualBreakCount="6">
    <brk id="21" max="16383" man="1"/>
    <brk id="47" max="25" man="1"/>
    <brk id="90" max="25" man="1"/>
    <brk id="116" max="25" man="1"/>
    <brk id="150" max="25" man="1"/>
    <brk id="191" max="21"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7F0A33F-98C1-47A6-8BB7-92F24455F547}">
          <x14:formula1>
            <xm:f>【選択肢】!$O$44:$O$55</xm:f>
          </x14:formula1>
          <xm:sqref>E109:M113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E515A-AD0A-4FF1-B605-3C3F3FA0FD51}">
  <sheetPr codeName="Sheet2"/>
  <dimension ref="B1:F51"/>
  <sheetViews>
    <sheetView showGridLines="0" view="pageBreakPreview" zoomScale="70" zoomScaleNormal="55" zoomScaleSheetLayoutView="70" workbookViewId="0">
      <selection activeCell="D36" sqref="D36"/>
    </sheetView>
  </sheetViews>
  <sheetFormatPr defaultColWidth="9" defaultRowHeight="19.5" x14ac:dyDescent="0.3"/>
  <cols>
    <col min="1" max="1" width="2.125" style="178" customWidth="1"/>
    <col min="2" max="2" width="14.625" style="178" customWidth="1"/>
    <col min="3" max="3" width="35" style="178" customWidth="1"/>
    <col min="4" max="4" width="14.625" style="178" customWidth="1"/>
    <col min="5" max="5" width="4.5" style="178" customWidth="1"/>
    <col min="6" max="6" width="19.75" style="178" customWidth="1"/>
    <col min="7" max="7" width="2.125" style="178" customWidth="1"/>
    <col min="8" max="16384" width="9" style="178"/>
  </cols>
  <sheetData>
    <row r="1" spans="2:6" x14ac:dyDescent="0.3">
      <c r="B1" s="178" t="s">
        <v>614</v>
      </c>
    </row>
    <row r="3" spans="2:6" ht="28.5" x14ac:dyDescent="0.45">
      <c r="B3" s="901" t="s">
        <v>615</v>
      </c>
      <c r="C3" s="901"/>
      <c r="D3" s="901"/>
      <c r="E3" s="901"/>
      <c r="F3" s="901"/>
    </row>
    <row r="4" spans="2:6" x14ac:dyDescent="0.3">
      <c r="B4" s="902" t="s">
        <v>616</v>
      </c>
      <c r="C4" s="902"/>
      <c r="D4" s="902"/>
      <c r="E4" s="902"/>
      <c r="F4" s="902"/>
    </row>
    <row r="5" spans="2:6" x14ac:dyDescent="0.3">
      <c r="B5" s="179"/>
      <c r="C5" s="179"/>
      <c r="D5" s="179"/>
      <c r="E5" s="179"/>
      <c r="F5" s="179"/>
    </row>
    <row r="6" spans="2:6" x14ac:dyDescent="0.3">
      <c r="B6" s="180" t="s">
        <v>617</v>
      </c>
    </row>
    <row r="7" spans="2:6" x14ac:dyDescent="0.3">
      <c r="B7" s="180" t="s">
        <v>618</v>
      </c>
    </row>
    <row r="9" spans="2:6" s="179" customFormat="1" x14ac:dyDescent="0.3">
      <c r="B9" s="181" t="s">
        <v>619</v>
      </c>
      <c r="C9" s="181" t="s">
        <v>620</v>
      </c>
      <c r="D9" s="903" t="s">
        <v>621</v>
      </c>
      <c r="E9" s="903"/>
      <c r="F9" s="181" t="s">
        <v>622</v>
      </c>
    </row>
    <row r="10" spans="2:6" s="183" customFormat="1" ht="39.950000000000003" customHeight="1" x14ac:dyDescent="0.15">
      <c r="B10" s="188"/>
      <c r="C10" s="189"/>
      <c r="D10" s="190"/>
      <c r="E10" s="182" t="s">
        <v>623</v>
      </c>
      <c r="F10" s="189"/>
    </row>
    <row r="11" spans="2:6" s="183" customFormat="1" ht="39.950000000000003" customHeight="1" x14ac:dyDescent="0.15">
      <c r="B11" s="188"/>
      <c r="C11" s="191"/>
      <c r="D11" s="190"/>
      <c r="E11" s="182" t="s">
        <v>623</v>
      </c>
      <c r="F11" s="189"/>
    </row>
    <row r="12" spans="2:6" s="183" customFormat="1" ht="39.950000000000003" customHeight="1" x14ac:dyDescent="0.15">
      <c r="B12" s="189"/>
      <c r="C12" s="191"/>
      <c r="D12" s="192"/>
      <c r="E12" s="182" t="s">
        <v>623</v>
      </c>
      <c r="F12" s="189"/>
    </row>
    <row r="13" spans="2:6" s="183" customFormat="1" ht="39.950000000000003" customHeight="1" x14ac:dyDescent="0.15">
      <c r="B13" s="189"/>
      <c r="C13" s="191"/>
      <c r="D13" s="192"/>
      <c r="E13" s="182" t="s">
        <v>623</v>
      </c>
      <c r="F13" s="189"/>
    </row>
    <row r="14" spans="2:6" s="183" customFormat="1" ht="39.950000000000003" customHeight="1" x14ac:dyDescent="0.15">
      <c r="B14" s="189"/>
      <c r="C14" s="191"/>
      <c r="D14" s="192"/>
      <c r="E14" s="182" t="s">
        <v>623</v>
      </c>
      <c r="F14" s="189"/>
    </row>
    <row r="15" spans="2:6" s="183" customFormat="1" ht="39.950000000000003" customHeight="1" x14ac:dyDescent="0.15">
      <c r="B15" s="189"/>
      <c r="C15" s="191"/>
      <c r="D15" s="192"/>
      <c r="E15" s="182" t="s">
        <v>623</v>
      </c>
      <c r="F15" s="189"/>
    </row>
    <row r="16" spans="2:6" s="183" customFormat="1" ht="39.950000000000003" customHeight="1" x14ac:dyDescent="0.15">
      <c r="B16" s="189"/>
      <c r="C16" s="191"/>
      <c r="D16" s="192"/>
      <c r="E16" s="182" t="s">
        <v>623</v>
      </c>
      <c r="F16" s="189"/>
    </row>
    <row r="17" spans="2:6" s="183" customFormat="1" ht="39.950000000000003" customHeight="1" x14ac:dyDescent="0.15">
      <c r="B17" s="189"/>
      <c r="C17" s="191"/>
      <c r="D17" s="192"/>
      <c r="E17" s="182" t="s">
        <v>623</v>
      </c>
      <c r="F17" s="189"/>
    </row>
    <row r="18" spans="2:6" s="183" customFormat="1" ht="39.950000000000003" customHeight="1" x14ac:dyDescent="0.15">
      <c r="B18" s="189"/>
      <c r="C18" s="191"/>
      <c r="D18" s="192"/>
      <c r="E18" s="182" t="s">
        <v>623</v>
      </c>
      <c r="F18" s="189"/>
    </row>
    <row r="19" spans="2:6" s="183" customFormat="1" ht="39.950000000000003" customHeight="1" x14ac:dyDescent="0.15">
      <c r="B19" s="189"/>
      <c r="C19" s="191"/>
      <c r="D19" s="192"/>
      <c r="E19" s="182" t="s">
        <v>623</v>
      </c>
      <c r="F19" s="189"/>
    </row>
    <row r="20" spans="2:6" s="183" customFormat="1" ht="39.950000000000003" customHeight="1" thickBot="1" x14ac:dyDescent="0.2">
      <c r="B20" s="193"/>
      <c r="C20" s="194"/>
      <c r="D20" s="195"/>
      <c r="E20" s="184" t="s">
        <v>623</v>
      </c>
      <c r="F20" s="193"/>
    </row>
    <row r="21" spans="2:6" s="183" customFormat="1" ht="39.950000000000003" customHeight="1" thickTop="1" x14ac:dyDescent="0.15">
      <c r="B21" s="904" t="s">
        <v>624</v>
      </c>
      <c r="C21" s="904"/>
      <c r="D21" s="185" t="str">
        <f>IF(SUM(D10:D20)=0,"",SUM(D10:D20))</f>
        <v/>
      </c>
      <c r="E21" s="186" t="s">
        <v>623</v>
      </c>
      <c r="F21" s="186"/>
    </row>
    <row r="22" spans="2:6" s="187" customFormat="1" x14ac:dyDescent="0.15"/>
    <row r="23" spans="2:6" s="187" customFormat="1" x14ac:dyDescent="0.15">
      <c r="B23" s="187" t="s">
        <v>625</v>
      </c>
    </row>
    <row r="24" spans="2:6" s="187" customFormat="1" x14ac:dyDescent="0.15">
      <c r="B24" s="899" t="s">
        <v>626</v>
      </c>
      <c r="C24" s="899"/>
      <c r="D24" s="899" t="s">
        <v>627</v>
      </c>
      <c r="E24" s="899"/>
      <c r="F24" s="899"/>
    </row>
    <row r="25" spans="2:6" s="187" customFormat="1" ht="48.75" customHeight="1" x14ac:dyDescent="0.15">
      <c r="B25" s="900" t="s">
        <v>628</v>
      </c>
      <c r="C25" s="900"/>
      <c r="D25" s="900"/>
      <c r="E25" s="900"/>
      <c r="F25" s="900"/>
    </row>
    <row r="26" spans="2:6" s="187" customFormat="1" x14ac:dyDescent="0.15"/>
    <row r="27" spans="2:6" x14ac:dyDescent="0.3">
      <c r="B27" s="178" t="s">
        <v>614</v>
      </c>
    </row>
    <row r="29" spans="2:6" ht="28.5" x14ac:dyDescent="0.45">
      <c r="B29" s="901" t="s">
        <v>615</v>
      </c>
      <c r="C29" s="901"/>
      <c r="D29" s="901"/>
      <c r="E29" s="901"/>
      <c r="F29" s="901"/>
    </row>
    <row r="30" spans="2:6" x14ac:dyDescent="0.3">
      <c r="B30" s="902" t="s">
        <v>629</v>
      </c>
      <c r="C30" s="902"/>
      <c r="D30" s="902"/>
      <c r="E30" s="902"/>
      <c r="F30" s="902"/>
    </row>
    <row r="31" spans="2:6" x14ac:dyDescent="0.3">
      <c r="B31" s="179"/>
      <c r="C31" s="179"/>
      <c r="D31" s="179"/>
      <c r="E31" s="179"/>
      <c r="F31" s="179"/>
    </row>
    <row r="32" spans="2:6" x14ac:dyDescent="0.3">
      <c r="B32" s="180" t="s">
        <v>617</v>
      </c>
    </row>
    <row r="33" spans="2:6" x14ac:dyDescent="0.3">
      <c r="B33" s="180" t="s">
        <v>618</v>
      </c>
    </row>
    <row r="35" spans="2:6" s="179" customFormat="1" x14ac:dyDescent="0.3">
      <c r="B35" s="181" t="s">
        <v>619</v>
      </c>
      <c r="C35" s="181" t="s">
        <v>620</v>
      </c>
      <c r="D35" s="903" t="s">
        <v>621</v>
      </c>
      <c r="E35" s="903"/>
      <c r="F35" s="181" t="s">
        <v>622</v>
      </c>
    </row>
    <row r="36" spans="2:6" s="183" customFormat="1" ht="39.950000000000003" customHeight="1" x14ac:dyDescent="0.15">
      <c r="B36" s="188"/>
      <c r="C36" s="191"/>
      <c r="D36" s="190"/>
      <c r="E36" s="182" t="s">
        <v>630</v>
      </c>
      <c r="F36" s="191"/>
    </row>
    <row r="37" spans="2:6" s="183" customFormat="1" ht="39.950000000000003" customHeight="1" x14ac:dyDescent="0.15">
      <c r="B37" s="189"/>
      <c r="C37" s="191"/>
      <c r="D37" s="192"/>
      <c r="E37" s="182" t="s">
        <v>623</v>
      </c>
      <c r="F37" s="189"/>
    </row>
    <row r="38" spans="2:6" s="183" customFormat="1" ht="39.950000000000003" customHeight="1" x14ac:dyDescent="0.15">
      <c r="B38" s="189"/>
      <c r="C38" s="191"/>
      <c r="D38" s="192"/>
      <c r="E38" s="182" t="s">
        <v>623</v>
      </c>
      <c r="F38" s="189"/>
    </row>
    <row r="39" spans="2:6" s="183" customFormat="1" ht="39.950000000000003" customHeight="1" x14ac:dyDescent="0.15">
      <c r="B39" s="189"/>
      <c r="C39" s="191"/>
      <c r="D39" s="192"/>
      <c r="E39" s="182" t="s">
        <v>623</v>
      </c>
      <c r="F39" s="189"/>
    </row>
    <row r="40" spans="2:6" s="183" customFormat="1" ht="39.950000000000003" customHeight="1" x14ac:dyDescent="0.15">
      <c r="B40" s="189"/>
      <c r="C40" s="191"/>
      <c r="D40" s="192"/>
      <c r="E40" s="182" t="s">
        <v>623</v>
      </c>
      <c r="F40" s="189"/>
    </row>
    <row r="41" spans="2:6" s="183" customFormat="1" ht="39.950000000000003" customHeight="1" x14ac:dyDescent="0.15">
      <c r="B41" s="189"/>
      <c r="C41" s="191"/>
      <c r="D41" s="192"/>
      <c r="E41" s="182" t="s">
        <v>623</v>
      </c>
      <c r="F41" s="189"/>
    </row>
    <row r="42" spans="2:6" s="183" customFormat="1" ht="39.950000000000003" customHeight="1" x14ac:dyDescent="0.15">
      <c r="B42" s="189"/>
      <c r="C42" s="191"/>
      <c r="D42" s="192"/>
      <c r="E42" s="182" t="s">
        <v>623</v>
      </c>
      <c r="F42" s="189"/>
    </row>
    <row r="43" spans="2:6" s="183" customFormat="1" ht="39.950000000000003" customHeight="1" x14ac:dyDescent="0.15">
      <c r="B43" s="189"/>
      <c r="C43" s="191"/>
      <c r="D43" s="192"/>
      <c r="E43" s="182" t="s">
        <v>623</v>
      </c>
      <c r="F43" s="189"/>
    </row>
    <row r="44" spans="2:6" s="183" customFormat="1" ht="39.950000000000003" customHeight="1" x14ac:dyDescent="0.15">
      <c r="B44" s="189"/>
      <c r="C44" s="191"/>
      <c r="D44" s="192"/>
      <c r="E44" s="182" t="s">
        <v>623</v>
      </c>
      <c r="F44" s="189"/>
    </row>
    <row r="45" spans="2:6" s="183" customFormat="1" ht="39.950000000000003" customHeight="1" x14ac:dyDescent="0.15">
      <c r="B45" s="189"/>
      <c r="C45" s="191"/>
      <c r="D45" s="192"/>
      <c r="E45" s="182" t="s">
        <v>623</v>
      </c>
      <c r="F45" s="189"/>
    </row>
    <row r="46" spans="2:6" s="183" customFormat="1" ht="39.950000000000003" customHeight="1" thickBot="1" x14ac:dyDescent="0.2">
      <c r="B46" s="193"/>
      <c r="C46" s="194"/>
      <c r="D46" s="195"/>
      <c r="E46" s="184" t="s">
        <v>623</v>
      </c>
      <c r="F46" s="193"/>
    </row>
    <row r="47" spans="2:6" s="183" customFormat="1" ht="39.950000000000003" customHeight="1" thickTop="1" x14ac:dyDescent="0.15">
      <c r="B47" s="904" t="s">
        <v>624</v>
      </c>
      <c r="C47" s="904"/>
      <c r="D47" s="185" t="str">
        <f>IF(SUM(D36:D46)=0,"",SUM(D36:D46))</f>
        <v/>
      </c>
      <c r="E47" s="186" t="s">
        <v>623</v>
      </c>
      <c r="F47" s="186"/>
    </row>
    <row r="48" spans="2:6" s="187" customFormat="1" x14ac:dyDescent="0.15"/>
    <row r="49" spans="2:6" s="187" customFormat="1" x14ac:dyDescent="0.15">
      <c r="B49" s="187" t="s">
        <v>625</v>
      </c>
    </row>
    <row r="50" spans="2:6" s="187" customFormat="1" x14ac:dyDescent="0.15">
      <c r="B50" s="899" t="s">
        <v>626</v>
      </c>
      <c r="C50" s="899"/>
      <c r="D50" s="899" t="s">
        <v>627</v>
      </c>
      <c r="E50" s="899"/>
      <c r="F50" s="899"/>
    </row>
    <row r="51" spans="2:6" s="187" customFormat="1" ht="48.75" customHeight="1" x14ac:dyDescent="0.15">
      <c r="B51" s="900" t="s">
        <v>628</v>
      </c>
      <c r="C51" s="900"/>
      <c r="D51" s="900"/>
      <c r="E51" s="900"/>
      <c r="F51" s="900"/>
    </row>
  </sheetData>
  <mergeCells count="16">
    <mergeCell ref="B3:F3"/>
    <mergeCell ref="B4:F4"/>
    <mergeCell ref="D9:E9"/>
    <mergeCell ref="B21:C21"/>
    <mergeCell ref="B24:C24"/>
    <mergeCell ref="D24:F24"/>
    <mergeCell ref="B50:C50"/>
    <mergeCell ref="D50:F50"/>
    <mergeCell ref="B51:C51"/>
    <mergeCell ref="D51:F51"/>
    <mergeCell ref="B25:C25"/>
    <mergeCell ref="D25:F25"/>
    <mergeCell ref="B29:F29"/>
    <mergeCell ref="B30:F30"/>
    <mergeCell ref="D35:E35"/>
    <mergeCell ref="B47:C47"/>
  </mergeCells>
  <phoneticPr fontId="2"/>
  <pageMargins left="0.7" right="0.7" top="0.75" bottom="0.75" header="0.3" footer="0.3"/>
  <pageSetup paperSize="9" scale="96" orientation="portrait" r:id="rId1"/>
  <rowBreaks count="1" manualBreakCount="1">
    <brk id="26"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57435F-8A0D-4926-8F15-FCDD8757DA70}">
  <sheetPr codeName="Sheet3">
    <tabColor rgb="FF66FFFF"/>
  </sheetPr>
  <dimension ref="A1:F94"/>
  <sheetViews>
    <sheetView view="pageBreakPreview" topLeftCell="A82" zoomScaleNormal="100" zoomScaleSheetLayoutView="100" workbookViewId="0">
      <selection activeCell="F76" sqref="F76"/>
    </sheetView>
  </sheetViews>
  <sheetFormatPr defaultColWidth="9" defaultRowHeight="18.75" x14ac:dyDescent="0.15"/>
  <cols>
    <col min="1" max="1" width="10.5" style="40" customWidth="1"/>
    <col min="2" max="2" width="15.25" style="40" customWidth="1"/>
    <col min="3" max="3" width="54.25" style="112" customWidth="1"/>
    <col min="4" max="16384" width="9" style="40"/>
  </cols>
  <sheetData>
    <row r="1" spans="1:4" ht="21.75" customHeight="1" x14ac:dyDescent="0.15">
      <c r="A1" s="907" t="s">
        <v>535</v>
      </c>
      <c r="B1" s="907"/>
      <c r="C1" s="907"/>
      <c r="D1" s="907"/>
    </row>
    <row r="2" spans="1:4" ht="15.75" customHeight="1" x14ac:dyDescent="0.15">
      <c r="A2" s="105"/>
      <c r="C2" s="145"/>
      <c r="D2" s="146" t="s">
        <v>536</v>
      </c>
    </row>
    <row r="3" spans="1:4" ht="15.75" customHeight="1" x14ac:dyDescent="0.15">
      <c r="A3" s="106"/>
      <c r="C3" s="147" t="s">
        <v>440</v>
      </c>
      <c r="D3" s="148">
        <v>200</v>
      </c>
    </row>
    <row r="4" spans="1:4" ht="15.75" customHeight="1" x14ac:dyDescent="0.15">
      <c r="A4" s="106"/>
      <c r="C4" s="147" t="s">
        <v>537</v>
      </c>
      <c r="D4" s="148">
        <v>300</v>
      </c>
    </row>
    <row r="5" spans="1:4" ht="24" customHeight="1" x14ac:dyDescent="0.15">
      <c r="A5" s="106" t="s">
        <v>538</v>
      </c>
      <c r="B5" s="105"/>
      <c r="C5" s="107"/>
      <c r="D5" s="108"/>
    </row>
    <row r="6" spans="1:4" ht="6.75" customHeight="1" x14ac:dyDescent="0.15">
      <c r="A6" s="106"/>
      <c r="B6" s="105"/>
      <c r="C6" s="107"/>
      <c r="D6" s="108"/>
    </row>
    <row r="7" spans="1:4" ht="21" customHeight="1" x14ac:dyDescent="0.15">
      <c r="A7" s="120" t="s">
        <v>539</v>
      </c>
      <c r="B7" s="105"/>
      <c r="C7" s="107"/>
      <c r="D7" s="108"/>
    </row>
    <row r="8" spans="1:4" ht="15.75" customHeight="1" x14ac:dyDescent="0.15">
      <c r="A8" s="908" t="s">
        <v>540</v>
      </c>
      <c r="B8" s="909"/>
      <c r="C8" s="149" t="s">
        <v>12</v>
      </c>
      <c r="D8" s="150" t="s">
        <v>536</v>
      </c>
    </row>
    <row r="9" spans="1:4" ht="15.75" customHeight="1" x14ac:dyDescent="0.15">
      <c r="A9" s="910" t="s">
        <v>445</v>
      </c>
      <c r="B9" s="151" t="s">
        <v>83</v>
      </c>
      <c r="C9" s="151" t="s">
        <v>446</v>
      </c>
      <c r="D9" s="150">
        <v>1</v>
      </c>
    </row>
    <row r="10" spans="1:4" ht="15.75" customHeight="1" x14ac:dyDescent="0.15">
      <c r="A10" s="911"/>
      <c r="B10" s="151" t="s">
        <v>274</v>
      </c>
      <c r="C10" s="151" t="s">
        <v>117</v>
      </c>
      <c r="D10" s="150">
        <v>2</v>
      </c>
    </row>
    <row r="11" spans="1:4" ht="15.75" customHeight="1" x14ac:dyDescent="0.15">
      <c r="A11" s="912" t="s">
        <v>264</v>
      </c>
      <c r="B11" s="913"/>
      <c r="C11" s="152" t="s">
        <v>541</v>
      </c>
      <c r="D11" s="150">
        <v>3</v>
      </c>
    </row>
    <row r="12" spans="1:4" ht="15.75" customHeight="1" x14ac:dyDescent="0.15">
      <c r="A12" s="914" t="s">
        <v>267</v>
      </c>
      <c r="B12" s="915" t="s">
        <v>542</v>
      </c>
      <c r="C12" s="151" t="s">
        <v>543</v>
      </c>
      <c r="D12" s="150">
        <v>4</v>
      </c>
    </row>
    <row r="13" spans="1:4" ht="15.75" customHeight="1" x14ac:dyDescent="0.15">
      <c r="A13" s="914"/>
      <c r="B13" s="915"/>
      <c r="C13" s="109" t="s">
        <v>544</v>
      </c>
      <c r="D13" s="150">
        <v>5</v>
      </c>
    </row>
    <row r="14" spans="1:4" ht="15.75" customHeight="1" x14ac:dyDescent="0.15">
      <c r="A14" s="914"/>
      <c r="B14" s="915"/>
      <c r="C14" s="153" t="s">
        <v>545</v>
      </c>
      <c r="D14" s="150">
        <v>6</v>
      </c>
    </row>
    <row r="15" spans="1:4" ht="15.75" customHeight="1" x14ac:dyDescent="0.15">
      <c r="A15" s="914"/>
      <c r="B15" s="915" t="s">
        <v>546</v>
      </c>
      <c r="C15" s="151" t="s">
        <v>231</v>
      </c>
      <c r="D15" s="150">
        <v>7</v>
      </c>
    </row>
    <row r="16" spans="1:4" ht="15.75" customHeight="1" x14ac:dyDescent="0.15">
      <c r="A16" s="914"/>
      <c r="B16" s="915"/>
      <c r="C16" s="151" t="s">
        <v>232</v>
      </c>
      <c r="D16" s="150">
        <v>8</v>
      </c>
    </row>
    <row r="17" spans="1:4" ht="15.75" customHeight="1" x14ac:dyDescent="0.15">
      <c r="A17" s="914"/>
      <c r="B17" s="915"/>
      <c r="C17" s="151" t="s">
        <v>547</v>
      </c>
      <c r="D17" s="150">
        <v>9</v>
      </c>
    </row>
    <row r="18" spans="1:4" ht="15.75" customHeight="1" x14ac:dyDescent="0.15">
      <c r="A18" s="914"/>
      <c r="B18" s="915" t="s">
        <v>548</v>
      </c>
      <c r="C18" s="153" t="s">
        <v>549</v>
      </c>
      <c r="D18" s="150">
        <v>10</v>
      </c>
    </row>
    <row r="19" spans="1:4" ht="15.75" customHeight="1" x14ac:dyDescent="0.15">
      <c r="A19" s="914"/>
      <c r="B19" s="915"/>
      <c r="C19" s="153" t="s">
        <v>550</v>
      </c>
      <c r="D19" s="150">
        <v>11</v>
      </c>
    </row>
    <row r="20" spans="1:4" ht="15.75" customHeight="1" x14ac:dyDescent="0.15">
      <c r="A20" s="914"/>
      <c r="B20" s="915"/>
      <c r="C20" s="153" t="s">
        <v>132</v>
      </c>
      <c r="D20" s="150">
        <v>12</v>
      </c>
    </row>
    <row r="21" spans="1:4" ht="15.75" customHeight="1" x14ac:dyDescent="0.15">
      <c r="A21" s="914"/>
      <c r="B21" s="915" t="s">
        <v>16</v>
      </c>
      <c r="C21" s="153" t="s">
        <v>233</v>
      </c>
      <c r="D21" s="150">
        <v>13</v>
      </c>
    </row>
    <row r="22" spans="1:4" ht="15.75" customHeight="1" x14ac:dyDescent="0.15">
      <c r="A22" s="914"/>
      <c r="B22" s="915"/>
      <c r="C22" s="153" t="s">
        <v>234</v>
      </c>
      <c r="D22" s="150">
        <v>14</v>
      </c>
    </row>
    <row r="23" spans="1:4" ht="15.75" customHeight="1" x14ac:dyDescent="0.15">
      <c r="A23" s="910"/>
      <c r="B23" s="915"/>
      <c r="C23" s="153" t="s">
        <v>551</v>
      </c>
      <c r="D23" s="150">
        <v>15</v>
      </c>
    </row>
    <row r="24" spans="1:4" ht="15.75" customHeight="1" x14ac:dyDescent="0.15">
      <c r="A24" s="110"/>
      <c r="B24" s="147" t="s">
        <v>22</v>
      </c>
      <c r="C24" s="147" t="s">
        <v>552</v>
      </c>
      <c r="D24" s="150">
        <v>16</v>
      </c>
    </row>
    <row r="25" spans="1:4" ht="15.75" customHeight="1" x14ac:dyDescent="0.15">
      <c r="A25" s="111"/>
      <c r="D25" s="113"/>
    </row>
    <row r="26" spans="1:4" ht="21.75" customHeight="1" x14ac:dyDescent="0.15">
      <c r="A26" s="120" t="s">
        <v>553</v>
      </c>
      <c r="B26" s="111"/>
      <c r="D26" s="113"/>
    </row>
    <row r="27" spans="1:4" ht="15.75" customHeight="1" x14ac:dyDescent="0.15">
      <c r="A27" s="908" t="s">
        <v>540</v>
      </c>
      <c r="B27" s="909"/>
      <c r="C27" s="149" t="s">
        <v>12</v>
      </c>
      <c r="D27" s="150" t="s">
        <v>536</v>
      </c>
    </row>
    <row r="28" spans="1:4" ht="15.75" customHeight="1" x14ac:dyDescent="0.15">
      <c r="A28" s="912" t="s">
        <v>554</v>
      </c>
      <c r="B28" s="913"/>
      <c r="C28" s="154" t="s">
        <v>555</v>
      </c>
      <c r="D28" s="146">
        <v>17</v>
      </c>
    </row>
    <row r="29" spans="1:4" ht="15.75" customHeight="1" x14ac:dyDescent="0.15">
      <c r="A29" s="912"/>
      <c r="B29" s="913"/>
      <c r="C29" s="154" t="s">
        <v>556</v>
      </c>
      <c r="D29" s="146">
        <v>18</v>
      </c>
    </row>
    <row r="30" spans="1:4" ht="15.75" customHeight="1" x14ac:dyDescent="0.15">
      <c r="A30" s="912"/>
      <c r="B30" s="913"/>
      <c r="C30" s="154" t="s">
        <v>557</v>
      </c>
      <c r="D30" s="146">
        <v>19</v>
      </c>
    </row>
    <row r="31" spans="1:4" ht="15.75" customHeight="1" x14ac:dyDescent="0.15">
      <c r="A31" s="912"/>
      <c r="B31" s="913"/>
      <c r="C31" s="154" t="s">
        <v>331</v>
      </c>
      <c r="D31" s="146">
        <v>20</v>
      </c>
    </row>
    <row r="32" spans="1:4" ht="15.75" customHeight="1" x14ac:dyDescent="0.15">
      <c r="A32" s="912"/>
      <c r="B32" s="913"/>
      <c r="C32" s="154" t="s">
        <v>332</v>
      </c>
      <c r="D32" s="146">
        <v>21</v>
      </c>
    </row>
    <row r="33" spans="1:4" ht="15.75" customHeight="1" x14ac:dyDescent="0.15">
      <c r="A33" s="912"/>
      <c r="B33" s="913"/>
      <c r="C33" s="154" t="s">
        <v>558</v>
      </c>
      <c r="D33" s="146">
        <v>22</v>
      </c>
    </row>
    <row r="34" spans="1:4" ht="15.75" customHeight="1" x14ac:dyDescent="0.15">
      <c r="A34" s="912"/>
      <c r="B34" s="913"/>
      <c r="C34" s="154" t="s">
        <v>559</v>
      </c>
      <c r="D34" s="146">
        <v>23</v>
      </c>
    </row>
    <row r="35" spans="1:4" ht="7.5" customHeight="1" x14ac:dyDescent="0.15">
      <c r="A35" s="105"/>
      <c r="B35" s="105"/>
      <c r="C35" s="107"/>
      <c r="D35" s="108"/>
    </row>
    <row r="36" spans="1:4" ht="24" customHeight="1" x14ac:dyDescent="0.15">
      <c r="A36" s="106" t="s">
        <v>560</v>
      </c>
      <c r="B36" s="105"/>
      <c r="C36" s="107"/>
      <c r="D36" s="108"/>
    </row>
    <row r="37" spans="1:4" ht="9" customHeight="1" x14ac:dyDescent="0.15">
      <c r="A37" s="106"/>
      <c r="B37" s="105"/>
      <c r="C37" s="107"/>
      <c r="D37" s="108"/>
    </row>
    <row r="38" spans="1:4" ht="18.75" customHeight="1" x14ac:dyDescent="0.15">
      <c r="A38" s="121" t="s">
        <v>561</v>
      </c>
      <c r="B38" s="105"/>
      <c r="C38" s="107"/>
      <c r="D38" s="108"/>
    </row>
    <row r="39" spans="1:4" ht="15.75" customHeight="1" x14ac:dyDescent="0.15">
      <c r="A39" s="908" t="s">
        <v>540</v>
      </c>
      <c r="B39" s="909"/>
      <c r="C39" s="149" t="s">
        <v>12</v>
      </c>
      <c r="D39" s="146" t="s">
        <v>536</v>
      </c>
    </row>
    <row r="40" spans="1:4" ht="15.75" customHeight="1" x14ac:dyDescent="0.15">
      <c r="A40" s="916" t="s">
        <v>473</v>
      </c>
      <c r="B40" s="919" t="s">
        <v>84</v>
      </c>
      <c r="C40" s="153" t="s">
        <v>562</v>
      </c>
      <c r="D40" s="146">
        <v>24</v>
      </c>
    </row>
    <row r="41" spans="1:4" ht="15.75" customHeight="1" x14ac:dyDescent="0.15">
      <c r="A41" s="917"/>
      <c r="B41" s="920"/>
      <c r="C41" s="114" t="s">
        <v>563</v>
      </c>
      <c r="D41" s="146">
        <v>25</v>
      </c>
    </row>
    <row r="42" spans="1:4" ht="15.75" customHeight="1" x14ac:dyDescent="0.15">
      <c r="A42" s="917"/>
      <c r="B42" s="920"/>
      <c r="C42" s="153" t="s">
        <v>564</v>
      </c>
      <c r="D42" s="146">
        <v>26</v>
      </c>
    </row>
    <row r="43" spans="1:4" ht="15.75" customHeight="1" x14ac:dyDescent="0.15">
      <c r="A43" s="917"/>
      <c r="B43" s="920"/>
      <c r="C43" s="153" t="s">
        <v>565</v>
      </c>
      <c r="D43" s="146">
        <v>27</v>
      </c>
    </row>
    <row r="44" spans="1:4" ht="15.75" customHeight="1" x14ac:dyDescent="0.15">
      <c r="A44" s="918"/>
      <c r="B44" s="155" t="s">
        <v>274</v>
      </c>
      <c r="C44" s="156" t="s">
        <v>117</v>
      </c>
      <c r="D44" s="146">
        <v>28</v>
      </c>
    </row>
    <row r="45" spans="1:4" ht="15.75" customHeight="1" x14ac:dyDescent="0.15">
      <c r="A45" s="905" t="s">
        <v>264</v>
      </c>
      <c r="B45" s="906"/>
      <c r="C45" s="156" t="s">
        <v>566</v>
      </c>
      <c r="D45" s="146">
        <v>29</v>
      </c>
    </row>
    <row r="46" spans="1:4" ht="15.75" customHeight="1" x14ac:dyDescent="0.15">
      <c r="A46" s="915" t="s">
        <v>267</v>
      </c>
      <c r="B46" s="153" t="s">
        <v>450</v>
      </c>
      <c r="C46" s="130" t="s">
        <v>567</v>
      </c>
      <c r="D46" s="146">
        <v>30</v>
      </c>
    </row>
    <row r="47" spans="1:4" ht="15.75" customHeight="1" x14ac:dyDescent="0.15">
      <c r="A47" s="915"/>
      <c r="B47" s="153" t="s">
        <v>14</v>
      </c>
      <c r="C47" s="151" t="s">
        <v>568</v>
      </c>
      <c r="D47" s="146">
        <v>31</v>
      </c>
    </row>
    <row r="48" spans="1:4" ht="15.75" customHeight="1" x14ac:dyDescent="0.15">
      <c r="A48" s="915"/>
      <c r="B48" s="153" t="s">
        <v>15</v>
      </c>
      <c r="C48" s="151" t="s">
        <v>569</v>
      </c>
      <c r="D48" s="146">
        <v>32</v>
      </c>
    </row>
    <row r="49" spans="1:4" ht="15.75" customHeight="1" x14ac:dyDescent="0.15">
      <c r="A49" s="915"/>
      <c r="B49" s="153" t="s">
        <v>16</v>
      </c>
      <c r="C49" s="151" t="s">
        <v>570</v>
      </c>
      <c r="D49" s="146">
        <v>33</v>
      </c>
    </row>
    <row r="50" spans="1:4" ht="15.75" customHeight="1" x14ac:dyDescent="0.15">
      <c r="A50" s="105"/>
      <c r="B50" s="105"/>
      <c r="C50" s="107"/>
      <c r="D50" s="115"/>
    </row>
    <row r="51" spans="1:4" ht="25.5" customHeight="1" x14ac:dyDescent="0.15">
      <c r="A51" s="120" t="s">
        <v>571</v>
      </c>
      <c r="B51" s="105"/>
      <c r="C51" s="116"/>
      <c r="D51" s="108"/>
    </row>
    <row r="52" spans="1:4" ht="17.25" customHeight="1" x14ac:dyDescent="0.15">
      <c r="A52" s="921" t="s">
        <v>540</v>
      </c>
      <c r="B52" s="925"/>
      <c r="C52" s="926" t="s">
        <v>12</v>
      </c>
      <c r="D52" s="923" t="s">
        <v>536</v>
      </c>
    </row>
    <row r="53" spans="1:4" ht="17.25" customHeight="1" x14ac:dyDescent="0.15">
      <c r="A53" s="117"/>
      <c r="B53" s="149" t="s">
        <v>85</v>
      </c>
      <c r="C53" s="927"/>
      <c r="D53" s="924"/>
    </row>
    <row r="54" spans="1:4" ht="17.25" customHeight="1" x14ac:dyDescent="0.15">
      <c r="A54" s="915" t="s">
        <v>274</v>
      </c>
      <c r="B54" s="147" t="s">
        <v>74</v>
      </c>
      <c r="C54" s="155" t="s">
        <v>99</v>
      </c>
      <c r="D54" s="146">
        <v>34</v>
      </c>
    </row>
    <row r="55" spans="1:4" ht="17.25" customHeight="1" x14ac:dyDescent="0.15">
      <c r="A55" s="915"/>
      <c r="B55" s="147" t="s">
        <v>86</v>
      </c>
      <c r="C55" s="155" t="s">
        <v>572</v>
      </c>
      <c r="D55" s="146">
        <v>35</v>
      </c>
    </row>
    <row r="56" spans="1:4" ht="34.5" customHeight="1" x14ac:dyDescent="0.15">
      <c r="A56" s="915"/>
      <c r="B56" s="145" t="s">
        <v>573</v>
      </c>
      <c r="C56" s="155" t="s">
        <v>574</v>
      </c>
      <c r="D56" s="146">
        <v>36</v>
      </c>
    </row>
    <row r="57" spans="1:4" ht="32.25" customHeight="1" x14ac:dyDescent="0.15">
      <c r="A57" s="915"/>
      <c r="B57" s="118" t="s">
        <v>575</v>
      </c>
      <c r="C57" s="155" t="s">
        <v>576</v>
      </c>
      <c r="D57" s="146">
        <v>37</v>
      </c>
    </row>
    <row r="58" spans="1:4" ht="17.25" customHeight="1" x14ac:dyDescent="0.15">
      <c r="A58" s="915"/>
      <c r="B58" s="147" t="s">
        <v>87</v>
      </c>
      <c r="C58" s="155" t="s">
        <v>100</v>
      </c>
      <c r="D58" s="146">
        <v>38</v>
      </c>
    </row>
    <row r="59" spans="1:4" ht="17.25" customHeight="1" x14ac:dyDescent="0.15">
      <c r="A59" s="915" t="s">
        <v>267</v>
      </c>
      <c r="B59" s="928" t="s">
        <v>74</v>
      </c>
      <c r="C59" s="155" t="s">
        <v>101</v>
      </c>
      <c r="D59" s="146">
        <v>39</v>
      </c>
    </row>
    <row r="60" spans="1:4" ht="17.25" customHeight="1" x14ac:dyDescent="0.15">
      <c r="A60" s="915"/>
      <c r="B60" s="928"/>
      <c r="C60" s="155" t="s">
        <v>102</v>
      </c>
      <c r="D60" s="146">
        <v>40</v>
      </c>
    </row>
    <row r="61" spans="1:4" ht="17.25" customHeight="1" x14ac:dyDescent="0.15">
      <c r="A61" s="915"/>
      <c r="B61" s="928"/>
      <c r="C61" s="155" t="s">
        <v>577</v>
      </c>
      <c r="D61" s="146">
        <v>41</v>
      </c>
    </row>
    <row r="62" spans="1:4" ht="17.25" customHeight="1" x14ac:dyDescent="0.15">
      <c r="A62" s="915"/>
      <c r="B62" s="928" t="s">
        <v>487</v>
      </c>
      <c r="C62" s="155" t="s">
        <v>103</v>
      </c>
      <c r="D62" s="146">
        <v>42</v>
      </c>
    </row>
    <row r="63" spans="1:4" ht="17.25" customHeight="1" x14ac:dyDescent="0.15">
      <c r="A63" s="915"/>
      <c r="B63" s="928"/>
      <c r="C63" s="155" t="s">
        <v>578</v>
      </c>
      <c r="D63" s="146">
        <v>43</v>
      </c>
    </row>
    <row r="64" spans="1:4" ht="17.25" customHeight="1" x14ac:dyDescent="0.15">
      <c r="A64" s="915"/>
      <c r="B64" s="928"/>
      <c r="C64" s="155" t="s">
        <v>579</v>
      </c>
      <c r="D64" s="146">
        <v>44</v>
      </c>
    </row>
    <row r="65" spans="1:6" ht="17.25" customHeight="1" x14ac:dyDescent="0.15">
      <c r="A65" s="915"/>
      <c r="B65" s="915" t="s">
        <v>573</v>
      </c>
      <c r="C65" s="155" t="s">
        <v>224</v>
      </c>
      <c r="D65" s="146">
        <v>45</v>
      </c>
    </row>
    <row r="66" spans="1:6" ht="17.25" customHeight="1" x14ac:dyDescent="0.15">
      <c r="A66" s="915"/>
      <c r="B66" s="915"/>
      <c r="C66" s="155" t="s">
        <v>104</v>
      </c>
      <c r="D66" s="146">
        <v>46</v>
      </c>
    </row>
    <row r="67" spans="1:6" ht="17.25" customHeight="1" x14ac:dyDescent="0.15">
      <c r="A67" s="915"/>
      <c r="B67" s="915"/>
      <c r="C67" s="155" t="s">
        <v>580</v>
      </c>
      <c r="D67" s="146">
        <v>47</v>
      </c>
    </row>
    <row r="68" spans="1:6" ht="17.25" customHeight="1" x14ac:dyDescent="0.15">
      <c r="A68" s="915"/>
      <c r="B68" s="929" t="s">
        <v>575</v>
      </c>
      <c r="C68" s="155" t="s">
        <v>105</v>
      </c>
      <c r="D68" s="146">
        <v>48</v>
      </c>
    </row>
    <row r="69" spans="1:6" ht="17.25" customHeight="1" x14ac:dyDescent="0.15">
      <c r="A69" s="915"/>
      <c r="B69" s="929"/>
      <c r="C69" s="155" t="s">
        <v>581</v>
      </c>
      <c r="D69" s="146">
        <v>49</v>
      </c>
    </row>
    <row r="70" spans="1:6" ht="17.25" customHeight="1" x14ac:dyDescent="0.15">
      <c r="A70" s="915"/>
      <c r="B70" s="151" t="s">
        <v>87</v>
      </c>
      <c r="C70" s="155" t="s">
        <v>106</v>
      </c>
      <c r="D70" s="146">
        <v>50</v>
      </c>
    </row>
    <row r="71" spans="1:6" ht="17.25" customHeight="1" x14ac:dyDescent="0.15">
      <c r="A71" s="931" t="s">
        <v>265</v>
      </c>
      <c r="B71" s="932"/>
      <c r="C71" s="147" t="s">
        <v>582</v>
      </c>
      <c r="D71" s="146">
        <v>51</v>
      </c>
    </row>
    <row r="72" spans="1:6" ht="17.25" customHeight="1" x14ac:dyDescent="0.15">
      <c r="A72" s="105"/>
      <c r="B72" s="105"/>
      <c r="C72" s="107"/>
      <c r="D72" s="115"/>
    </row>
    <row r="73" spans="1:6" ht="17.25" customHeight="1" x14ac:dyDescent="0.15">
      <c r="A73" s="120" t="s">
        <v>583</v>
      </c>
      <c r="B73" s="119"/>
      <c r="C73" s="107"/>
      <c r="D73" s="115"/>
    </row>
    <row r="74" spans="1:6" ht="17.25" customHeight="1" x14ac:dyDescent="0.15">
      <c r="A74" s="925" t="s">
        <v>540</v>
      </c>
      <c r="B74" s="925"/>
      <c r="C74" s="157" t="s">
        <v>12</v>
      </c>
      <c r="D74" s="146" t="s">
        <v>536</v>
      </c>
    </row>
    <row r="75" spans="1:6" ht="17.25" customHeight="1" x14ac:dyDescent="0.15">
      <c r="A75" s="915" t="s">
        <v>88</v>
      </c>
      <c r="B75" s="915"/>
      <c r="C75" s="147" t="s">
        <v>107</v>
      </c>
      <c r="D75" s="146">
        <v>52</v>
      </c>
    </row>
    <row r="76" spans="1:6" ht="17.25" customHeight="1" x14ac:dyDescent="0.15">
      <c r="A76" s="915"/>
      <c r="B76" s="915"/>
      <c r="C76" s="147" t="s">
        <v>584</v>
      </c>
      <c r="D76" s="146">
        <v>53</v>
      </c>
      <c r="F76" s="4" t="s">
        <v>530</v>
      </c>
    </row>
    <row r="77" spans="1:6" ht="17.25" customHeight="1" x14ac:dyDescent="0.15">
      <c r="A77" s="915"/>
      <c r="B77" s="915"/>
      <c r="C77" s="147" t="s">
        <v>108</v>
      </c>
      <c r="D77" s="146">
        <v>54</v>
      </c>
    </row>
    <row r="78" spans="1:6" ht="17.25" customHeight="1" x14ac:dyDescent="0.15">
      <c r="A78" s="915"/>
      <c r="B78" s="915"/>
      <c r="C78" s="147" t="s">
        <v>109</v>
      </c>
      <c r="D78" s="146">
        <v>55</v>
      </c>
    </row>
    <row r="79" spans="1:6" ht="17.25" customHeight="1" x14ac:dyDescent="0.15">
      <c r="A79" s="915"/>
      <c r="B79" s="915"/>
      <c r="C79" s="147" t="s">
        <v>110</v>
      </c>
      <c r="D79" s="146">
        <v>56</v>
      </c>
    </row>
    <row r="80" spans="1:6" ht="17.25" customHeight="1" x14ac:dyDescent="0.15">
      <c r="A80" s="915"/>
      <c r="B80" s="915"/>
      <c r="C80" s="147" t="s">
        <v>585</v>
      </c>
      <c r="D80" s="146">
        <v>57</v>
      </c>
    </row>
    <row r="81" spans="1:4" ht="17.25" customHeight="1" x14ac:dyDescent="0.15">
      <c r="A81" s="915"/>
      <c r="B81" s="915"/>
      <c r="C81" s="147" t="s">
        <v>111</v>
      </c>
      <c r="D81" s="146">
        <v>58</v>
      </c>
    </row>
    <row r="82" spans="1:4" ht="17.25" customHeight="1" x14ac:dyDescent="0.15">
      <c r="A82" s="915"/>
      <c r="B82" s="915"/>
      <c r="C82" s="147" t="s">
        <v>81</v>
      </c>
      <c r="D82" s="146">
        <v>59</v>
      </c>
    </row>
    <row r="83" spans="1:4" ht="17.25" customHeight="1" x14ac:dyDescent="0.15">
      <c r="A83" s="915"/>
      <c r="B83" s="915"/>
      <c r="C83" s="147" t="s">
        <v>18</v>
      </c>
      <c r="D83" s="146">
        <v>60</v>
      </c>
    </row>
    <row r="84" spans="1:4" ht="17.25" customHeight="1" x14ac:dyDescent="0.15">
      <c r="A84" s="105"/>
      <c r="B84" s="105"/>
      <c r="C84" s="107"/>
      <c r="D84" s="108"/>
    </row>
    <row r="85" spans="1:4" ht="30.75" customHeight="1" x14ac:dyDescent="0.15">
      <c r="A85" s="106" t="s">
        <v>586</v>
      </c>
      <c r="B85" s="105"/>
      <c r="C85" s="107"/>
      <c r="D85" s="108"/>
    </row>
    <row r="86" spans="1:4" ht="7.5" customHeight="1" x14ac:dyDescent="0.15">
      <c r="A86" s="105"/>
      <c r="B86" s="105"/>
      <c r="C86" s="107"/>
      <c r="D86" s="108"/>
    </row>
    <row r="87" spans="1:4" ht="17.25" customHeight="1" x14ac:dyDescent="0.15">
      <c r="A87" s="926" t="s">
        <v>527</v>
      </c>
      <c r="B87" s="933"/>
      <c r="C87" s="921" t="s">
        <v>12</v>
      </c>
      <c r="D87" s="923" t="s">
        <v>536</v>
      </c>
    </row>
    <row r="88" spans="1:4" ht="17.25" customHeight="1" x14ac:dyDescent="0.15">
      <c r="A88" s="132"/>
      <c r="B88" s="149" t="s">
        <v>29</v>
      </c>
      <c r="C88" s="922"/>
      <c r="D88" s="924"/>
    </row>
    <row r="89" spans="1:4" ht="17.25" customHeight="1" x14ac:dyDescent="0.15">
      <c r="A89" s="919" t="s">
        <v>267</v>
      </c>
      <c r="B89" s="916" t="s">
        <v>14</v>
      </c>
      <c r="C89" s="151" t="s">
        <v>587</v>
      </c>
      <c r="D89" s="150">
        <v>61</v>
      </c>
    </row>
    <row r="90" spans="1:4" ht="17.25" customHeight="1" x14ac:dyDescent="0.15">
      <c r="A90" s="920"/>
      <c r="B90" s="917"/>
      <c r="C90" s="131" t="s">
        <v>588</v>
      </c>
      <c r="D90" s="150">
        <v>62</v>
      </c>
    </row>
    <row r="91" spans="1:4" ht="17.25" customHeight="1" x14ac:dyDescent="0.15">
      <c r="A91" s="920"/>
      <c r="B91" s="916" t="s">
        <v>15</v>
      </c>
      <c r="C91" s="131" t="s">
        <v>589</v>
      </c>
      <c r="D91" s="150">
        <v>63</v>
      </c>
    </row>
    <row r="92" spans="1:4" ht="17.25" customHeight="1" x14ac:dyDescent="0.15">
      <c r="A92" s="920"/>
      <c r="B92" s="917"/>
      <c r="C92" s="147" t="s">
        <v>590</v>
      </c>
      <c r="D92" s="150">
        <v>64</v>
      </c>
    </row>
    <row r="93" spans="1:4" ht="17.25" customHeight="1" x14ac:dyDescent="0.15">
      <c r="A93" s="920"/>
      <c r="B93" s="916" t="s">
        <v>16</v>
      </c>
      <c r="C93" s="109" t="s">
        <v>591</v>
      </c>
      <c r="D93" s="150">
        <v>65</v>
      </c>
    </row>
    <row r="94" spans="1:4" ht="17.25" customHeight="1" x14ac:dyDescent="0.15">
      <c r="A94" s="930"/>
      <c r="B94" s="918"/>
      <c r="C94" s="147" t="s">
        <v>592</v>
      </c>
      <c r="D94" s="150">
        <v>66</v>
      </c>
    </row>
  </sheetData>
  <mergeCells count="35">
    <mergeCell ref="A89:A94"/>
    <mergeCell ref="B89:B90"/>
    <mergeCell ref="B91:B92"/>
    <mergeCell ref="B93:B94"/>
    <mergeCell ref="A71:B71"/>
    <mergeCell ref="A74:B74"/>
    <mergeCell ref="A75:B83"/>
    <mergeCell ref="A87:B87"/>
    <mergeCell ref="C87:C88"/>
    <mergeCell ref="D87:D88"/>
    <mergeCell ref="A46:A49"/>
    <mergeCell ref="A52:B52"/>
    <mergeCell ref="C52:C53"/>
    <mergeCell ref="D52:D53"/>
    <mergeCell ref="A54:A58"/>
    <mergeCell ref="A59:A70"/>
    <mergeCell ref="B59:B61"/>
    <mergeCell ref="B62:B64"/>
    <mergeCell ref="B65:B67"/>
    <mergeCell ref="B68:B69"/>
    <mergeCell ref="A45:B45"/>
    <mergeCell ref="A1:D1"/>
    <mergeCell ref="A8:B8"/>
    <mergeCell ref="A9:A10"/>
    <mergeCell ref="A11:B11"/>
    <mergeCell ref="A12:A23"/>
    <mergeCell ref="B12:B14"/>
    <mergeCell ref="B15:B17"/>
    <mergeCell ref="B18:B20"/>
    <mergeCell ref="B21:B23"/>
    <mergeCell ref="A27:B27"/>
    <mergeCell ref="A28:B34"/>
    <mergeCell ref="A39:B39"/>
    <mergeCell ref="A40:A44"/>
    <mergeCell ref="B40:B43"/>
  </mergeCells>
  <phoneticPr fontId="2"/>
  <pageMargins left="0.7" right="0.7" top="0.75" bottom="0.75" header="0.3" footer="0.3"/>
  <pageSetup paperSize="9" orientation="portrait" r:id="rId1"/>
  <rowBreaks count="1" manualBreakCount="1">
    <brk id="5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DBE7F-8A4C-4582-A33D-EA94204A9981}">
  <sheetPr codeName="Sheet4">
    <tabColor rgb="FF66FFFF"/>
  </sheetPr>
  <dimension ref="A1:F187"/>
  <sheetViews>
    <sheetView view="pageBreakPreview" topLeftCell="A181" zoomScale="70" zoomScaleNormal="100" zoomScaleSheetLayoutView="70" workbookViewId="0">
      <selection activeCell="F136" sqref="F136"/>
    </sheetView>
  </sheetViews>
  <sheetFormatPr defaultColWidth="9" defaultRowHeight="13.5" x14ac:dyDescent="0.15"/>
  <cols>
    <col min="1" max="1" width="17.5" style="3" customWidth="1"/>
    <col min="2" max="2" width="20.875" style="3" customWidth="1"/>
    <col min="3" max="3" width="27.125" style="3" customWidth="1"/>
    <col min="4" max="4" width="91.5" style="17" bestFit="1" customWidth="1"/>
    <col min="5" max="5" width="11.125" style="3" customWidth="1"/>
    <col min="6" max="6" width="95.5" style="3" customWidth="1"/>
    <col min="7" max="16384" width="9" style="3"/>
  </cols>
  <sheetData>
    <row r="1" spans="1:6" ht="31.5" customHeight="1" x14ac:dyDescent="0.15">
      <c r="A1" s="934" t="s">
        <v>593</v>
      </c>
      <c r="B1" s="934"/>
      <c r="C1" s="934"/>
      <c r="D1" s="934"/>
      <c r="E1" s="934"/>
      <c r="F1" s="934"/>
    </row>
    <row r="2" spans="1:6" ht="22.5" customHeight="1" x14ac:dyDescent="0.15"/>
    <row r="3" spans="1:6" ht="19.5" customHeight="1" x14ac:dyDescent="0.15">
      <c r="B3" s="5"/>
      <c r="D3" s="158"/>
      <c r="E3" s="159" t="s">
        <v>536</v>
      </c>
    </row>
    <row r="4" spans="1:6" ht="19.5" customHeight="1" x14ac:dyDescent="0.15">
      <c r="B4" s="6"/>
      <c r="D4" s="158" t="s">
        <v>440</v>
      </c>
      <c r="E4" s="160">
        <v>200</v>
      </c>
    </row>
    <row r="5" spans="1:6" ht="19.5" customHeight="1" x14ac:dyDescent="0.15">
      <c r="B5" s="6"/>
      <c r="D5" s="158" t="s">
        <v>537</v>
      </c>
      <c r="E5" s="160">
        <v>300</v>
      </c>
    </row>
    <row r="6" spans="1:6" ht="19.5" customHeight="1" x14ac:dyDescent="0.15">
      <c r="A6" s="31" t="s">
        <v>538</v>
      </c>
      <c r="B6" s="33"/>
      <c r="C6" s="32"/>
      <c r="D6" s="35"/>
      <c r="E6" s="36"/>
      <c r="F6" s="33"/>
    </row>
    <row r="7" spans="1:6" ht="19.5" customHeight="1" x14ac:dyDescent="0.15">
      <c r="A7" s="30" t="s">
        <v>594</v>
      </c>
      <c r="B7" s="33"/>
      <c r="C7" s="32"/>
      <c r="D7" s="35"/>
      <c r="E7" s="36"/>
      <c r="F7" s="33"/>
    </row>
    <row r="8" spans="1:6" ht="19.5" customHeight="1" x14ac:dyDescent="0.15">
      <c r="A8" s="161" t="s">
        <v>98</v>
      </c>
      <c r="B8" s="935" t="s">
        <v>540</v>
      </c>
      <c r="C8" s="936"/>
      <c r="D8" s="162" t="s">
        <v>12</v>
      </c>
      <c r="E8" s="163" t="s">
        <v>536</v>
      </c>
      <c r="F8" s="161" t="s">
        <v>595</v>
      </c>
    </row>
    <row r="9" spans="1:6" ht="19.5" customHeight="1" x14ac:dyDescent="0.15">
      <c r="A9" s="937" t="s">
        <v>343</v>
      </c>
      <c r="B9" s="938" t="s">
        <v>596</v>
      </c>
      <c r="C9" s="940" t="s">
        <v>83</v>
      </c>
      <c r="D9" s="942" t="s">
        <v>446</v>
      </c>
      <c r="E9" s="944">
        <v>1</v>
      </c>
      <c r="F9" s="23" t="s">
        <v>116</v>
      </c>
    </row>
    <row r="10" spans="1:6" ht="19.5" customHeight="1" x14ac:dyDescent="0.15">
      <c r="A10" s="937"/>
      <c r="B10" s="939"/>
      <c r="C10" s="941"/>
      <c r="D10" s="943"/>
      <c r="E10" s="945"/>
      <c r="F10" s="38" t="s">
        <v>235</v>
      </c>
    </row>
    <row r="11" spans="1:6" ht="19.5" customHeight="1" x14ac:dyDescent="0.15">
      <c r="A11" s="937"/>
      <c r="B11" s="939"/>
      <c r="C11" s="164" t="s">
        <v>274</v>
      </c>
      <c r="D11" s="165" t="s">
        <v>117</v>
      </c>
      <c r="E11" s="166">
        <v>2</v>
      </c>
      <c r="F11" s="167" t="s">
        <v>117</v>
      </c>
    </row>
    <row r="12" spans="1:6" ht="19.5" customHeight="1" x14ac:dyDescent="0.15">
      <c r="A12" s="937"/>
      <c r="B12" s="946" t="s">
        <v>264</v>
      </c>
      <c r="C12" s="947"/>
      <c r="D12" s="165" t="s">
        <v>541</v>
      </c>
      <c r="E12" s="166">
        <v>3</v>
      </c>
      <c r="F12" s="39" t="s">
        <v>118</v>
      </c>
    </row>
    <row r="13" spans="1:6" ht="19.5" customHeight="1" x14ac:dyDescent="0.15">
      <c r="A13" s="937"/>
      <c r="B13" s="948" t="s">
        <v>267</v>
      </c>
      <c r="C13" s="950" t="s">
        <v>542</v>
      </c>
      <c r="D13" s="165" t="s">
        <v>597</v>
      </c>
      <c r="E13" s="166">
        <v>4</v>
      </c>
      <c r="F13" s="167" t="s">
        <v>119</v>
      </c>
    </row>
    <row r="14" spans="1:6" ht="19.5" customHeight="1" x14ac:dyDescent="0.15">
      <c r="A14" s="937"/>
      <c r="B14" s="939"/>
      <c r="C14" s="951"/>
      <c r="D14" s="957" t="s">
        <v>598</v>
      </c>
      <c r="E14" s="944">
        <v>5</v>
      </c>
      <c r="F14" s="23" t="s">
        <v>120</v>
      </c>
    </row>
    <row r="15" spans="1:6" ht="19.5" customHeight="1" x14ac:dyDescent="0.15">
      <c r="A15" s="937"/>
      <c r="B15" s="939"/>
      <c r="C15" s="951"/>
      <c r="D15" s="958"/>
      <c r="E15" s="945"/>
      <c r="F15" s="38" t="s">
        <v>121</v>
      </c>
    </row>
    <row r="16" spans="1:6" ht="19.5" customHeight="1" x14ac:dyDescent="0.15">
      <c r="A16" s="937"/>
      <c r="B16" s="939"/>
      <c r="C16" s="951"/>
      <c r="D16" s="942" t="s">
        <v>599</v>
      </c>
      <c r="E16" s="944">
        <v>6</v>
      </c>
      <c r="F16" s="21" t="s">
        <v>122</v>
      </c>
    </row>
    <row r="17" spans="1:6" ht="19.5" customHeight="1" x14ac:dyDescent="0.15">
      <c r="A17" s="937"/>
      <c r="B17" s="939"/>
      <c r="C17" s="952"/>
      <c r="D17" s="943"/>
      <c r="E17" s="945"/>
      <c r="F17" s="20" t="s">
        <v>123</v>
      </c>
    </row>
    <row r="18" spans="1:6" ht="19.5" customHeight="1" x14ac:dyDescent="0.15">
      <c r="A18" s="937"/>
      <c r="B18" s="939"/>
      <c r="C18" s="950" t="s">
        <v>546</v>
      </c>
      <c r="D18" s="957" t="s">
        <v>231</v>
      </c>
      <c r="E18" s="944">
        <v>7</v>
      </c>
      <c r="F18" s="23" t="s">
        <v>124</v>
      </c>
    </row>
    <row r="19" spans="1:6" ht="19.5" customHeight="1" x14ac:dyDescent="0.15">
      <c r="A19" s="937"/>
      <c r="B19" s="939"/>
      <c r="C19" s="951"/>
      <c r="D19" s="958"/>
      <c r="E19" s="945"/>
      <c r="F19" s="38" t="s">
        <v>125</v>
      </c>
    </row>
    <row r="20" spans="1:6" ht="19.5" customHeight="1" x14ac:dyDescent="0.15">
      <c r="A20" s="937"/>
      <c r="B20" s="939"/>
      <c r="C20" s="951"/>
      <c r="D20" s="942" t="s">
        <v>232</v>
      </c>
      <c r="E20" s="944">
        <v>8</v>
      </c>
      <c r="F20" s="21" t="s">
        <v>126</v>
      </c>
    </row>
    <row r="21" spans="1:6" ht="19.5" customHeight="1" x14ac:dyDescent="0.15">
      <c r="A21" s="937"/>
      <c r="B21" s="939"/>
      <c r="C21" s="951"/>
      <c r="D21" s="943"/>
      <c r="E21" s="945"/>
      <c r="F21" s="20" t="s">
        <v>236</v>
      </c>
    </row>
    <row r="22" spans="1:6" ht="19.5" customHeight="1" x14ac:dyDescent="0.15">
      <c r="A22" s="937"/>
      <c r="B22" s="939"/>
      <c r="C22" s="951"/>
      <c r="D22" s="942" t="s">
        <v>600</v>
      </c>
      <c r="E22" s="944">
        <v>9</v>
      </c>
      <c r="F22" s="23" t="s">
        <v>127</v>
      </c>
    </row>
    <row r="23" spans="1:6" ht="19.5" customHeight="1" x14ac:dyDescent="0.15">
      <c r="A23" s="937"/>
      <c r="B23" s="939"/>
      <c r="C23" s="951"/>
      <c r="D23" s="954"/>
      <c r="E23" s="953"/>
      <c r="F23" s="22" t="s">
        <v>128</v>
      </c>
    </row>
    <row r="24" spans="1:6" ht="19.5" customHeight="1" x14ac:dyDescent="0.15">
      <c r="A24" s="937"/>
      <c r="B24" s="939"/>
      <c r="C24" s="952"/>
      <c r="D24" s="943"/>
      <c r="E24" s="945"/>
      <c r="F24" s="38" t="s">
        <v>129</v>
      </c>
    </row>
    <row r="25" spans="1:6" ht="19.5" customHeight="1" x14ac:dyDescent="0.15">
      <c r="A25" s="937"/>
      <c r="B25" s="939"/>
      <c r="C25" s="947" t="s">
        <v>548</v>
      </c>
      <c r="D25" s="168" t="s">
        <v>549</v>
      </c>
      <c r="E25" s="166">
        <v>10</v>
      </c>
      <c r="F25" s="167" t="s">
        <v>130</v>
      </c>
    </row>
    <row r="26" spans="1:6" ht="19.5" customHeight="1" x14ac:dyDescent="0.15">
      <c r="A26" s="937"/>
      <c r="B26" s="939"/>
      <c r="C26" s="947"/>
      <c r="D26" s="168" t="s">
        <v>550</v>
      </c>
      <c r="E26" s="166">
        <v>11</v>
      </c>
      <c r="F26" s="19" t="s">
        <v>131</v>
      </c>
    </row>
    <row r="27" spans="1:6" ht="19.5" customHeight="1" x14ac:dyDescent="0.15">
      <c r="A27" s="937"/>
      <c r="B27" s="939"/>
      <c r="C27" s="947"/>
      <c r="D27" s="168" t="s">
        <v>132</v>
      </c>
      <c r="E27" s="166">
        <v>12</v>
      </c>
      <c r="F27" s="167" t="s">
        <v>132</v>
      </c>
    </row>
    <row r="28" spans="1:6" ht="19.5" customHeight="1" x14ac:dyDescent="0.15">
      <c r="A28" s="937"/>
      <c r="B28" s="939"/>
      <c r="C28" s="950" t="s">
        <v>16</v>
      </c>
      <c r="D28" s="168" t="s">
        <v>233</v>
      </c>
      <c r="E28" s="166">
        <v>13</v>
      </c>
      <c r="F28" s="19" t="s">
        <v>133</v>
      </c>
    </row>
    <row r="29" spans="1:6" ht="19.5" customHeight="1" x14ac:dyDescent="0.15">
      <c r="A29" s="937"/>
      <c r="B29" s="939"/>
      <c r="C29" s="951"/>
      <c r="D29" s="168" t="s">
        <v>234</v>
      </c>
      <c r="E29" s="166">
        <v>14</v>
      </c>
      <c r="F29" s="167" t="s">
        <v>134</v>
      </c>
    </row>
    <row r="30" spans="1:6" ht="19.5" customHeight="1" x14ac:dyDescent="0.15">
      <c r="A30" s="937"/>
      <c r="B30" s="939"/>
      <c r="C30" s="951"/>
      <c r="D30" s="942" t="s">
        <v>601</v>
      </c>
      <c r="E30" s="944">
        <v>15</v>
      </c>
      <c r="F30" s="23" t="s">
        <v>135</v>
      </c>
    </row>
    <row r="31" spans="1:6" ht="19.5" customHeight="1" x14ac:dyDescent="0.15">
      <c r="A31" s="937"/>
      <c r="B31" s="939"/>
      <c r="C31" s="951"/>
      <c r="D31" s="954"/>
      <c r="E31" s="953"/>
      <c r="F31" s="22" t="s">
        <v>136</v>
      </c>
    </row>
    <row r="32" spans="1:6" ht="19.5" customHeight="1" x14ac:dyDescent="0.15">
      <c r="A32" s="937"/>
      <c r="B32" s="939"/>
      <c r="C32" s="951"/>
      <c r="D32" s="954"/>
      <c r="E32" s="953"/>
      <c r="F32" s="22" t="s">
        <v>129</v>
      </c>
    </row>
    <row r="33" spans="1:6" ht="19.5" customHeight="1" x14ac:dyDescent="0.15">
      <c r="A33" s="937"/>
      <c r="B33" s="939"/>
      <c r="C33" s="952"/>
      <c r="D33" s="943"/>
      <c r="E33" s="945"/>
      <c r="F33" s="38" t="s">
        <v>137</v>
      </c>
    </row>
    <row r="34" spans="1:6" ht="19.5" customHeight="1" x14ac:dyDescent="0.15">
      <c r="A34" s="937"/>
      <c r="B34" s="939"/>
      <c r="C34" s="955" t="s">
        <v>22</v>
      </c>
      <c r="D34" s="957" t="s">
        <v>552</v>
      </c>
      <c r="E34" s="959">
        <v>16</v>
      </c>
      <c r="F34" s="21" t="s">
        <v>237</v>
      </c>
    </row>
    <row r="35" spans="1:6" ht="19.5" customHeight="1" x14ac:dyDescent="0.15">
      <c r="A35" s="937"/>
      <c r="B35" s="949"/>
      <c r="C35" s="956"/>
      <c r="D35" s="958"/>
      <c r="E35" s="960"/>
      <c r="F35" s="20" t="s">
        <v>238</v>
      </c>
    </row>
    <row r="36" spans="1:6" ht="15" customHeight="1" x14ac:dyDescent="0.15">
      <c r="B36" s="9"/>
      <c r="C36" s="9"/>
      <c r="D36" s="15"/>
      <c r="E36" s="10"/>
    </row>
    <row r="37" spans="1:6" ht="15" customHeight="1" x14ac:dyDescent="0.15">
      <c r="A37" s="30" t="s">
        <v>602</v>
      </c>
      <c r="B37" s="33"/>
      <c r="C37" s="34"/>
      <c r="D37" s="35"/>
      <c r="E37" s="36"/>
      <c r="F37" s="33"/>
    </row>
    <row r="38" spans="1:6" ht="19.5" customHeight="1" x14ac:dyDescent="0.15">
      <c r="A38" s="161" t="s">
        <v>98</v>
      </c>
      <c r="B38" s="935" t="s">
        <v>540</v>
      </c>
      <c r="C38" s="936"/>
      <c r="D38" s="162" t="s">
        <v>12</v>
      </c>
      <c r="E38" s="159" t="s">
        <v>536</v>
      </c>
      <c r="F38" s="161" t="s">
        <v>595</v>
      </c>
    </row>
    <row r="39" spans="1:6" ht="19.5" customHeight="1" x14ac:dyDescent="0.15">
      <c r="A39" s="965" t="s">
        <v>334</v>
      </c>
      <c r="B39" s="946" t="s">
        <v>603</v>
      </c>
      <c r="C39" s="947"/>
      <c r="D39" s="169" t="s">
        <v>555</v>
      </c>
      <c r="E39" s="170">
        <v>17</v>
      </c>
      <c r="F39" s="167" t="s">
        <v>138</v>
      </c>
    </row>
    <row r="40" spans="1:6" ht="19.5" customHeight="1" x14ac:dyDescent="0.15">
      <c r="A40" s="965"/>
      <c r="B40" s="946"/>
      <c r="C40" s="947"/>
      <c r="D40" s="169" t="s">
        <v>556</v>
      </c>
      <c r="E40" s="170">
        <v>18</v>
      </c>
      <c r="F40" s="167" t="s">
        <v>338</v>
      </c>
    </row>
    <row r="41" spans="1:6" ht="19.5" customHeight="1" x14ac:dyDescent="0.15">
      <c r="A41" s="965"/>
      <c r="B41" s="946"/>
      <c r="C41" s="947"/>
      <c r="D41" s="169" t="s">
        <v>557</v>
      </c>
      <c r="E41" s="170">
        <v>19</v>
      </c>
      <c r="F41" s="167" t="s">
        <v>339</v>
      </c>
    </row>
    <row r="42" spans="1:6" ht="19.5" customHeight="1" x14ac:dyDescent="0.15">
      <c r="A42" s="965"/>
      <c r="B42" s="946"/>
      <c r="C42" s="947"/>
      <c r="D42" s="169" t="s">
        <v>331</v>
      </c>
      <c r="E42" s="170">
        <v>20</v>
      </c>
      <c r="F42" s="171" t="s">
        <v>335</v>
      </c>
    </row>
    <row r="43" spans="1:6" ht="19.5" customHeight="1" x14ac:dyDescent="0.15">
      <c r="A43" s="965"/>
      <c r="B43" s="946"/>
      <c r="C43" s="947"/>
      <c r="D43" s="169" t="s">
        <v>332</v>
      </c>
      <c r="E43" s="170">
        <v>21</v>
      </c>
      <c r="F43" s="167" t="s">
        <v>340</v>
      </c>
    </row>
    <row r="44" spans="1:6" ht="19.5" customHeight="1" x14ac:dyDescent="0.15">
      <c r="A44" s="965"/>
      <c r="B44" s="946"/>
      <c r="C44" s="947"/>
      <c r="D44" s="169" t="s">
        <v>558</v>
      </c>
      <c r="E44" s="170">
        <v>22</v>
      </c>
      <c r="F44" s="167" t="s">
        <v>341</v>
      </c>
    </row>
    <row r="45" spans="1:6" ht="19.5" customHeight="1" x14ac:dyDescent="0.15">
      <c r="A45" s="965"/>
      <c r="B45" s="946"/>
      <c r="C45" s="947"/>
      <c r="D45" s="169" t="s">
        <v>559</v>
      </c>
      <c r="E45" s="170">
        <v>23</v>
      </c>
      <c r="F45" s="172" t="s">
        <v>139</v>
      </c>
    </row>
    <row r="46" spans="1:6" ht="15" customHeight="1" x14ac:dyDescent="0.15">
      <c r="B46" s="5"/>
      <c r="C46" s="5"/>
      <c r="D46" s="14"/>
      <c r="E46" s="7"/>
    </row>
    <row r="47" spans="1:6" ht="19.5" customHeight="1" x14ac:dyDescent="0.15">
      <c r="A47" s="31" t="s">
        <v>560</v>
      </c>
      <c r="C47" s="5"/>
      <c r="D47" s="14"/>
      <c r="E47" s="7"/>
    </row>
    <row r="48" spans="1:6" ht="19.5" customHeight="1" x14ac:dyDescent="0.15">
      <c r="A48" s="32" t="s">
        <v>604</v>
      </c>
      <c r="C48" s="5"/>
      <c r="D48" s="14"/>
      <c r="E48" s="7"/>
    </row>
    <row r="49" spans="1:6" ht="18.75" x14ac:dyDescent="0.15">
      <c r="A49" s="161" t="s">
        <v>98</v>
      </c>
      <c r="B49" s="935" t="s">
        <v>540</v>
      </c>
      <c r="C49" s="936"/>
      <c r="D49" s="162" t="s">
        <v>12</v>
      </c>
      <c r="E49" s="159" t="s">
        <v>536</v>
      </c>
      <c r="F49" s="161" t="s">
        <v>595</v>
      </c>
    </row>
    <row r="50" spans="1:6" ht="18.75" customHeight="1" x14ac:dyDescent="0.15">
      <c r="A50" s="965" t="s">
        <v>336</v>
      </c>
      <c r="B50" s="948" t="s">
        <v>287</v>
      </c>
      <c r="C50" s="948" t="s">
        <v>84</v>
      </c>
      <c r="D50" s="940" t="s">
        <v>562</v>
      </c>
      <c r="E50" s="961">
        <v>24</v>
      </c>
      <c r="F50" s="19" t="s">
        <v>239</v>
      </c>
    </row>
    <row r="51" spans="1:6" ht="18.75" customHeight="1" x14ac:dyDescent="0.15">
      <c r="A51" s="965"/>
      <c r="B51" s="966"/>
      <c r="C51" s="966"/>
      <c r="D51" s="941"/>
      <c r="E51" s="962"/>
      <c r="F51" s="20" t="s">
        <v>240</v>
      </c>
    </row>
    <row r="52" spans="1:6" ht="18.75" customHeight="1" x14ac:dyDescent="0.15">
      <c r="A52" s="965"/>
      <c r="B52" s="966"/>
      <c r="C52" s="966"/>
      <c r="D52" s="963" t="s">
        <v>563</v>
      </c>
      <c r="E52" s="961">
        <v>25</v>
      </c>
      <c r="F52" s="19" t="s">
        <v>241</v>
      </c>
    </row>
    <row r="53" spans="1:6" ht="18.75" customHeight="1" x14ac:dyDescent="0.15">
      <c r="A53" s="965"/>
      <c r="B53" s="966"/>
      <c r="C53" s="966"/>
      <c r="D53" s="964"/>
      <c r="E53" s="962"/>
      <c r="F53" s="20" t="s">
        <v>242</v>
      </c>
    </row>
    <row r="54" spans="1:6" ht="18.75" customHeight="1" x14ac:dyDescent="0.15">
      <c r="A54" s="965"/>
      <c r="B54" s="966"/>
      <c r="C54" s="966"/>
      <c r="D54" s="940" t="s">
        <v>564</v>
      </c>
      <c r="E54" s="961">
        <v>26</v>
      </c>
      <c r="F54" s="19" t="s">
        <v>243</v>
      </c>
    </row>
    <row r="55" spans="1:6" ht="18.75" customHeight="1" x14ac:dyDescent="0.15">
      <c r="A55" s="965"/>
      <c r="B55" s="966"/>
      <c r="C55" s="966"/>
      <c r="D55" s="941"/>
      <c r="E55" s="962"/>
      <c r="F55" s="20" t="s">
        <v>244</v>
      </c>
    </row>
    <row r="56" spans="1:6" ht="18.75" customHeight="1" x14ac:dyDescent="0.15">
      <c r="A56" s="965"/>
      <c r="B56" s="966"/>
      <c r="C56" s="966"/>
      <c r="D56" s="940" t="s">
        <v>565</v>
      </c>
      <c r="E56" s="961">
        <v>27</v>
      </c>
      <c r="F56" s="19" t="s">
        <v>245</v>
      </c>
    </row>
    <row r="57" spans="1:6" ht="18.75" customHeight="1" x14ac:dyDescent="0.15">
      <c r="A57" s="965"/>
      <c r="B57" s="966"/>
      <c r="C57" s="967"/>
      <c r="D57" s="941"/>
      <c r="E57" s="962"/>
      <c r="F57" s="20" t="s">
        <v>246</v>
      </c>
    </row>
    <row r="58" spans="1:6" ht="18.75" customHeight="1" x14ac:dyDescent="0.15">
      <c r="A58" s="965"/>
      <c r="B58" s="966"/>
      <c r="C58" s="173" t="s">
        <v>274</v>
      </c>
      <c r="D58" s="174" t="s">
        <v>117</v>
      </c>
      <c r="E58" s="170">
        <v>28</v>
      </c>
      <c r="F58" s="167" t="s">
        <v>117</v>
      </c>
    </row>
    <row r="59" spans="1:6" ht="18.75" customHeight="1" x14ac:dyDescent="0.15">
      <c r="A59" s="965"/>
      <c r="B59" s="973" t="s">
        <v>264</v>
      </c>
      <c r="C59" s="950"/>
      <c r="D59" s="940" t="s">
        <v>566</v>
      </c>
      <c r="E59" s="961">
        <v>29</v>
      </c>
      <c r="F59" s="21" t="s">
        <v>314</v>
      </c>
    </row>
    <row r="60" spans="1:6" ht="18.75" customHeight="1" x14ac:dyDescent="0.15">
      <c r="A60" s="965"/>
      <c r="B60" s="974"/>
      <c r="C60" s="951"/>
      <c r="D60" s="968"/>
      <c r="E60" s="969"/>
      <c r="F60" s="22" t="s">
        <v>140</v>
      </c>
    </row>
    <row r="61" spans="1:6" ht="37.5" x14ac:dyDescent="0.15">
      <c r="A61" s="965"/>
      <c r="B61" s="975"/>
      <c r="C61" s="952"/>
      <c r="D61" s="941"/>
      <c r="E61" s="962"/>
      <c r="F61" s="20" t="s">
        <v>342</v>
      </c>
    </row>
    <row r="62" spans="1:6" ht="18.75" customHeight="1" x14ac:dyDescent="0.15">
      <c r="A62" s="965"/>
      <c r="B62" s="948" t="s">
        <v>267</v>
      </c>
      <c r="C62" s="950" t="s">
        <v>450</v>
      </c>
      <c r="D62" s="940" t="s">
        <v>567</v>
      </c>
      <c r="E62" s="961">
        <v>30</v>
      </c>
      <c r="F62" s="21" t="s">
        <v>141</v>
      </c>
    </row>
    <row r="63" spans="1:6" ht="18.75" customHeight="1" x14ac:dyDescent="0.15">
      <c r="A63" s="965"/>
      <c r="B63" s="966"/>
      <c r="C63" s="951"/>
      <c r="D63" s="968"/>
      <c r="E63" s="969"/>
      <c r="F63" s="22" t="s">
        <v>142</v>
      </c>
    </row>
    <row r="64" spans="1:6" ht="18.75" customHeight="1" x14ac:dyDescent="0.15">
      <c r="A64" s="965"/>
      <c r="B64" s="966"/>
      <c r="C64" s="951"/>
      <c r="D64" s="968"/>
      <c r="E64" s="969"/>
      <c r="F64" s="23" t="s">
        <v>143</v>
      </c>
    </row>
    <row r="65" spans="1:6" ht="18.75" customHeight="1" x14ac:dyDescent="0.15">
      <c r="A65" s="965"/>
      <c r="B65" s="966"/>
      <c r="C65" s="951"/>
      <c r="D65" s="968"/>
      <c r="E65" s="969"/>
      <c r="F65" s="22" t="s">
        <v>144</v>
      </c>
    </row>
    <row r="66" spans="1:6" ht="18.75" customHeight="1" x14ac:dyDescent="0.15">
      <c r="A66" s="965"/>
      <c r="B66" s="966"/>
      <c r="C66" s="951"/>
      <c r="D66" s="968"/>
      <c r="E66" s="969"/>
      <c r="F66" s="22" t="s">
        <v>145</v>
      </c>
    </row>
    <row r="67" spans="1:6" ht="18.75" customHeight="1" x14ac:dyDescent="0.15">
      <c r="A67" s="965"/>
      <c r="B67" s="966"/>
      <c r="C67" s="951"/>
      <c r="D67" s="968"/>
      <c r="E67" s="969"/>
      <c r="F67" s="22" t="s">
        <v>146</v>
      </c>
    </row>
    <row r="68" spans="1:6" ht="18.75" customHeight="1" x14ac:dyDescent="0.15">
      <c r="A68" s="965"/>
      <c r="B68" s="966"/>
      <c r="C68" s="952"/>
      <c r="D68" s="941"/>
      <c r="E68" s="962"/>
      <c r="F68" s="20" t="s">
        <v>147</v>
      </c>
    </row>
    <row r="69" spans="1:6" ht="18.75" customHeight="1" x14ac:dyDescent="0.15">
      <c r="A69" s="965"/>
      <c r="B69" s="966"/>
      <c r="C69" s="950" t="s">
        <v>14</v>
      </c>
      <c r="D69" s="940" t="s">
        <v>568</v>
      </c>
      <c r="E69" s="961">
        <v>31</v>
      </c>
      <c r="F69" s="21" t="s">
        <v>148</v>
      </c>
    </row>
    <row r="70" spans="1:6" ht="18.75" customHeight="1" x14ac:dyDescent="0.15">
      <c r="A70" s="965"/>
      <c r="B70" s="966"/>
      <c r="C70" s="951"/>
      <c r="D70" s="968"/>
      <c r="E70" s="969"/>
      <c r="F70" s="22" t="s">
        <v>149</v>
      </c>
    </row>
    <row r="71" spans="1:6" ht="18.75" customHeight="1" x14ac:dyDescent="0.15">
      <c r="A71" s="965"/>
      <c r="B71" s="966"/>
      <c r="C71" s="951"/>
      <c r="D71" s="968"/>
      <c r="E71" s="969"/>
      <c r="F71" s="22" t="s">
        <v>150</v>
      </c>
    </row>
    <row r="72" spans="1:6" ht="18.75" customHeight="1" x14ac:dyDescent="0.15">
      <c r="A72" s="965"/>
      <c r="B72" s="966"/>
      <c r="C72" s="951"/>
      <c r="D72" s="968"/>
      <c r="E72" s="969"/>
      <c r="F72" s="22" t="s">
        <v>151</v>
      </c>
    </row>
    <row r="73" spans="1:6" ht="18.75" customHeight="1" x14ac:dyDescent="0.15">
      <c r="A73" s="965"/>
      <c r="B73" s="966"/>
      <c r="C73" s="951"/>
      <c r="D73" s="968"/>
      <c r="E73" s="969"/>
      <c r="F73" s="22" t="s">
        <v>247</v>
      </c>
    </row>
    <row r="74" spans="1:6" ht="18.75" customHeight="1" x14ac:dyDescent="0.15">
      <c r="A74" s="965"/>
      <c r="B74" s="966"/>
      <c r="C74" s="951"/>
      <c r="D74" s="968"/>
      <c r="E74" s="969"/>
      <c r="F74" s="22" t="s">
        <v>152</v>
      </c>
    </row>
    <row r="75" spans="1:6" ht="18.75" customHeight="1" x14ac:dyDescent="0.15">
      <c r="A75" s="965"/>
      <c r="B75" s="966"/>
      <c r="C75" s="951"/>
      <c r="D75" s="968"/>
      <c r="E75" s="969"/>
      <c r="F75" s="22" t="s">
        <v>153</v>
      </c>
    </row>
    <row r="76" spans="1:6" ht="18.75" customHeight="1" x14ac:dyDescent="0.15">
      <c r="A76" s="965"/>
      <c r="B76" s="966"/>
      <c r="C76" s="951"/>
      <c r="D76" s="968"/>
      <c r="E76" s="969"/>
      <c r="F76" s="22" t="s">
        <v>248</v>
      </c>
    </row>
    <row r="77" spans="1:6" ht="18.75" customHeight="1" x14ac:dyDescent="0.15">
      <c r="A77" s="965"/>
      <c r="B77" s="966"/>
      <c r="C77" s="951"/>
      <c r="D77" s="968"/>
      <c r="E77" s="969"/>
      <c r="F77" s="22" t="s">
        <v>249</v>
      </c>
    </row>
    <row r="78" spans="1:6" ht="18.75" customHeight="1" x14ac:dyDescent="0.15">
      <c r="A78" s="965"/>
      <c r="B78" s="966"/>
      <c r="C78" s="951"/>
      <c r="D78" s="968"/>
      <c r="E78" s="969"/>
      <c r="F78" s="22" t="s">
        <v>154</v>
      </c>
    </row>
    <row r="79" spans="1:6" ht="18.75" customHeight="1" x14ac:dyDescent="0.15">
      <c r="A79" s="965"/>
      <c r="B79" s="966"/>
      <c r="C79" s="951"/>
      <c r="D79" s="968"/>
      <c r="E79" s="969"/>
      <c r="F79" s="22" t="s">
        <v>155</v>
      </c>
    </row>
    <row r="80" spans="1:6" ht="18.75" customHeight="1" x14ac:dyDescent="0.15">
      <c r="A80" s="965"/>
      <c r="B80" s="966"/>
      <c r="C80" s="951"/>
      <c r="D80" s="968"/>
      <c r="E80" s="969"/>
      <c r="F80" s="23" t="s">
        <v>156</v>
      </c>
    </row>
    <row r="81" spans="1:6" ht="18.75" customHeight="1" x14ac:dyDescent="0.15">
      <c r="A81" s="965"/>
      <c r="B81" s="966"/>
      <c r="C81" s="951"/>
      <c r="D81" s="968"/>
      <c r="E81" s="969"/>
      <c r="F81" s="22" t="s">
        <v>250</v>
      </c>
    </row>
    <row r="82" spans="1:6" ht="18.75" customHeight="1" x14ac:dyDescent="0.15">
      <c r="A82" s="965"/>
      <c r="B82" s="966"/>
      <c r="C82" s="951"/>
      <c r="D82" s="968"/>
      <c r="E82" s="969"/>
      <c r="F82" s="22" t="s">
        <v>157</v>
      </c>
    </row>
    <row r="83" spans="1:6" ht="18.75" customHeight="1" x14ac:dyDescent="0.15">
      <c r="A83" s="965"/>
      <c r="B83" s="966"/>
      <c r="C83" s="951"/>
      <c r="D83" s="968"/>
      <c r="E83" s="969"/>
      <c r="F83" s="22" t="s">
        <v>158</v>
      </c>
    </row>
    <row r="84" spans="1:6" ht="18.75" customHeight="1" x14ac:dyDescent="0.15">
      <c r="A84" s="965"/>
      <c r="B84" s="966"/>
      <c r="C84" s="952"/>
      <c r="D84" s="941"/>
      <c r="E84" s="962"/>
      <c r="F84" s="20" t="s">
        <v>167</v>
      </c>
    </row>
    <row r="85" spans="1:6" ht="18.75" customHeight="1" x14ac:dyDescent="0.15">
      <c r="A85" s="965"/>
      <c r="B85" s="966"/>
      <c r="C85" s="950" t="s">
        <v>15</v>
      </c>
      <c r="D85" s="970" t="s">
        <v>569</v>
      </c>
      <c r="E85" s="961">
        <v>32</v>
      </c>
      <c r="F85" s="21" t="s">
        <v>159</v>
      </c>
    </row>
    <row r="86" spans="1:6" ht="18.75" customHeight="1" x14ac:dyDescent="0.15">
      <c r="A86" s="965"/>
      <c r="B86" s="966"/>
      <c r="C86" s="951"/>
      <c r="D86" s="971"/>
      <c r="E86" s="969"/>
      <c r="F86" s="22" t="s">
        <v>160</v>
      </c>
    </row>
    <row r="87" spans="1:6" ht="18.75" customHeight="1" x14ac:dyDescent="0.15">
      <c r="A87" s="965"/>
      <c r="B87" s="966"/>
      <c r="C87" s="951"/>
      <c r="D87" s="971"/>
      <c r="E87" s="969"/>
      <c r="F87" s="22" t="s">
        <v>251</v>
      </c>
    </row>
    <row r="88" spans="1:6" ht="18.75" customHeight="1" x14ac:dyDescent="0.15">
      <c r="A88" s="965"/>
      <c r="B88" s="966"/>
      <c r="C88" s="951"/>
      <c r="D88" s="971"/>
      <c r="E88" s="969"/>
      <c r="F88" s="22" t="s">
        <v>252</v>
      </c>
    </row>
    <row r="89" spans="1:6" ht="18.75" customHeight="1" x14ac:dyDescent="0.15">
      <c r="A89" s="965"/>
      <c r="B89" s="966"/>
      <c r="C89" s="951"/>
      <c r="D89" s="971"/>
      <c r="E89" s="969"/>
      <c r="F89" s="23" t="s">
        <v>161</v>
      </c>
    </row>
    <row r="90" spans="1:6" ht="18.75" customHeight="1" x14ac:dyDescent="0.15">
      <c r="A90" s="965"/>
      <c r="B90" s="966"/>
      <c r="C90" s="951"/>
      <c r="D90" s="971"/>
      <c r="E90" s="969"/>
      <c r="F90" s="22" t="s">
        <v>162</v>
      </c>
    </row>
    <row r="91" spans="1:6" ht="18.75" customHeight="1" x14ac:dyDescent="0.15">
      <c r="A91" s="965"/>
      <c r="B91" s="966"/>
      <c r="C91" s="951"/>
      <c r="D91" s="971"/>
      <c r="E91" s="969"/>
      <c r="F91" s="22" t="s">
        <v>163</v>
      </c>
    </row>
    <row r="92" spans="1:6" ht="18.75" customHeight="1" x14ac:dyDescent="0.15">
      <c r="A92" s="965"/>
      <c r="B92" s="966"/>
      <c r="C92" s="952"/>
      <c r="D92" s="972"/>
      <c r="E92" s="962"/>
      <c r="F92" s="20" t="s">
        <v>253</v>
      </c>
    </row>
    <row r="93" spans="1:6" ht="18.75" customHeight="1" x14ac:dyDescent="0.15">
      <c r="A93" s="965"/>
      <c r="B93" s="966"/>
      <c r="C93" s="948" t="s">
        <v>16</v>
      </c>
      <c r="D93" s="970" t="s">
        <v>570</v>
      </c>
      <c r="E93" s="961">
        <v>33</v>
      </c>
      <c r="F93" s="21" t="s">
        <v>164</v>
      </c>
    </row>
    <row r="94" spans="1:6" ht="18.75" customHeight="1" x14ac:dyDescent="0.15">
      <c r="A94" s="965"/>
      <c r="B94" s="966"/>
      <c r="C94" s="966"/>
      <c r="D94" s="971"/>
      <c r="E94" s="969"/>
      <c r="F94" s="22" t="s">
        <v>165</v>
      </c>
    </row>
    <row r="95" spans="1:6" ht="18.75" customHeight="1" x14ac:dyDescent="0.15">
      <c r="A95" s="965"/>
      <c r="B95" s="966"/>
      <c r="C95" s="966"/>
      <c r="D95" s="971"/>
      <c r="E95" s="969"/>
      <c r="F95" s="22" t="s">
        <v>166</v>
      </c>
    </row>
    <row r="96" spans="1:6" ht="18.75" customHeight="1" x14ac:dyDescent="0.15">
      <c r="A96" s="965"/>
      <c r="B96" s="966"/>
      <c r="C96" s="966"/>
      <c r="D96" s="971"/>
      <c r="E96" s="969"/>
      <c r="F96" s="22" t="s">
        <v>315</v>
      </c>
    </row>
    <row r="97" spans="1:6" ht="18.75" customHeight="1" x14ac:dyDescent="0.15">
      <c r="A97" s="965"/>
      <c r="B97" s="966"/>
      <c r="C97" s="966"/>
      <c r="D97" s="971"/>
      <c r="E97" s="969"/>
      <c r="F97" s="22" t="s">
        <v>254</v>
      </c>
    </row>
    <row r="98" spans="1:6" ht="18.75" customHeight="1" x14ac:dyDescent="0.15">
      <c r="A98" s="965"/>
      <c r="B98" s="966"/>
      <c r="C98" s="966"/>
      <c r="D98" s="971"/>
      <c r="E98" s="969"/>
      <c r="F98" s="22" t="s">
        <v>255</v>
      </c>
    </row>
    <row r="99" spans="1:6" ht="18.75" customHeight="1" x14ac:dyDescent="0.15">
      <c r="A99" s="965"/>
      <c r="B99" s="966"/>
      <c r="C99" s="966"/>
      <c r="D99" s="971"/>
      <c r="E99" s="969"/>
      <c r="F99" s="23" t="s">
        <v>256</v>
      </c>
    </row>
    <row r="100" spans="1:6" ht="18.75" customHeight="1" x14ac:dyDescent="0.15">
      <c r="A100" s="965"/>
      <c r="B100" s="967"/>
      <c r="C100" s="967"/>
      <c r="D100" s="972"/>
      <c r="E100" s="962"/>
      <c r="F100" s="20" t="s">
        <v>167</v>
      </c>
    </row>
    <row r="101" spans="1:6" ht="15" customHeight="1" x14ac:dyDescent="0.15">
      <c r="B101" s="5"/>
      <c r="C101" s="5"/>
      <c r="D101" s="14"/>
      <c r="E101" s="11"/>
    </row>
    <row r="102" spans="1:6" ht="19.5" customHeight="1" x14ac:dyDescent="0.15">
      <c r="A102" s="30" t="s">
        <v>605</v>
      </c>
      <c r="C102" s="5"/>
      <c r="D102" s="16"/>
      <c r="E102" s="7"/>
    </row>
    <row r="103" spans="1:6" ht="19.5" customHeight="1" x14ac:dyDescent="0.15">
      <c r="A103" s="976" t="s">
        <v>98</v>
      </c>
      <c r="B103" s="977" t="s">
        <v>540</v>
      </c>
      <c r="C103" s="978"/>
      <c r="D103" s="979" t="s">
        <v>606</v>
      </c>
      <c r="E103" s="981" t="s">
        <v>536</v>
      </c>
      <c r="F103" s="976" t="s">
        <v>595</v>
      </c>
    </row>
    <row r="104" spans="1:6" ht="19.5" customHeight="1" x14ac:dyDescent="0.15">
      <c r="A104" s="976"/>
      <c r="B104" s="133"/>
      <c r="C104" s="162" t="s">
        <v>85</v>
      </c>
      <c r="D104" s="980"/>
      <c r="E104" s="982"/>
      <c r="F104" s="976"/>
    </row>
    <row r="105" spans="1:6" ht="18.75" customHeight="1" x14ac:dyDescent="0.15">
      <c r="A105" s="965" t="s">
        <v>336</v>
      </c>
      <c r="B105" s="983" t="s">
        <v>274</v>
      </c>
      <c r="C105" s="158" t="s">
        <v>74</v>
      </c>
      <c r="D105" s="173" t="s">
        <v>99</v>
      </c>
      <c r="E105" s="170">
        <v>34</v>
      </c>
      <c r="F105" s="172" t="s">
        <v>168</v>
      </c>
    </row>
    <row r="106" spans="1:6" ht="18.75" customHeight="1" x14ac:dyDescent="0.15">
      <c r="A106" s="965"/>
      <c r="B106" s="983"/>
      <c r="C106" s="948" t="s">
        <v>86</v>
      </c>
      <c r="D106" s="940" t="s">
        <v>572</v>
      </c>
      <c r="E106" s="961">
        <v>35</v>
      </c>
      <c r="F106" s="24" t="s">
        <v>169</v>
      </c>
    </row>
    <row r="107" spans="1:6" ht="18.75" customHeight="1" x14ac:dyDescent="0.15">
      <c r="A107" s="965"/>
      <c r="B107" s="983"/>
      <c r="C107" s="967"/>
      <c r="D107" s="941"/>
      <c r="E107" s="962"/>
      <c r="F107" s="25" t="s">
        <v>170</v>
      </c>
    </row>
    <row r="108" spans="1:6" ht="38.25" customHeight="1" x14ac:dyDescent="0.15">
      <c r="A108" s="965"/>
      <c r="B108" s="983"/>
      <c r="C108" s="158" t="s">
        <v>607</v>
      </c>
      <c r="D108" s="173" t="s">
        <v>608</v>
      </c>
      <c r="E108" s="170">
        <v>36</v>
      </c>
      <c r="F108" s="167" t="s">
        <v>257</v>
      </c>
    </row>
    <row r="109" spans="1:6" ht="18.75" customHeight="1" x14ac:dyDescent="0.15">
      <c r="A109" s="965"/>
      <c r="B109" s="983"/>
      <c r="C109" s="948" t="s">
        <v>609</v>
      </c>
      <c r="D109" s="940" t="s">
        <v>610</v>
      </c>
      <c r="E109" s="961">
        <v>37</v>
      </c>
      <c r="F109" s="24" t="s">
        <v>171</v>
      </c>
    </row>
    <row r="110" spans="1:6" ht="18.75" customHeight="1" x14ac:dyDescent="0.15">
      <c r="A110" s="965"/>
      <c r="B110" s="983"/>
      <c r="C110" s="967"/>
      <c r="D110" s="941"/>
      <c r="E110" s="962"/>
      <c r="F110" s="25" t="s">
        <v>172</v>
      </c>
    </row>
    <row r="111" spans="1:6" ht="18" customHeight="1" x14ac:dyDescent="0.15">
      <c r="A111" s="965"/>
      <c r="B111" s="983"/>
      <c r="C111" s="158" t="s">
        <v>87</v>
      </c>
      <c r="D111" s="173" t="s">
        <v>100</v>
      </c>
      <c r="E111" s="170">
        <v>38</v>
      </c>
      <c r="F111" s="26" t="s">
        <v>173</v>
      </c>
    </row>
    <row r="112" spans="1:6" ht="18" customHeight="1" x14ac:dyDescent="0.15">
      <c r="A112" s="965"/>
      <c r="B112" s="983" t="s">
        <v>267</v>
      </c>
      <c r="C112" s="955" t="s">
        <v>74</v>
      </c>
      <c r="D112" s="173" t="s">
        <v>101</v>
      </c>
      <c r="E112" s="170">
        <v>39</v>
      </c>
      <c r="F112" s="172" t="s">
        <v>67</v>
      </c>
    </row>
    <row r="113" spans="1:6" ht="18" customHeight="1" x14ac:dyDescent="0.15">
      <c r="A113" s="965"/>
      <c r="B113" s="983"/>
      <c r="C113" s="984"/>
      <c r="D113" s="173" t="s">
        <v>102</v>
      </c>
      <c r="E113" s="170">
        <v>40</v>
      </c>
      <c r="F113" s="27" t="s">
        <v>66</v>
      </c>
    </row>
    <row r="114" spans="1:6" ht="18" customHeight="1" x14ac:dyDescent="0.15">
      <c r="A114" s="965"/>
      <c r="B114" s="983"/>
      <c r="C114" s="984"/>
      <c r="D114" s="940" t="s">
        <v>577</v>
      </c>
      <c r="E114" s="961">
        <v>41</v>
      </c>
      <c r="F114" s="24" t="s">
        <v>258</v>
      </c>
    </row>
    <row r="115" spans="1:6" ht="18" customHeight="1" x14ac:dyDescent="0.15">
      <c r="A115" s="965"/>
      <c r="B115" s="983"/>
      <c r="C115" s="984"/>
      <c r="D115" s="968"/>
      <c r="E115" s="969"/>
      <c r="F115" s="28" t="s">
        <v>174</v>
      </c>
    </row>
    <row r="116" spans="1:6" ht="18" customHeight="1" x14ac:dyDescent="0.15">
      <c r="A116" s="965"/>
      <c r="B116" s="983"/>
      <c r="C116" s="984"/>
      <c r="D116" s="968"/>
      <c r="E116" s="969"/>
      <c r="F116" s="28" t="s">
        <v>175</v>
      </c>
    </row>
    <row r="117" spans="1:6" ht="18" customHeight="1" x14ac:dyDescent="0.15">
      <c r="A117" s="965"/>
      <c r="B117" s="983"/>
      <c r="C117" s="984"/>
      <c r="D117" s="968"/>
      <c r="E117" s="969"/>
      <c r="F117" s="28" t="s">
        <v>176</v>
      </c>
    </row>
    <row r="118" spans="1:6" ht="18" customHeight="1" x14ac:dyDescent="0.15">
      <c r="A118" s="965"/>
      <c r="B118" s="983"/>
      <c r="C118" s="956"/>
      <c r="D118" s="941"/>
      <c r="E118" s="962"/>
      <c r="F118" s="25" t="s">
        <v>177</v>
      </c>
    </row>
    <row r="119" spans="1:6" ht="18" customHeight="1" x14ac:dyDescent="0.15">
      <c r="A119" s="965"/>
      <c r="B119" s="983"/>
      <c r="C119" s="955" t="s">
        <v>487</v>
      </c>
      <c r="D119" s="173" t="s">
        <v>103</v>
      </c>
      <c r="E119" s="170">
        <v>42</v>
      </c>
      <c r="F119" s="172" t="s">
        <v>65</v>
      </c>
    </row>
    <row r="120" spans="1:6" ht="18" customHeight="1" x14ac:dyDescent="0.15">
      <c r="A120" s="965"/>
      <c r="B120" s="983"/>
      <c r="C120" s="984"/>
      <c r="D120" s="940" t="s">
        <v>578</v>
      </c>
      <c r="E120" s="961">
        <v>43</v>
      </c>
      <c r="F120" s="24" t="s">
        <v>182</v>
      </c>
    </row>
    <row r="121" spans="1:6" ht="18" customHeight="1" x14ac:dyDescent="0.15">
      <c r="A121" s="965"/>
      <c r="B121" s="983"/>
      <c r="C121" s="984"/>
      <c r="D121" s="968"/>
      <c r="E121" s="969"/>
      <c r="F121" s="29" t="s">
        <v>259</v>
      </c>
    </row>
    <row r="122" spans="1:6" ht="18" customHeight="1" x14ac:dyDescent="0.15">
      <c r="A122" s="965"/>
      <c r="B122" s="983"/>
      <c r="C122" s="984"/>
      <c r="D122" s="941"/>
      <c r="E122" s="962"/>
      <c r="F122" s="25" t="s">
        <v>178</v>
      </c>
    </row>
    <row r="123" spans="1:6" ht="18" customHeight="1" x14ac:dyDescent="0.15">
      <c r="A123" s="965"/>
      <c r="B123" s="983"/>
      <c r="C123" s="984"/>
      <c r="D123" s="940" t="s">
        <v>579</v>
      </c>
      <c r="E123" s="961">
        <v>44</v>
      </c>
      <c r="F123" s="24" t="s">
        <v>179</v>
      </c>
    </row>
    <row r="124" spans="1:6" ht="18" customHeight="1" x14ac:dyDescent="0.15">
      <c r="A124" s="965"/>
      <c r="B124" s="983"/>
      <c r="C124" s="984"/>
      <c r="D124" s="968"/>
      <c r="E124" s="969"/>
      <c r="F124" s="28" t="s">
        <v>260</v>
      </c>
    </row>
    <row r="125" spans="1:6" ht="18" customHeight="1" x14ac:dyDescent="0.15">
      <c r="A125" s="965"/>
      <c r="B125" s="983"/>
      <c r="C125" s="984"/>
      <c r="D125" s="968"/>
      <c r="E125" s="969"/>
      <c r="F125" s="28" t="s">
        <v>180</v>
      </c>
    </row>
    <row r="126" spans="1:6" ht="18" customHeight="1" x14ac:dyDescent="0.15">
      <c r="A126" s="965"/>
      <c r="B126" s="983"/>
      <c r="C126" s="984"/>
      <c r="D126" s="968"/>
      <c r="E126" s="969"/>
      <c r="F126" s="28" t="s">
        <v>181</v>
      </c>
    </row>
    <row r="127" spans="1:6" ht="18" customHeight="1" x14ac:dyDescent="0.15">
      <c r="A127" s="965"/>
      <c r="B127" s="983"/>
      <c r="C127" s="956"/>
      <c r="D127" s="941"/>
      <c r="E127" s="962"/>
      <c r="F127" s="25" t="s">
        <v>183</v>
      </c>
    </row>
    <row r="128" spans="1:6" ht="18" customHeight="1" x14ac:dyDescent="0.15">
      <c r="A128" s="965"/>
      <c r="B128" s="983"/>
      <c r="C128" s="955" t="s">
        <v>607</v>
      </c>
      <c r="D128" s="940" t="s">
        <v>224</v>
      </c>
      <c r="E128" s="961">
        <v>45</v>
      </c>
      <c r="F128" s="24" t="s">
        <v>64</v>
      </c>
    </row>
    <row r="129" spans="1:6" ht="18" customHeight="1" x14ac:dyDescent="0.15">
      <c r="A129" s="965"/>
      <c r="B129" s="983"/>
      <c r="C129" s="984"/>
      <c r="D129" s="941"/>
      <c r="E129" s="962"/>
      <c r="F129" s="27" t="s">
        <v>185</v>
      </c>
    </row>
    <row r="130" spans="1:6" ht="18" customHeight="1" x14ac:dyDescent="0.15">
      <c r="A130" s="965"/>
      <c r="B130" s="983"/>
      <c r="C130" s="984"/>
      <c r="D130" s="173" t="s">
        <v>104</v>
      </c>
      <c r="E130" s="170">
        <v>46</v>
      </c>
      <c r="F130" s="172" t="s">
        <v>186</v>
      </c>
    </row>
    <row r="131" spans="1:6" ht="18" customHeight="1" x14ac:dyDescent="0.15">
      <c r="A131" s="965"/>
      <c r="B131" s="983"/>
      <c r="C131" s="984"/>
      <c r="D131" s="940" t="s">
        <v>580</v>
      </c>
      <c r="E131" s="961">
        <v>47</v>
      </c>
      <c r="F131" s="24" t="s">
        <v>184</v>
      </c>
    </row>
    <row r="132" spans="1:6" ht="18" customHeight="1" x14ac:dyDescent="0.15">
      <c r="A132" s="965"/>
      <c r="B132" s="983"/>
      <c r="C132" s="984"/>
      <c r="D132" s="968"/>
      <c r="E132" s="969"/>
      <c r="F132" s="28" t="s">
        <v>187</v>
      </c>
    </row>
    <row r="133" spans="1:6" ht="18" customHeight="1" x14ac:dyDescent="0.15">
      <c r="A133" s="965"/>
      <c r="B133" s="983"/>
      <c r="C133" s="956"/>
      <c r="D133" s="941"/>
      <c r="E133" s="962"/>
      <c r="F133" s="25" t="s">
        <v>188</v>
      </c>
    </row>
    <row r="134" spans="1:6" ht="18" customHeight="1" x14ac:dyDescent="0.15">
      <c r="A134" s="965"/>
      <c r="B134" s="983"/>
      <c r="C134" s="955" t="s">
        <v>609</v>
      </c>
      <c r="D134" s="173" t="s">
        <v>105</v>
      </c>
      <c r="E134" s="175">
        <v>48</v>
      </c>
      <c r="F134" s="172" t="s">
        <v>63</v>
      </c>
    </row>
    <row r="135" spans="1:6" ht="18" customHeight="1" x14ac:dyDescent="0.15">
      <c r="A135" s="965"/>
      <c r="B135" s="983"/>
      <c r="C135" s="984"/>
      <c r="D135" s="940" t="s">
        <v>611</v>
      </c>
      <c r="E135" s="987">
        <v>49</v>
      </c>
      <c r="F135" s="24" t="s">
        <v>189</v>
      </c>
    </row>
    <row r="136" spans="1:6" ht="18" customHeight="1" x14ac:dyDescent="0.15">
      <c r="A136" s="965"/>
      <c r="B136" s="983"/>
      <c r="C136" s="956"/>
      <c r="D136" s="941"/>
      <c r="E136" s="988"/>
      <c r="F136" s="25" t="s">
        <v>190</v>
      </c>
    </row>
    <row r="137" spans="1:6" ht="18" customHeight="1" x14ac:dyDescent="0.15">
      <c r="A137" s="965"/>
      <c r="B137" s="983"/>
      <c r="C137" s="164" t="s">
        <v>87</v>
      </c>
      <c r="D137" s="173" t="s">
        <v>106</v>
      </c>
      <c r="E137" s="175">
        <v>50</v>
      </c>
      <c r="F137" s="172" t="s">
        <v>191</v>
      </c>
    </row>
    <row r="138" spans="1:6" ht="18" customHeight="1" x14ac:dyDescent="0.15">
      <c r="A138" s="965"/>
      <c r="B138" s="989" t="s">
        <v>265</v>
      </c>
      <c r="C138" s="990"/>
      <c r="D138" s="970" t="s">
        <v>582</v>
      </c>
      <c r="E138" s="987">
        <v>51</v>
      </c>
      <c r="F138" s="24" t="s">
        <v>18</v>
      </c>
    </row>
    <row r="139" spans="1:6" ht="18" customHeight="1" x14ac:dyDescent="0.15">
      <c r="A139" s="965"/>
      <c r="B139" s="991"/>
      <c r="C139" s="992"/>
      <c r="D139" s="971"/>
      <c r="E139" s="995"/>
      <c r="F139" s="28" t="s">
        <v>192</v>
      </c>
    </row>
    <row r="140" spans="1:6" ht="18" customHeight="1" x14ac:dyDescent="0.15">
      <c r="A140" s="965"/>
      <c r="B140" s="991"/>
      <c r="C140" s="992"/>
      <c r="D140" s="971"/>
      <c r="E140" s="995"/>
      <c r="F140" s="28" t="s">
        <v>193</v>
      </c>
    </row>
    <row r="141" spans="1:6" ht="18" customHeight="1" x14ac:dyDescent="0.15">
      <c r="A141" s="965"/>
      <c r="B141" s="991"/>
      <c r="C141" s="992"/>
      <c r="D141" s="971"/>
      <c r="E141" s="995"/>
      <c r="F141" s="28" t="s">
        <v>194</v>
      </c>
    </row>
    <row r="142" spans="1:6" ht="18" customHeight="1" x14ac:dyDescent="0.15">
      <c r="A142" s="965"/>
      <c r="B142" s="991"/>
      <c r="C142" s="992"/>
      <c r="D142" s="971"/>
      <c r="E142" s="995"/>
      <c r="F142" s="28" t="s">
        <v>195</v>
      </c>
    </row>
    <row r="143" spans="1:6" ht="18" customHeight="1" x14ac:dyDescent="0.15">
      <c r="A143" s="965"/>
      <c r="B143" s="993"/>
      <c r="C143" s="994"/>
      <c r="D143" s="972"/>
      <c r="E143" s="988"/>
      <c r="F143" s="25" t="s">
        <v>196</v>
      </c>
    </row>
    <row r="144" spans="1:6" ht="15" customHeight="1" x14ac:dyDescent="0.15">
      <c r="B144" s="5"/>
      <c r="C144" s="5"/>
      <c r="D144" s="14"/>
      <c r="E144" s="11"/>
    </row>
    <row r="145" spans="1:6" ht="19.5" customHeight="1" x14ac:dyDescent="0.15">
      <c r="A145" s="30" t="s">
        <v>612</v>
      </c>
      <c r="C145" s="8"/>
      <c r="D145" s="14"/>
      <c r="E145" s="11"/>
    </row>
    <row r="146" spans="1:6" s="18" customFormat="1" ht="19.5" customHeight="1" x14ac:dyDescent="0.15">
      <c r="A146" s="176" t="s">
        <v>98</v>
      </c>
      <c r="B146" s="978" t="s">
        <v>540</v>
      </c>
      <c r="C146" s="978"/>
      <c r="D146" s="177" t="s">
        <v>606</v>
      </c>
      <c r="E146" s="159" t="s">
        <v>536</v>
      </c>
      <c r="F146" s="176" t="s">
        <v>595</v>
      </c>
    </row>
    <row r="147" spans="1:6" s="18" customFormat="1" ht="18" customHeight="1" x14ac:dyDescent="0.15">
      <c r="A147" s="965" t="s">
        <v>336</v>
      </c>
      <c r="B147" s="983" t="s">
        <v>333</v>
      </c>
      <c r="C147" s="983"/>
      <c r="D147" s="158" t="s">
        <v>107</v>
      </c>
      <c r="E147" s="170">
        <v>52</v>
      </c>
      <c r="F147" s="172" t="s">
        <v>62</v>
      </c>
    </row>
    <row r="148" spans="1:6" s="18" customFormat="1" ht="18" customHeight="1" x14ac:dyDescent="0.15">
      <c r="A148" s="965"/>
      <c r="B148" s="983"/>
      <c r="C148" s="983"/>
      <c r="D148" s="158" t="s">
        <v>584</v>
      </c>
      <c r="E148" s="170">
        <v>53</v>
      </c>
      <c r="F148" s="172" t="s">
        <v>61</v>
      </c>
    </row>
    <row r="149" spans="1:6" s="18" customFormat="1" ht="18" customHeight="1" x14ac:dyDescent="0.15">
      <c r="A149" s="965"/>
      <c r="B149" s="983"/>
      <c r="C149" s="983"/>
      <c r="D149" s="158" t="s">
        <v>108</v>
      </c>
      <c r="E149" s="170">
        <v>54</v>
      </c>
      <c r="F149" s="172" t="s">
        <v>60</v>
      </c>
    </row>
    <row r="150" spans="1:6" s="18" customFormat="1" ht="18" customHeight="1" x14ac:dyDescent="0.15">
      <c r="A150" s="965"/>
      <c r="B150" s="983"/>
      <c r="C150" s="983"/>
      <c r="D150" s="158" t="s">
        <v>109</v>
      </c>
      <c r="E150" s="170">
        <v>55</v>
      </c>
      <c r="F150" s="172" t="s">
        <v>59</v>
      </c>
    </row>
    <row r="151" spans="1:6" s="18" customFormat="1" ht="18" customHeight="1" x14ac:dyDescent="0.15">
      <c r="A151" s="965"/>
      <c r="B151" s="983"/>
      <c r="C151" s="983"/>
      <c r="D151" s="158" t="s">
        <v>110</v>
      </c>
      <c r="E151" s="170">
        <v>56</v>
      </c>
      <c r="F151" s="172" t="s">
        <v>58</v>
      </c>
    </row>
    <row r="152" spans="1:6" s="18" customFormat="1" ht="18" customHeight="1" x14ac:dyDescent="0.15">
      <c r="A152" s="965"/>
      <c r="B152" s="983"/>
      <c r="C152" s="983"/>
      <c r="D152" s="158" t="s">
        <v>585</v>
      </c>
      <c r="E152" s="170">
        <v>57</v>
      </c>
      <c r="F152" s="172" t="s">
        <v>57</v>
      </c>
    </row>
    <row r="153" spans="1:6" s="18" customFormat="1" ht="38.25" customHeight="1" x14ac:dyDescent="0.15">
      <c r="A153" s="965"/>
      <c r="B153" s="983"/>
      <c r="C153" s="983"/>
      <c r="D153" s="158" t="s">
        <v>344</v>
      </c>
      <c r="E153" s="170">
        <v>58</v>
      </c>
      <c r="F153" s="172" t="s">
        <v>56</v>
      </c>
    </row>
    <row r="154" spans="1:6" s="18" customFormat="1" ht="18" customHeight="1" x14ac:dyDescent="0.15">
      <c r="A154" s="965"/>
      <c r="B154" s="983"/>
      <c r="C154" s="983"/>
      <c r="D154" s="158" t="s">
        <v>81</v>
      </c>
      <c r="E154" s="170">
        <v>59</v>
      </c>
      <c r="F154" s="172" t="s">
        <v>81</v>
      </c>
    </row>
    <row r="155" spans="1:6" s="18" customFormat="1" ht="18" customHeight="1" x14ac:dyDescent="0.15">
      <c r="A155" s="965"/>
      <c r="B155" s="983"/>
      <c r="C155" s="983"/>
      <c r="D155" s="158" t="s">
        <v>18</v>
      </c>
      <c r="E155" s="170">
        <v>60</v>
      </c>
      <c r="F155" s="172" t="s">
        <v>18</v>
      </c>
    </row>
    <row r="156" spans="1:6" ht="15" customHeight="1" x14ac:dyDescent="0.15">
      <c r="B156" s="5"/>
      <c r="C156" s="5"/>
      <c r="D156" s="14"/>
      <c r="E156" s="7"/>
    </row>
    <row r="157" spans="1:6" ht="19.5" customHeight="1" x14ac:dyDescent="0.15">
      <c r="A157" s="31" t="s">
        <v>586</v>
      </c>
      <c r="C157" s="5"/>
      <c r="D157" s="14"/>
      <c r="E157" s="7"/>
    </row>
    <row r="158" spans="1:6" ht="8.25" customHeight="1" x14ac:dyDescent="0.15">
      <c r="B158" s="5"/>
      <c r="C158" s="5"/>
      <c r="D158" s="14"/>
      <c r="E158" s="7"/>
    </row>
    <row r="159" spans="1:6" ht="19.5" customHeight="1" x14ac:dyDescent="0.15">
      <c r="A159" s="976" t="s">
        <v>98</v>
      </c>
      <c r="B159" s="979" t="s">
        <v>527</v>
      </c>
      <c r="C159" s="985"/>
      <c r="D159" s="977" t="s">
        <v>606</v>
      </c>
      <c r="E159" s="981" t="s">
        <v>536</v>
      </c>
      <c r="F159" s="996" t="s">
        <v>595</v>
      </c>
    </row>
    <row r="160" spans="1:6" ht="19.5" customHeight="1" x14ac:dyDescent="0.15">
      <c r="A160" s="976"/>
      <c r="B160" s="134"/>
      <c r="C160" s="162" t="s">
        <v>29</v>
      </c>
      <c r="D160" s="986"/>
      <c r="E160" s="982"/>
      <c r="F160" s="997"/>
    </row>
    <row r="161" spans="1:6" ht="19.5" customHeight="1" x14ac:dyDescent="0.15">
      <c r="A161" s="998" t="s">
        <v>337</v>
      </c>
      <c r="B161" s="948" t="s">
        <v>267</v>
      </c>
      <c r="C161" s="955" t="s">
        <v>14</v>
      </c>
      <c r="D161" s="970" t="s">
        <v>587</v>
      </c>
      <c r="E161" s="959">
        <v>61</v>
      </c>
      <c r="F161" s="24" t="s">
        <v>197</v>
      </c>
    </row>
    <row r="162" spans="1:6" ht="19.5" customHeight="1" x14ac:dyDescent="0.15">
      <c r="A162" s="998"/>
      <c r="B162" s="966"/>
      <c r="C162" s="984"/>
      <c r="D162" s="971"/>
      <c r="E162" s="999"/>
      <c r="F162" s="28" t="s">
        <v>198</v>
      </c>
    </row>
    <row r="163" spans="1:6" ht="19.5" customHeight="1" x14ac:dyDescent="0.15">
      <c r="A163" s="998"/>
      <c r="B163" s="966"/>
      <c r="C163" s="984"/>
      <c r="D163" s="971"/>
      <c r="E163" s="999"/>
      <c r="F163" s="28" t="s">
        <v>199</v>
      </c>
    </row>
    <row r="164" spans="1:6" ht="19.5" customHeight="1" x14ac:dyDescent="0.15">
      <c r="A164" s="998"/>
      <c r="B164" s="966"/>
      <c r="C164" s="984"/>
      <c r="D164" s="971"/>
      <c r="E164" s="999"/>
      <c r="F164" s="28" t="s">
        <v>200</v>
      </c>
    </row>
    <row r="165" spans="1:6" ht="19.5" customHeight="1" x14ac:dyDescent="0.15">
      <c r="A165" s="998"/>
      <c r="B165" s="966"/>
      <c r="C165" s="984"/>
      <c r="D165" s="971"/>
      <c r="E165" s="999"/>
      <c r="F165" s="29" t="s">
        <v>203</v>
      </c>
    </row>
    <row r="166" spans="1:6" ht="19.5" customHeight="1" x14ac:dyDescent="0.15">
      <c r="A166" s="998"/>
      <c r="B166" s="966"/>
      <c r="C166" s="984"/>
      <c r="D166" s="971"/>
      <c r="E166" s="999"/>
      <c r="F166" s="28" t="s">
        <v>204</v>
      </c>
    </row>
    <row r="167" spans="1:6" ht="19.5" customHeight="1" x14ac:dyDescent="0.15">
      <c r="A167" s="998"/>
      <c r="B167" s="966"/>
      <c r="C167" s="984"/>
      <c r="D167" s="972"/>
      <c r="E167" s="960"/>
      <c r="F167" s="25" t="s">
        <v>205</v>
      </c>
    </row>
    <row r="168" spans="1:6" ht="19.5" customHeight="1" x14ac:dyDescent="0.15">
      <c r="A168" s="998"/>
      <c r="B168" s="966"/>
      <c r="C168" s="984"/>
      <c r="D168" s="940" t="s">
        <v>588</v>
      </c>
      <c r="E168" s="959">
        <v>62</v>
      </c>
      <c r="F168" s="24" t="s">
        <v>201</v>
      </c>
    </row>
    <row r="169" spans="1:6" ht="19.5" customHeight="1" x14ac:dyDescent="0.15">
      <c r="A169" s="998"/>
      <c r="B169" s="966"/>
      <c r="C169" s="984"/>
      <c r="D169" s="968"/>
      <c r="E169" s="999"/>
      <c r="F169" s="37" t="s">
        <v>202</v>
      </c>
    </row>
    <row r="170" spans="1:6" ht="19.5" customHeight="1" x14ac:dyDescent="0.15">
      <c r="A170" s="998"/>
      <c r="B170" s="966"/>
      <c r="C170" s="984"/>
      <c r="D170" s="968"/>
      <c r="E170" s="999"/>
      <c r="F170" s="28" t="s">
        <v>206</v>
      </c>
    </row>
    <row r="171" spans="1:6" ht="19.5" customHeight="1" x14ac:dyDescent="0.15">
      <c r="A171" s="998"/>
      <c r="B171" s="966"/>
      <c r="C171" s="956"/>
      <c r="D171" s="941"/>
      <c r="E171" s="960"/>
      <c r="F171" s="25" t="s">
        <v>207</v>
      </c>
    </row>
    <row r="172" spans="1:6" ht="19.5" customHeight="1" x14ac:dyDescent="0.15">
      <c r="A172" s="998"/>
      <c r="B172" s="966"/>
      <c r="C172" s="955" t="s">
        <v>15</v>
      </c>
      <c r="D172" s="970" t="s">
        <v>589</v>
      </c>
      <c r="E172" s="959">
        <v>63</v>
      </c>
      <c r="F172" s="24" t="s">
        <v>208</v>
      </c>
    </row>
    <row r="173" spans="1:6" ht="19.5" customHeight="1" x14ac:dyDescent="0.15">
      <c r="A173" s="998"/>
      <c r="B173" s="966"/>
      <c r="C173" s="984"/>
      <c r="D173" s="971"/>
      <c r="E173" s="999"/>
      <c r="F173" s="28" t="s">
        <v>209</v>
      </c>
    </row>
    <row r="174" spans="1:6" ht="19.5" customHeight="1" x14ac:dyDescent="0.15">
      <c r="A174" s="998"/>
      <c r="B174" s="966"/>
      <c r="C174" s="984"/>
      <c r="D174" s="972"/>
      <c r="E174" s="960"/>
      <c r="F174" s="27" t="s">
        <v>211</v>
      </c>
    </row>
    <row r="175" spans="1:6" ht="19.5" customHeight="1" x14ac:dyDescent="0.15">
      <c r="A175" s="998"/>
      <c r="B175" s="966"/>
      <c r="C175" s="984"/>
      <c r="D175" s="970" t="s">
        <v>590</v>
      </c>
      <c r="E175" s="959">
        <v>64</v>
      </c>
      <c r="F175" s="26" t="s">
        <v>210</v>
      </c>
    </row>
    <row r="176" spans="1:6" ht="19.5" customHeight="1" x14ac:dyDescent="0.15">
      <c r="A176" s="998"/>
      <c r="B176" s="966"/>
      <c r="C176" s="984"/>
      <c r="D176" s="971"/>
      <c r="E176" s="999"/>
      <c r="F176" s="28" t="s">
        <v>212</v>
      </c>
    </row>
    <row r="177" spans="1:6" ht="19.5" customHeight="1" x14ac:dyDescent="0.15">
      <c r="A177" s="998"/>
      <c r="B177" s="966"/>
      <c r="C177" s="956"/>
      <c r="D177" s="972"/>
      <c r="E177" s="960"/>
      <c r="F177" s="25" t="s">
        <v>213</v>
      </c>
    </row>
    <row r="178" spans="1:6" ht="19.5" customHeight="1" x14ac:dyDescent="0.15">
      <c r="A178" s="998"/>
      <c r="B178" s="966"/>
      <c r="C178" s="955" t="s">
        <v>16</v>
      </c>
      <c r="D178" s="970" t="s">
        <v>591</v>
      </c>
      <c r="E178" s="959">
        <v>65</v>
      </c>
      <c r="F178" s="24" t="s">
        <v>214</v>
      </c>
    </row>
    <row r="179" spans="1:6" ht="19.5" customHeight="1" x14ac:dyDescent="0.15">
      <c r="A179" s="998"/>
      <c r="B179" s="966"/>
      <c r="C179" s="984"/>
      <c r="D179" s="971"/>
      <c r="E179" s="999"/>
      <c r="F179" s="37" t="s">
        <v>215</v>
      </c>
    </row>
    <row r="180" spans="1:6" ht="19.5" customHeight="1" x14ac:dyDescent="0.15">
      <c r="A180" s="998"/>
      <c r="B180" s="966"/>
      <c r="C180" s="984"/>
      <c r="D180" s="971"/>
      <c r="E180" s="999"/>
      <c r="F180" s="28" t="s">
        <v>216</v>
      </c>
    </row>
    <row r="181" spans="1:6" ht="19.5" customHeight="1" x14ac:dyDescent="0.15">
      <c r="A181" s="998"/>
      <c r="B181" s="966"/>
      <c r="C181" s="984"/>
      <c r="D181" s="971"/>
      <c r="E181" s="999"/>
      <c r="F181" s="28" t="s">
        <v>217</v>
      </c>
    </row>
    <row r="182" spans="1:6" ht="19.5" customHeight="1" x14ac:dyDescent="0.15">
      <c r="A182" s="998"/>
      <c r="B182" s="966"/>
      <c r="C182" s="984"/>
      <c r="D182" s="972"/>
      <c r="E182" s="960"/>
      <c r="F182" s="25" t="s">
        <v>205</v>
      </c>
    </row>
    <row r="183" spans="1:6" ht="19.5" customHeight="1" x14ac:dyDescent="0.15">
      <c r="A183" s="998"/>
      <c r="B183" s="966"/>
      <c r="C183" s="984"/>
      <c r="D183" s="970" t="s">
        <v>592</v>
      </c>
      <c r="E183" s="959">
        <v>66</v>
      </c>
      <c r="F183" s="24" t="s">
        <v>218</v>
      </c>
    </row>
    <row r="184" spans="1:6" ht="19.5" customHeight="1" x14ac:dyDescent="0.15">
      <c r="A184" s="998"/>
      <c r="B184" s="967"/>
      <c r="C184" s="956"/>
      <c r="D184" s="972"/>
      <c r="E184" s="960"/>
      <c r="F184" s="25" t="s">
        <v>207</v>
      </c>
    </row>
    <row r="187" spans="1:6" ht="18.75" x14ac:dyDescent="0.15">
      <c r="A187" s="33" t="s">
        <v>613</v>
      </c>
    </row>
  </sheetData>
  <mergeCells count="117">
    <mergeCell ref="F159:F160"/>
    <mergeCell ref="A161:A184"/>
    <mergeCell ref="B161:B184"/>
    <mergeCell ref="C161:C171"/>
    <mergeCell ref="D161:D167"/>
    <mergeCell ref="E161:E167"/>
    <mergeCell ref="D168:D171"/>
    <mergeCell ref="E168:E171"/>
    <mergeCell ref="C172:C177"/>
    <mergeCell ref="D172:D174"/>
    <mergeCell ref="E172:E174"/>
    <mergeCell ref="D175:D177"/>
    <mergeCell ref="E175:E177"/>
    <mergeCell ref="C178:C184"/>
    <mergeCell ref="D178:D182"/>
    <mergeCell ref="E178:E182"/>
    <mergeCell ref="D183:D184"/>
    <mergeCell ref="E183:E184"/>
    <mergeCell ref="C119:C127"/>
    <mergeCell ref="D120:D122"/>
    <mergeCell ref="E120:E122"/>
    <mergeCell ref="B146:C146"/>
    <mergeCell ref="A147:A155"/>
    <mergeCell ref="B147:C155"/>
    <mergeCell ref="A159:A160"/>
    <mergeCell ref="B159:C159"/>
    <mergeCell ref="D159:D160"/>
    <mergeCell ref="C134:C136"/>
    <mergeCell ref="D135:D136"/>
    <mergeCell ref="E135:E136"/>
    <mergeCell ref="B138:C143"/>
    <mergeCell ref="D138:D143"/>
    <mergeCell ref="E138:E143"/>
    <mergeCell ref="B112:B137"/>
    <mergeCell ref="E159:E160"/>
    <mergeCell ref="C69:C84"/>
    <mergeCell ref="A103:A104"/>
    <mergeCell ref="B103:C103"/>
    <mergeCell ref="D103:D104"/>
    <mergeCell ref="E103:E104"/>
    <mergeCell ref="F103:F104"/>
    <mergeCell ref="A105:A143"/>
    <mergeCell ref="B105:B111"/>
    <mergeCell ref="C106:C107"/>
    <mergeCell ref="D106:D107"/>
    <mergeCell ref="E106:E107"/>
    <mergeCell ref="D123:D127"/>
    <mergeCell ref="E123:E127"/>
    <mergeCell ref="C128:C133"/>
    <mergeCell ref="D128:D129"/>
    <mergeCell ref="E128:E129"/>
    <mergeCell ref="D131:D133"/>
    <mergeCell ref="E131:E133"/>
    <mergeCell ref="C109:C110"/>
    <mergeCell ref="D109:D110"/>
    <mergeCell ref="E109:E110"/>
    <mergeCell ref="C112:C118"/>
    <mergeCell ref="D114:D118"/>
    <mergeCell ref="E114:E118"/>
    <mergeCell ref="B38:C38"/>
    <mergeCell ref="A39:A45"/>
    <mergeCell ref="B39:C45"/>
    <mergeCell ref="B49:C49"/>
    <mergeCell ref="A50:A100"/>
    <mergeCell ref="B50:B58"/>
    <mergeCell ref="C50:C57"/>
    <mergeCell ref="D69:D84"/>
    <mergeCell ref="E69:E84"/>
    <mergeCell ref="C85:C92"/>
    <mergeCell ref="D85:D92"/>
    <mergeCell ref="E85:E92"/>
    <mergeCell ref="C93:C100"/>
    <mergeCell ref="D93:D100"/>
    <mergeCell ref="E93:E100"/>
    <mergeCell ref="D56:D57"/>
    <mergeCell ref="E56:E57"/>
    <mergeCell ref="B59:C61"/>
    <mergeCell ref="D59:D61"/>
    <mergeCell ref="E59:E61"/>
    <mergeCell ref="B62:B100"/>
    <mergeCell ref="C62:C68"/>
    <mergeCell ref="D62:D68"/>
    <mergeCell ref="E62:E68"/>
    <mergeCell ref="E18:E19"/>
    <mergeCell ref="D20:D21"/>
    <mergeCell ref="E20:E21"/>
    <mergeCell ref="D22:D24"/>
    <mergeCell ref="D50:D51"/>
    <mergeCell ref="E50:E51"/>
    <mergeCell ref="D52:D53"/>
    <mergeCell ref="E52:E53"/>
    <mergeCell ref="D54:D55"/>
    <mergeCell ref="E54:E55"/>
    <mergeCell ref="A1:F1"/>
    <mergeCell ref="B8:C8"/>
    <mergeCell ref="A9:A35"/>
    <mergeCell ref="B9:B11"/>
    <mergeCell ref="C9:C10"/>
    <mergeCell ref="D9:D10"/>
    <mergeCell ref="E9:E10"/>
    <mergeCell ref="B12:C12"/>
    <mergeCell ref="B13:B35"/>
    <mergeCell ref="C13:C17"/>
    <mergeCell ref="E22:E24"/>
    <mergeCell ref="C25:C27"/>
    <mergeCell ref="C28:C33"/>
    <mergeCell ref="D30:D33"/>
    <mergeCell ref="E30:E33"/>
    <mergeCell ref="C34:C35"/>
    <mergeCell ref="D34:D35"/>
    <mergeCell ref="E34:E35"/>
    <mergeCell ref="D14:D15"/>
    <mergeCell ref="E14:E15"/>
    <mergeCell ref="D16:D17"/>
    <mergeCell ref="E16:E17"/>
    <mergeCell ref="C18:C24"/>
    <mergeCell ref="D18:D19"/>
  </mergeCells>
  <phoneticPr fontId="2"/>
  <printOptions horizontalCentered="1"/>
  <pageMargins left="0.70866141732283472" right="0.70866141732283472" top="0.74803149606299213" bottom="0.74803149606299213" header="0.31496062992125984" footer="0.31496062992125984"/>
  <pageSetup paperSize="9" scale="50" fitToWidth="0" fitToHeight="0" orientation="landscape" r:id="rId1"/>
  <rowBreaks count="3" manualBreakCount="3">
    <brk id="46" max="5" man="1"/>
    <brk id="101" max="5" man="1"/>
    <brk id="155" max="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66FFFF"/>
    <pageSetUpPr fitToPage="1"/>
  </sheetPr>
  <dimension ref="A1:V76"/>
  <sheetViews>
    <sheetView view="pageBreakPreview" topLeftCell="K55" zoomScale="85" zoomScaleNormal="98" zoomScaleSheetLayoutView="85" workbookViewId="0">
      <selection activeCell="M67" sqref="M67"/>
    </sheetView>
  </sheetViews>
  <sheetFormatPr defaultColWidth="9" defaultRowHeight="16.5" x14ac:dyDescent="0.15"/>
  <cols>
    <col min="1" max="1" width="7.375" style="41" bestFit="1" customWidth="1"/>
    <col min="2" max="2" width="9.5" style="41" customWidth="1"/>
    <col min="3" max="3" width="9.25" style="41" customWidth="1"/>
    <col min="4" max="5" width="24.625" style="41" customWidth="1"/>
    <col min="6" max="6" width="9.5" style="41" customWidth="1"/>
    <col min="7" max="7" width="8.125" style="41" customWidth="1"/>
    <col min="8" max="8" width="29" style="41" customWidth="1"/>
    <col min="9" max="9" width="10.875" style="41" customWidth="1"/>
    <col min="10" max="10" width="19.125" style="41" customWidth="1"/>
    <col min="11" max="11" width="5.875" style="65" bestFit="1" customWidth="1"/>
    <col min="12" max="12" width="11.375" style="65" customWidth="1"/>
    <col min="13" max="13" width="17.875" style="65" customWidth="1"/>
    <col min="14" max="14" width="21.875" style="65" customWidth="1"/>
    <col min="15" max="15" width="48.25" style="65" customWidth="1"/>
    <col min="16" max="16" width="9" style="41"/>
    <col min="17" max="17" width="36" style="41" customWidth="1"/>
    <col min="18" max="18" width="33" style="41" customWidth="1"/>
    <col min="19" max="19" width="31.75" style="41" customWidth="1"/>
    <col min="20" max="20" width="64.25" style="41" customWidth="1"/>
    <col min="21" max="16384" width="9" style="41"/>
  </cols>
  <sheetData>
    <row r="1" spans="1:20" ht="42.75" customHeight="1" x14ac:dyDescent="0.15">
      <c r="A1" s="1000"/>
      <c r="B1" s="1000"/>
      <c r="C1" s="1000"/>
      <c r="D1" s="1000"/>
      <c r="E1" s="1000"/>
      <c r="F1" s="1000"/>
      <c r="G1" s="1000"/>
      <c r="H1" s="1000"/>
      <c r="I1" s="1000"/>
      <c r="J1" s="1000"/>
      <c r="K1" s="1010" t="s">
        <v>403</v>
      </c>
      <c r="L1" s="1011"/>
      <c r="M1" s="1011"/>
      <c r="N1" s="1011"/>
      <c r="O1" s="1012"/>
      <c r="P1" s="1001" t="s">
        <v>404</v>
      </c>
      <c r="Q1" s="1003" t="s">
        <v>405</v>
      </c>
      <c r="R1" s="97" t="s">
        <v>425</v>
      </c>
      <c r="S1" s="90"/>
      <c r="T1" s="91"/>
    </row>
    <row r="2" spans="1:20" ht="33" x14ac:dyDescent="0.15">
      <c r="A2" s="81" t="s">
        <v>380</v>
      </c>
      <c r="B2" s="82" t="s">
        <v>381</v>
      </c>
      <c r="C2" s="81" t="s">
        <v>382</v>
      </c>
      <c r="D2" s="73" t="s">
        <v>387</v>
      </c>
      <c r="E2" s="83" t="s">
        <v>388</v>
      </c>
      <c r="F2" s="84" t="s">
        <v>389</v>
      </c>
      <c r="G2" s="81" t="s">
        <v>383</v>
      </c>
      <c r="H2" s="85" t="s">
        <v>384</v>
      </c>
      <c r="I2" s="72" t="s">
        <v>385</v>
      </c>
      <c r="J2" s="73" t="s">
        <v>386</v>
      </c>
      <c r="K2" s="86" t="s">
        <v>352</v>
      </c>
      <c r="L2" s="42" t="s">
        <v>394</v>
      </c>
      <c r="M2" s="1019" t="s">
        <v>393</v>
      </c>
      <c r="N2" s="1020"/>
      <c r="O2" s="42" t="s">
        <v>82</v>
      </c>
      <c r="P2" s="1002"/>
      <c r="Q2" s="1003"/>
      <c r="R2" s="1016" t="s">
        <v>414</v>
      </c>
      <c r="S2" s="1017"/>
      <c r="T2" s="1018"/>
    </row>
    <row r="3" spans="1:20" ht="18" customHeight="1" x14ac:dyDescent="0.15">
      <c r="A3" s="43" t="s">
        <v>71</v>
      </c>
      <c r="B3" s="52" t="s">
        <v>19</v>
      </c>
      <c r="C3" s="44" t="s">
        <v>19</v>
      </c>
      <c r="D3" s="52" t="s">
        <v>353</v>
      </c>
      <c r="E3" s="43" t="s">
        <v>290</v>
      </c>
      <c r="F3" s="44" t="s">
        <v>75</v>
      </c>
      <c r="G3" s="43" t="s">
        <v>229</v>
      </c>
      <c r="H3" s="43" t="s">
        <v>358</v>
      </c>
      <c r="I3" s="68">
        <v>1</v>
      </c>
      <c r="J3" s="52" t="s">
        <v>371</v>
      </c>
      <c r="K3" s="87">
        <v>200</v>
      </c>
      <c r="L3" s="126" t="s">
        <v>139</v>
      </c>
      <c r="M3" s="126" t="s">
        <v>440</v>
      </c>
      <c r="N3" s="126" t="s">
        <v>440</v>
      </c>
      <c r="O3" s="126" t="s">
        <v>441</v>
      </c>
      <c r="P3" s="89"/>
      <c r="Q3" s="49"/>
      <c r="R3" s="1013" t="s">
        <v>420</v>
      </c>
      <c r="S3" s="1014"/>
      <c r="T3" s="1015"/>
    </row>
    <row r="4" spans="1:20" ht="18" customHeight="1" x14ac:dyDescent="0.15">
      <c r="A4" s="45" t="s">
        <v>72</v>
      </c>
      <c r="B4" s="46"/>
      <c r="C4" s="47" t="s">
        <v>112</v>
      </c>
      <c r="D4" s="53" t="s">
        <v>354</v>
      </c>
      <c r="E4" s="47" t="s">
        <v>291</v>
      </c>
      <c r="F4" s="47" t="s">
        <v>76</v>
      </c>
      <c r="G4" s="51" t="s">
        <v>230</v>
      </c>
      <c r="H4" s="47" t="s">
        <v>359</v>
      </c>
      <c r="I4" s="69">
        <v>2</v>
      </c>
      <c r="J4" s="53" t="s">
        <v>372</v>
      </c>
      <c r="K4" s="87">
        <v>300</v>
      </c>
      <c r="L4" s="126" t="s">
        <v>139</v>
      </c>
      <c r="M4" s="126" t="s">
        <v>442</v>
      </c>
      <c r="N4" s="126" t="s">
        <v>442</v>
      </c>
      <c r="O4" s="126" t="s">
        <v>443</v>
      </c>
      <c r="P4" s="89"/>
      <c r="Q4" s="49"/>
      <c r="R4" s="1016" t="s">
        <v>434</v>
      </c>
      <c r="S4" s="1017"/>
      <c r="T4" s="1018"/>
    </row>
    <row r="5" spans="1:20" ht="18" customHeight="1" x14ac:dyDescent="0.15">
      <c r="C5" s="45" t="s">
        <v>113</v>
      </c>
      <c r="D5" s="53" t="s">
        <v>355</v>
      </c>
      <c r="E5" s="47" t="s">
        <v>292</v>
      </c>
      <c r="F5" s="57" t="s">
        <v>77</v>
      </c>
      <c r="G5" s="70"/>
      <c r="H5" s="47" t="s">
        <v>360</v>
      </c>
      <c r="I5" s="70"/>
      <c r="J5" s="53" t="s">
        <v>373</v>
      </c>
      <c r="K5" s="89"/>
      <c r="L5" s="89"/>
      <c r="M5" s="89"/>
      <c r="N5" s="89"/>
      <c r="O5" s="89"/>
      <c r="P5" s="89"/>
      <c r="Q5" s="49"/>
      <c r="R5" s="1016" t="s">
        <v>407</v>
      </c>
      <c r="S5" s="1017"/>
      <c r="T5" s="1018"/>
    </row>
    <row r="6" spans="1:20" ht="18" customHeight="1" x14ac:dyDescent="0.15">
      <c r="D6" s="53" t="s">
        <v>356</v>
      </c>
      <c r="E6" s="47" t="s">
        <v>293</v>
      </c>
      <c r="F6" s="67"/>
      <c r="G6" s="136"/>
      <c r="H6" s="47" t="s">
        <v>361</v>
      </c>
      <c r="J6" s="53" t="s">
        <v>374</v>
      </c>
      <c r="K6" s="87">
        <v>1</v>
      </c>
      <c r="L6" s="126" t="s">
        <v>444</v>
      </c>
      <c r="M6" s="126" t="s">
        <v>445</v>
      </c>
      <c r="N6" s="126" t="s">
        <v>446</v>
      </c>
      <c r="O6" s="126" t="s">
        <v>447</v>
      </c>
      <c r="P6" s="88">
        <f>COUNTIF('活動記録R7～'!$G$9:$L$19,【選択肢】!K6)</f>
        <v>0</v>
      </c>
      <c r="Q6" s="49"/>
      <c r="R6" s="66" t="s">
        <v>395</v>
      </c>
      <c r="S6" s="49"/>
      <c r="T6" s="71"/>
    </row>
    <row r="7" spans="1:20" ht="18" customHeight="1" x14ac:dyDescent="0.15">
      <c r="A7" s="48"/>
      <c r="B7" s="48"/>
      <c r="C7" s="48"/>
      <c r="D7" s="54" t="s">
        <v>357</v>
      </c>
      <c r="E7" s="47" t="s">
        <v>294</v>
      </c>
      <c r="F7" s="135"/>
      <c r="G7" s="136"/>
      <c r="H7" s="47" t="s">
        <v>362</v>
      </c>
      <c r="I7" s="48"/>
      <c r="J7" s="53" t="s">
        <v>375</v>
      </c>
      <c r="K7" s="87">
        <v>2</v>
      </c>
      <c r="L7" s="126" t="s">
        <v>444</v>
      </c>
      <c r="M7" s="126" t="s">
        <v>445</v>
      </c>
      <c r="N7" s="126" t="s">
        <v>274</v>
      </c>
      <c r="O7" s="126" t="s">
        <v>448</v>
      </c>
      <c r="P7" s="88">
        <f>COUNTIF('活動記録R7～'!$G$9:$L$19,【選択肢】!K7)</f>
        <v>0</v>
      </c>
      <c r="Q7" s="49"/>
      <c r="R7" s="1016" t="s">
        <v>408</v>
      </c>
      <c r="S7" s="1017"/>
      <c r="T7" s="1018"/>
    </row>
    <row r="8" spans="1:20" ht="18" customHeight="1" x14ac:dyDescent="0.15">
      <c r="A8" s="48"/>
      <c r="B8" s="48"/>
      <c r="C8" s="48"/>
      <c r="D8" s="48"/>
      <c r="E8" s="47" t="s">
        <v>295</v>
      </c>
      <c r="F8" s="135"/>
      <c r="G8" s="136"/>
      <c r="H8" s="47" t="s">
        <v>363</v>
      </c>
      <c r="I8" s="48"/>
      <c r="J8" s="53" t="s">
        <v>376</v>
      </c>
      <c r="K8" s="87">
        <v>3</v>
      </c>
      <c r="L8" s="126" t="s">
        <v>444</v>
      </c>
      <c r="M8" s="126" t="s">
        <v>264</v>
      </c>
      <c r="N8" s="126" t="s">
        <v>264</v>
      </c>
      <c r="O8" s="126" t="s">
        <v>449</v>
      </c>
      <c r="P8" s="88">
        <f>COUNTIF('活動記録R7～'!$G$9:$L$19,【選択肢】!K8)</f>
        <v>0</v>
      </c>
      <c r="Q8" s="49"/>
      <c r="R8" s="1016"/>
      <c r="S8" s="1017"/>
      <c r="T8" s="1018"/>
    </row>
    <row r="9" spans="1:20" ht="18" customHeight="1" x14ac:dyDescent="0.15">
      <c r="A9" s="48"/>
      <c r="B9" s="48"/>
      <c r="C9" s="48"/>
      <c r="D9" s="48"/>
      <c r="E9" s="47" t="s">
        <v>296</v>
      </c>
      <c r="F9" s="135"/>
      <c r="G9" s="136"/>
      <c r="H9" s="47" t="s">
        <v>364</v>
      </c>
      <c r="I9" s="48"/>
      <c r="J9" s="53" t="s">
        <v>377</v>
      </c>
      <c r="K9" s="87">
        <v>4</v>
      </c>
      <c r="L9" s="126" t="s">
        <v>444</v>
      </c>
      <c r="M9" s="126" t="s">
        <v>267</v>
      </c>
      <c r="N9" s="126" t="s">
        <v>450</v>
      </c>
      <c r="O9" s="126" t="s">
        <v>451</v>
      </c>
      <c r="P9" s="88">
        <f>COUNTIF('活動記録R7～'!$G$9:$L$19,【選択肢】!K9)</f>
        <v>0</v>
      </c>
      <c r="Q9" s="49"/>
      <c r="R9" s="1013" t="s">
        <v>419</v>
      </c>
      <c r="S9" s="1014"/>
      <c r="T9" s="1015"/>
    </row>
    <row r="10" spans="1:20" ht="18" customHeight="1" x14ac:dyDescent="0.15">
      <c r="A10" s="48"/>
      <c r="B10" s="48"/>
      <c r="C10" s="48"/>
      <c r="D10" s="48"/>
      <c r="E10" s="47" t="s">
        <v>297</v>
      </c>
      <c r="F10" s="135"/>
      <c r="G10" s="136"/>
      <c r="H10" s="47" t="s">
        <v>365</v>
      </c>
      <c r="I10" s="48"/>
      <c r="J10" s="54" t="s">
        <v>378</v>
      </c>
      <c r="K10" s="87">
        <v>5</v>
      </c>
      <c r="L10" s="126" t="s">
        <v>444</v>
      </c>
      <c r="M10" s="126" t="s">
        <v>267</v>
      </c>
      <c r="N10" s="126" t="s">
        <v>450</v>
      </c>
      <c r="O10" s="126" t="s">
        <v>452</v>
      </c>
      <c r="P10" s="88">
        <f>COUNTIF('活動記録R7～'!$G$9:$L$19,【選択肢】!K10)</f>
        <v>0</v>
      </c>
      <c r="Q10" s="49"/>
      <c r="R10" s="1004" t="s">
        <v>412</v>
      </c>
      <c r="S10" s="1005"/>
      <c r="T10" s="1006"/>
    </row>
    <row r="11" spans="1:20" ht="18" customHeight="1" x14ac:dyDescent="0.15">
      <c r="A11" s="48"/>
      <c r="B11" s="48"/>
      <c r="C11" s="48"/>
      <c r="D11" s="48"/>
      <c r="E11" s="45" t="s">
        <v>298</v>
      </c>
      <c r="F11" s="135"/>
      <c r="G11" s="136"/>
      <c r="H11" s="47" t="s">
        <v>366</v>
      </c>
      <c r="I11" s="48"/>
      <c r="J11" s="48"/>
      <c r="K11" s="87">
        <v>6</v>
      </c>
      <c r="L11" s="126" t="s">
        <v>444</v>
      </c>
      <c r="M11" s="126" t="s">
        <v>267</v>
      </c>
      <c r="N11" s="126" t="s">
        <v>450</v>
      </c>
      <c r="O11" s="126" t="s">
        <v>453</v>
      </c>
      <c r="P11" s="88">
        <f>COUNTIF('活動記録R7～'!$G$9:$L$19,【選択肢】!K11)</f>
        <v>0</v>
      </c>
      <c r="Q11" s="49"/>
      <c r="R11" s="98" t="s">
        <v>421</v>
      </c>
      <c r="S11" s="99"/>
      <c r="T11" s="100"/>
    </row>
    <row r="12" spans="1:20" ht="18" customHeight="1" x14ac:dyDescent="0.15">
      <c r="A12" s="48"/>
      <c r="B12" s="48"/>
      <c r="C12" s="48"/>
      <c r="D12" s="48"/>
      <c r="E12" s="48"/>
      <c r="F12" s="48"/>
      <c r="G12" s="48"/>
      <c r="H12" s="47" t="s">
        <v>367</v>
      </c>
      <c r="I12" s="48"/>
      <c r="J12" s="48"/>
      <c r="K12" s="87">
        <v>7</v>
      </c>
      <c r="L12" s="126" t="s">
        <v>444</v>
      </c>
      <c r="M12" s="126" t="s">
        <v>267</v>
      </c>
      <c r="N12" s="126" t="s">
        <v>14</v>
      </c>
      <c r="O12" s="126" t="s">
        <v>454</v>
      </c>
      <c r="P12" s="88">
        <f>COUNTIF('活動記録R7～'!$G$9:$L$19,【選択肢】!K12)</f>
        <v>0</v>
      </c>
      <c r="Q12" s="49"/>
      <c r="R12" s="101" t="s">
        <v>399</v>
      </c>
      <c r="S12" s="79"/>
      <c r="T12" s="80"/>
    </row>
    <row r="13" spans="1:20" ht="18" customHeight="1" x14ac:dyDescent="0.15">
      <c r="H13" s="47" t="s">
        <v>368</v>
      </c>
      <c r="K13" s="87">
        <v>8</v>
      </c>
      <c r="L13" s="126" t="s">
        <v>444</v>
      </c>
      <c r="M13" s="126" t="s">
        <v>267</v>
      </c>
      <c r="N13" s="126" t="s">
        <v>14</v>
      </c>
      <c r="O13" s="126" t="s">
        <v>455</v>
      </c>
      <c r="P13" s="88">
        <f>COUNTIF('活動記録R7～'!$G$9:$L$19,【選択肢】!K13)</f>
        <v>0</v>
      </c>
      <c r="R13" s="101" t="s">
        <v>409</v>
      </c>
      <c r="S13" s="79"/>
      <c r="T13" s="80"/>
    </row>
    <row r="14" spans="1:20" ht="18" customHeight="1" x14ac:dyDescent="0.15">
      <c r="H14" s="47" t="s">
        <v>369</v>
      </c>
      <c r="K14" s="87">
        <v>9</v>
      </c>
      <c r="L14" s="126" t="s">
        <v>444</v>
      </c>
      <c r="M14" s="126" t="s">
        <v>267</v>
      </c>
      <c r="N14" s="126" t="s">
        <v>14</v>
      </c>
      <c r="O14" s="126" t="s">
        <v>456</v>
      </c>
      <c r="P14" s="88">
        <f>COUNTIF('活動記録R7～'!$G$9:$L$19,【選択肢】!K14)</f>
        <v>0</v>
      </c>
      <c r="R14" s="101" t="s">
        <v>396</v>
      </c>
      <c r="S14" s="79"/>
      <c r="T14" s="80"/>
    </row>
    <row r="15" spans="1:20" ht="18" customHeight="1" x14ac:dyDescent="0.15">
      <c r="H15" s="57" t="s">
        <v>370</v>
      </c>
      <c r="K15" s="87">
        <v>10</v>
      </c>
      <c r="L15" s="126" t="s">
        <v>444</v>
      </c>
      <c r="M15" s="126" t="s">
        <v>267</v>
      </c>
      <c r="N15" s="126" t="s">
        <v>15</v>
      </c>
      <c r="O15" s="126" t="s">
        <v>457</v>
      </c>
      <c r="P15" s="88">
        <f>COUNTIF('活動記録R7～'!$G$9:$L$19,【選択肢】!K15)</f>
        <v>0</v>
      </c>
      <c r="R15" s="101" t="s">
        <v>397</v>
      </c>
      <c r="S15" s="79"/>
      <c r="T15" s="80"/>
    </row>
    <row r="16" spans="1:20" ht="18" customHeight="1" x14ac:dyDescent="0.15">
      <c r="K16" s="87">
        <v>11</v>
      </c>
      <c r="L16" s="126" t="s">
        <v>444</v>
      </c>
      <c r="M16" s="126" t="s">
        <v>267</v>
      </c>
      <c r="N16" s="126" t="s">
        <v>15</v>
      </c>
      <c r="O16" s="126" t="s">
        <v>458</v>
      </c>
      <c r="P16" s="88">
        <f>COUNTIF('活動記録R7～'!$G$9:$L$19,【選択肢】!K16)</f>
        <v>0</v>
      </c>
      <c r="R16" s="76"/>
      <c r="S16" s="77"/>
      <c r="T16" s="78"/>
    </row>
    <row r="17" spans="11:22" ht="18" customHeight="1" x14ac:dyDescent="0.15">
      <c r="K17" s="87">
        <v>12</v>
      </c>
      <c r="L17" s="126" t="s">
        <v>444</v>
      </c>
      <c r="M17" s="126" t="s">
        <v>267</v>
      </c>
      <c r="N17" s="126" t="s">
        <v>15</v>
      </c>
      <c r="O17" s="126" t="s">
        <v>459</v>
      </c>
      <c r="P17" s="88">
        <f>COUNTIF('活動記録R7～'!$G$9:$L$19,【選択肢】!K17)</f>
        <v>0</v>
      </c>
      <c r="R17" s="76" t="s">
        <v>415</v>
      </c>
      <c r="S17" s="49"/>
      <c r="T17" s="71"/>
    </row>
    <row r="18" spans="11:22" ht="18" customHeight="1" x14ac:dyDescent="0.15">
      <c r="K18" s="87">
        <v>13</v>
      </c>
      <c r="L18" s="126" t="s">
        <v>444</v>
      </c>
      <c r="M18" s="126" t="s">
        <v>267</v>
      </c>
      <c r="N18" s="126" t="s">
        <v>16</v>
      </c>
      <c r="O18" s="126" t="s">
        <v>460</v>
      </c>
      <c r="P18" s="88">
        <f>COUNTIF('活動記録R7～'!$G$9:$L$19,【選択肢】!K18)</f>
        <v>0</v>
      </c>
      <c r="R18" s="98" t="s">
        <v>422</v>
      </c>
      <c r="S18" s="77"/>
      <c r="T18" s="78"/>
    </row>
    <row r="19" spans="11:22" ht="18" customHeight="1" x14ac:dyDescent="0.15">
      <c r="K19" s="87">
        <v>14</v>
      </c>
      <c r="L19" s="126" t="s">
        <v>444</v>
      </c>
      <c r="M19" s="126" t="s">
        <v>267</v>
      </c>
      <c r="N19" s="126" t="s">
        <v>16</v>
      </c>
      <c r="O19" s="126" t="s">
        <v>461</v>
      </c>
      <c r="P19" s="88">
        <f>COUNTIF('活動記録R7～'!$G$9:$L$19,【選択肢】!K19)</f>
        <v>0</v>
      </c>
      <c r="R19" s="101" t="s">
        <v>410</v>
      </c>
      <c r="S19" s="77"/>
      <c r="T19" s="78"/>
      <c r="V19" s="50"/>
    </row>
    <row r="20" spans="11:22" ht="18" customHeight="1" x14ac:dyDescent="0.15">
      <c r="K20" s="87">
        <v>15</v>
      </c>
      <c r="L20" s="126" t="s">
        <v>444</v>
      </c>
      <c r="M20" s="126" t="s">
        <v>267</v>
      </c>
      <c r="N20" s="126" t="s">
        <v>16</v>
      </c>
      <c r="O20" s="126" t="s">
        <v>462</v>
      </c>
      <c r="P20" s="88">
        <f>COUNTIF('活動記録R7～'!$G$9:$L$19,【選択肢】!K20)</f>
        <v>0</v>
      </c>
      <c r="R20" s="101" t="s">
        <v>411</v>
      </c>
      <c r="S20" s="77"/>
      <c r="T20" s="78"/>
      <c r="V20" s="50"/>
    </row>
    <row r="21" spans="11:22" ht="18" customHeight="1" x14ac:dyDescent="0.15">
      <c r="K21" s="87">
        <v>16</v>
      </c>
      <c r="L21" s="126" t="s">
        <v>444</v>
      </c>
      <c r="M21" s="126" t="s">
        <v>267</v>
      </c>
      <c r="N21" s="126" t="s">
        <v>22</v>
      </c>
      <c r="O21" s="126" t="s">
        <v>463</v>
      </c>
      <c r="P21" s="88">
        <f>COUNTIF('活動記録R7～'!$G$9:$L$19,【選択肢】!K21)</f>
        <v>0</v>
      </c>
      <c r="R21" s="101" t="s">
        <v>416</v>
      </c>
      <c r="S21" s="77"/>
      <c r="T21" s="78"/>
    </row>
    <row r="22" spans="11:22" ht="18" customHeight="1" x14ac:dyDescent="0.15">
      <c r="K22" s="87">
        <v>17</v>
      </c>
      <c r="L22" s="126" t="s">
        <v>444</v>
      </c>
      <c r="M22" s="126" t="s">
        <v>464</v>
      </c>
      <c r="N22" s="126" t="s">
        <v>464</v>
      </c>
      <c r="O22" s="126" t="s">
        <v>465</v>
      </c>
      <c r="P22" s="88">
        <f>COUNTIF('活動記録R7～'!$G$9:$L$19,【選択肢】!K22)</f>
        <v>0</v>
      </c>
      <c r="R22" s="101" t="s">
        <v>398</v>
      </c>
      <c r="S22" s="77"/>
      <c r="T22" s="78"/>
    </row>
    <row r="23" spans="11:22" ht="18" customHeight="1" x14ac:dyDescent="0.15">
      <c r="K23" s="87">
        <v>18</v>
      </c>
      <c r="L23" s="126" t="s">
        <v>444</v>
      </c>
      <c r="M23" s="126" t="s">
        <v>464</v>
      </c>
      <c r="N23" s="126" t="s">
        <v>464</v>
      </c>
      <c r="O23" s="126" t="s">
        <v>466</v>
      </c>
      <c r="P23" s="88">
        <f>COUNTIF('活動記録R7～'!$G$9:$L$19,【選択肢】!K23)</f>
        <v>0</v>
      </c>
      <c r="R23" s="101" t="s">
        <v>417</v>
      </c>
      <c r="S23" s="77"/>
      <c r="T23" s="78"/>
    </row>
    <row r="24" spans="11:22" ht="18" customHeight="1" x14ac:dyDescent="0.15">
      <c r="K24" s="87">
        <v>19</v>
      </c>
      <c r="L24" s="126" t="s">
        <v>444</v>
      </c>
      <c r="M24" s="126" t="s">
        <v>464</v>
      </c>
      <c r="N24" s="126" t="s">
        <v>464</v>
      </c>
      <c r="O24" s="126" t="s">
        <v>467</v>
      </c>
      <c r="P24" s="88">
        <f>COUNTIF('活動記録R7～'!$G$9:$L$19,【選択肢】!K24)</f>
        <v>0</v>
      </c>
      <c r="R24" s="101" t="s">
        <v>424</v>
      </c>
      <c r="S24" s="77"/>
      <c r="T24" s="78"/>
    </row>
    <row r="25" spans="11:22" ht="18" customHeight="1" x14ac:dyDescent="0.15">
      <c r="K25" s="87">
        <v>20</v>
      </c>
      <c r="L25" s="126" t="s">
        <v>444</v>
      </c>
      <c r="M25" s="126" t="s">
        <v>464</v>
      </c>
      <c r="N25" s="126" t="s">
        <v>464</v>
      </c>
      <c r="O25" s="126" t="s">
        <v>468</v>
      </c>
      <c r="P25" s="88">
        <f>COUNTIF('活動記録R7～'!$G$9:$L$19,【選択肢】!K25)</f>
        <v>0</v>
      </c>
      <c r="R25" s="101"/>
      <c r="S25" s="77"/>
      <c r="T25" s="78"/>
    </row>
    <row r="26" spans="11:22" ht="18" customHeight="1" x14ac:dyDescent="0.15">
      <c r="K26" s="87">
        <v>21</v>
      </c>
      <c r="L26" s="126" t="s">
        <v>444</v>
      </c>
      <c r="M26" s="126" t="s">
        <v>464</v>
      </c>
      <c r="N26" s="126" t="s">
        <v>464</v>
      </c>
      <c r="O26" s="126" t="s">
        <v>469</v>
      </c>
      <c r="P26" s="88">
        <f>COUNTIF('活動記録R7～'!$G$9:$L$19,【選択肢】!K26)</f>
        <v>0</v>
      </c>
      <c r="R26" s="98" t="s">
        <v>418</v>
      </c>
      <c r="S26" s="77"/>
      <c r="T26" s="78"/>
    </row>
    <row r="27" spans="11:22" ht="18" customHeight="1" x14ac:dyDescent="0.15">
      <c r="K27" s="87">
        <v>22</v>
      </c>
      <c r="L27" s="126" t="s">
        <v>444</v>
      </c>
      <c r="M27" s="126" t="s">
        <v>464</v>
      </c>
      <c r="N27" s="126" t="s">
        <v>464</v>
      </c>
      <c r="O27" s="126" t="s">
        <v>470</v>
      </c>
      <c r="P27" s="88">
        <f>COUNTIF('活動記録R7～'!$G$9:$L$19,【選択肢】!K27)</f>
        <v>0</v>
      </c>
      <c r="R27" s="101" t="s">
        <v>429</v>
      </c>
      <c r="S27" s="77"/>
      <c r="T27" s="78"/>
    </row>
    <row r="28" spans="11:22" ht="18" customHeight="1" x14ac:dyDescent="0.15">
      <c r="K28" s="87">
        <v>23</v>
      </c>
      <c r="L28" s="126" t="s">
        <v>444</v>
      </c>
      <c r="M28" s="126" t="s">
        <v>464</v>
      </c>
      <c r="N28" s="126" t="s">
        <v>464</v>
      </c>
      <c r="O28" s="126" t="s">
        <v>471</v>
      </c>
      <c r="P28" s="88">
        <f>COUNTIF('活動記録R7～'!$G$9:$L$19,【選択肢】!K28)</f>
        <v>0</v>
      </c>
      <c r="R28" s="101" t="s">
        <v>400</v>
      </c>
      <c r="S28" s="77"/>
      <c r="T28" s="78"/>
    </row>
    <row r="29" spans="11:22" ht="18" customHeight="1" x14ac:dyDescent="0.15">
      <c r="K29" s="87">
        <v>24</v>
      </c>
      <c r="L29" s="126" t="s">
        <v>472</v>
      </c>
      <c r="M29" s="126" t="s">
        <v>473</v>
      </c>
      <c r="N29" s="126" t="s">
        <v>474</v>
      </c>
      <c r="O29" s="126" t="s">
        <v>475</v>
      </c>
      <c r="P29" s="88">
        <f>COUNTIF('活動記録R7～'!$G$9:$L$19,【選択肢】!K29)</f>
        <v>0</v>
      </c>
      <c r="R29" s="66"/>
      <c r="S29" s="49"/>
      <c r="T29" s="71"/>
    </row>
    <row r="30" spans="11:22" ht="18" customHeight="1" x14ac:dyDescent="0.15">
      <c r="K30" s="87">
        <v>25</v>
      </c>
      <c r="L30" s="126" t="s">
        <v>472</v>
      </c>
      <c r="M30" s="126" t="s">
        <v>473</v>
      </c>
      <c r="N30" s="126" t="s">
        <v>474</v>
      </c>
      <c r="O30" s="126" t="s">
        <v>476</v>
      </c>
      <c r="P30" s="88">
        <f>COUNTIF('活動記録R7～'!$G$9:$L$19,【選択肢】!K30)</f>
        <v>0</v>
      </c>
      <c r="R30" s="76" t="s">
        <v>413</v>
      </c>
      <c r="S30" s="77"/>
      <c r="T30" s="78"/>
    </row>
    <row r="31" spans="11:22" ht="18" customHeight="1" x14ac:dyDescent="0.15">
      <c r="K31" s="87">
        <v>26</v>
      </c>
      <c r="L31" s="126" t="s">
        <v>472</v>
      </c>
      <c r="M31" s="126" t="s">
        <v>473</v>
      </c>
      <c r="N31" s="126" t="s">
        <v>474</v>
      </c>
      <c r="O31" s="126" t="s">
        <v>477</v>
      </c>
      <c r="P31" s="88">
        <f>COUNTIF('活動記録R7～'!$G$9:$L$19,【選択肢】!K31)</f>
        <v>0</v>
      </c>
      <c r="R31" s="1007" t="s">
        <v>423</v>
      </c>
      <c r="S31" s="1008"/>
      <c r="T31" s="1009"/>
    </row>
    <row r="32" spans="11:22" ht="18" customHeight="1" x14ac:dyDescent="0.15">
      <c r="K32" s="87">
        <v>27</v>
      </c>
      <c r="L32" s="126" t="s">
        <v>472</v>
      </c>
      <c r="M32" s="126" t="s">
        <v>473</v>
      </c>
      <c r="N32" s="126" t="s">
        <v>474</v>
      </c>
      <c r="O32" s="126" t="s">
        <v>478</v>
      </c>
      <c r="P32" s="88">
        <f>COUNTIF('活動記録R7～'!$G$9:$L$19,【選択肢】!K32)</f>
        <v>0</v>
      </c>
      <c r="R32" s="101" t="s">
        <v>401</v>
      </c>
      <c r="S32" s="77"/>
      <c r="T32" s="78"/>
    </row>
    <row r="33" spans="11:20" ht="18" customHeight="1" x14ac:dyDescent="0.15">
      <c r="K33" s="87">
        <v>28</v>
      </c>
      <c r="L33" s="126" t="s">
        <v>472</v>
      </c>
      <c r="M33" s="126" t="s">
        <v>473</v>
      </c>
      <c r="N33" s="126" t="s">
        <v>274</v>
      </c>
      <c r="O33" s="126" t="s">
        <v>479</v>
      </c>
      <c r="P33" s="88">
        <f>COUNTIF('活動記録R7～'!$G$9:$L$19,【選択肢】!K33)</f>
        <v>0</v>
      </c>
      <c r="R33" s="101" t="s">
        <v>402</v>
      </c>
      <c r="S33" s="77"/>
      <c r="T33" s="78"/>
    </row>
    <row r="34" spans="11:20" ht="18" customHeight="1" x14ac:dyDescent="0.15">
      <c r="K34" s="87">
        <v>29</v>
      </c>
      <c r="L34" s="126" t="s">
        <v>472</v>
      </c>
      <c r="M34" s="126" t="s">
        <v>266</v>
      </c>
      <c r="N34" s="126" t="s">
        <v>264</v>
      </c>
      <c r="O34" s="126" t="s">
        <v>480</v>
      </c>
      <c r="P34" s="88">
        <f>COUNTIF('活動記録R7～'!$G$9:$L$19,【選択肢】!K34)</f>
        <v>0</v>
      </c>
      <c r="R34" s="102" t="s">
        <v>397</v>
      </c>
      <c r="S34" s="103"/>
      <c r="T34" s="104"/>
    </row>
    <row r="35" spans="11:20" ht="18" customHeight="1" x14ac:dyDescent="0.15">
      <c r="K35" s="87">
        <v>30</v>
      </c>
      <c r="L35" s="126" t="s">
        <v>472</v>
      </c>
      <c r="M35" s="126" t="s">
        <v>267</v>
      </c>
      <c r="N35" s="126" t="s">
        <v>450</v>
      </c>
      <c r="O35" s="126" t="s">
        <v>481</v>
      </c>
      <c r="P35" s="88">
        <f>COUNTIF('活動記録R7～'!$G$9:$L$19,【選択肢】!K35)</f>
        <v>0</v>
      </c>
    </row>
    <row r="36" spans="11:20" ht="18" customHeight="1" x14ac:dyDescent="0.15">
      <c r="K36" s="87">
        <v>31</v>
      </c>
      <c r="L36" s="126" t="s">
        <v>472</v>
      </c>
      <c r="M36" s="126" t="s">
        <v>267</v>
      </c>
      <c r="N36" s="126" t="s">
        <v>14</v>
      </c>
      <c r="O36" s="126" t="s">
        <v>482</v>
      </c>
      <c r="P36" s="88">
        <f>COUNTIF('活動記録R7～'!$G$9:$L$19,【選択肢】!K36)</f>
        <v>0</v>
      </c>
    </row>
    <row r="37" spans="11:20" ht="18" customHeight="1" x14ac:dyDescent="0.15">
      <c r="K37" s="87">
        <v>32</v>
      </c>
      <c r="L37" s="126" t="s">
        <v>472</v>
      </c>
      <c r="M37" s="126" t="s">
        <v>267</v>
      </c>
      <c r="N37" s="126" t="s">
        <v>15</v>
      </c>
      <c r="O37" s="126" t="s">
        <v>483</v>
      </c>
      <c r="P37" s="88">
        <f>COUNTIF('活動記録R7～'!$G$9:$L$19,【選択肢】!K37)</f>
        <v>0</v>
      </c>
    </row>
    <row r="38" spans="11:20" ht="18" customHeight="1" x14ac:dyDescent="0.15">
      <c r="K38" s="87">
        <v>33</v>
      </c>
      <c r="L38" s="126" t="s">
        <v>472</v>
      </c>
      <c r="M38" s="126" t="s">
        <v>267</v>
      </c>
      <c r="N38" s="126" t="s">
        <v>16</v>
      </c>
      <c r="O38" s="126" t="s">
        <v>484</v>
      </c>
      <c r="P38" s="88">
        <f>COUNTIF('活動記録R7～'!$G$9:$L$19,【選択肢】!K38)</f>
        <v>0</v>
      </c>
    </row>
    <row r="39" spans="11:20" ht="18" customHeight="1" x14ac:dyDescent="0.15">
      <c r="K39" s="87">
        <v>34</v>
      </c>
      <c r="L39" s="126" t="s">
        <v>472</v>
      </c>
      <c r="M39" s="126" t="s">
        <v>274</v>
      </c>
      <c r="N39" s="126" t="s">
        <v>485</v>
      </c>
      <c r="O39" s="126" t="s">
        <v>486</v>
      </c>
      <c r="P39" s="88">
        <f>COUNTIF('活動記録R7～'!$G$9:$L$19,【選択肢】!K39)</f>
        <v>0</v>
      </c>
    </row>
    <row r="40" spans="11:20" ht="18" customHeight="1" x14ac:dyDescent="0.15">
      <c r="K40" s="87">
        <v>35</v>
      </c>
      <c r="L40" s="126" t="s">
        <v>472</v>
      </c>
      <c r="M40" s="126" t="s">
        <v>274</v>
      </c>
      <c r="N40" s="126" t="s">
        <v>487</v>
      </c>
      <c r="O40" s="126" t="s">
        <v>488</v>
      </c>
      <c r="P40" s="88">
        <f>COUNTIF('活動記録R7～'!$G$9:$L$19,【選択肢】!K40)</f>
        <v>0</v>
      </c>
    </row>
    <row r="41" spans="11:20" ht="18" customHeight="1" x14ac:dyDescent="0.15">
      <c r="K41" s="87">
        <v>36</v>
      </c>
      <c r="L41" s="126" t="s">
        <v>472</v>
      </c>
      <c r="M41" s="126" t="s">
        <v>274</v>
      </c>
      <c r="N41" s="126" t="s">
        <v>489</v>
      </c>
      <c r="O41" s="126" t="s">
        <v>490</v>
      </c>
      <c r="P41" s="88">
        <f>COUNTIF('活動記録R7～'!$G$9:$L$19,【選択肢】!K41)</f>
        <v>0</v>
      </c>
    </row>
    <row r="42" spans="11:20" ht="18" customHeight="1" x14ac:dyDescent="0.15">
      <c r="K42" s="87">
        <v>37</v>
      </c>
      <c r="L42" s="126" t="s">
        <v>472</v>
      </c>
      <c r="M42" s="126" t="s">
        <v>274</v>
      </c>
      <c r="N42" s="126" t="s">
        <v>491</v>
      </c>
      <c r="O42" s="126" t="s">
        <v>492</v>
      </c>
      <c r="P42" s="88">
        <f>COUNTIF('活動記録R7～'!$G$9:$L$19,【選択肢】!K42)</f>
        <v>0</v>
      </c>
      <c r="Q42" s="123" t="s">
        <v>406</v>
      </c>
    </row>
    <row r="43" spans="11:20" ht="18" customHeight="1" x14ac:dyDescent="0.15">
      <c r="K43" s="87">
        <v>38</v>
      </c>
      <c r="L43" s="126" t="s">
        <v>472</v>
      </c>
      <c r="M43" s="126" t="s">
        <v>274</v>
      </c>
      <c r="N43" s="126" t="s">
        <v>493</v>
      </c>
      <c r="O43" s="127" t="s">
        <v>494</v>
      </c>
      <c r="P43" s="88">
        <f>COUNTIF('活動記録R7～'!$G$9:$L$19,【選択肢】!K43)</f>
        <v>0</v>
      </c>
      <c r="Q43" s="74" t="s">
        <v>390</v>
      </c>
      <c r="S43" s="55"/>
    </row>
    <row r="44" spans="11:20" ht="18" customHeight="1" x14ac:dyDescent="0.15">
      <c r="K44" s="87">
        <v>39</v>
      </c>
      <c r="L44" s="126" t="s">
        <v>472</v>
      </c>
      <c r="M44" s="126" t="s">
        <v>267</v>
      </c>
      <c r="N44" s="126" t="s">
        <v>485</v>
      </c>
      <c r="O44" s="128" t="s">
        <v>495</v>
      </c>
      <c r="P44" s="88">
        <f>COUNTIF('活動記録R7～'!$G$9:$L$19,【選択肢】!K44)</f>
        <v>0</v>
      </c>
      <c r="Q44" s="75" t="s">
        <v>495</v>
      </c>
      <c r="R44" s="56"/>
      <c r="S44" s="49"/>
    </row>
    <row r="45" spans="11:20" ht="18" customHeight="1" x14ac:dyDescent="0.15">
      <c r="K45" s="87">
        <v>40</v>
      </c>
      <c r="L45" s="126" t="s">
        <v>472</v>
      </c>
      <c r="M45" s="126" t="s">
        <v>267</v>
      </c>
      <c r="N45" s="126" t="s">
        <v>485</v>
      </c>
      <c r="O45" s="128" t="s">
        <v>496</v>
      </c>
      <c r="P45" s="88">
        <f>COUNTIF('活動記録R7～'!$G$9:$L$19,【選択肢】!K45)</f>
        <v>0</v>
      </c>
      <c r="Q45" s="75" t="s">
        <v>496</v>
      </c>
      <c r="R45" s="56"/>
      <c r="S45" s="49"/>
    </row>
    <row r="46" spans="11:20" ht="18" customHeight="1" x14ac:dyDescent="0.15">
      <c r="K46" s="87">
        <v>41</v>
      </c>
      <c r="L46" s="126" t="s">
        <v>472</v>
      </c>
      <c r="M46" s="126" t="s">
        <v>267</v>
      </c>
      <c r="N46" s="126" t="s">
        <v>485</v>
      </c>
      <c r="O46" s="128" t="s">
        <v>497</v>
      </c>
      <c r="P46" s="88">
        <f>COUNTIF('活動記録R7～'!$G$9:$L$19,【選択肢】!K46)</f>
        <v>0</v>
      </c>
      <c r="Q46" s="75" t="s">
        <v>497</v>
      </c>
      <c r="R46" s="56"/>
      <c r="S46" s="49"/>
    </row>
    <row r="47" spans="11:20" ht="18" customHeight="1" x14ac:dyDescent="0.15">
      <c r="K47" s="87">
        <v>42</v>
      </c>
      <c r="L47" s="126" t="s">
        <v>472</v>
      </c>
      <c r="M47" s="126" t="s">
        <v>267</v>
      </c>
      <c r="N47" s="126" t="s">
        <v>487</v>
      </c>
      <c r="O47" s="128" t="s">
        <v>498</v>
      </c>
      <c r="P47" s="88">
        <f>COUNTIF('活動記録R7～'!$G$9:$L$19,【選択肢】!K47)</f>
        <v>0</v>
      </c>
      <c r="Q47" s="75" t="s">
        <v>498</v>
      </c>
      <c r="R47" s="56"/>
      <c r="S47" s="49"/>
    </row>
    <row r="48" spans="11:20" ht="18" customHeight="1" x14ac:dyDescent="0.15">
      <c r="K48" s="87">
        <v>43</v>
      </c>
      <c r="L48" s="126" t="s">
        <v>472</v>
      </c>
      <c r="M48" s="126" t="s">
        <v>267</v>
      </c>
      <c r="N48" s="126" t="s">
        <v>487</v>
      </c>
      <c r="O48" s="128" t="s">
        <v>499</v>
      </c>
      <c r="P48" s="88">
        <f>COUNTIF('活動記録R7～'!$G$9:$L$19,【選択肢】!K48)</f>
        <v>0</v>
      </c>
      <c r="Q48" s="75" t="s">
        <v>499</v>
      </c>
      <c r="R48" s="56"/>
      <c r="S48" s="49"/>
    </row>
    <row r="49" spans="11:20" ht="18" customHeight="1" x14ac:dyDescent="0.15">
      <c r="K49" s="87">
        <v>44</v>
      </c>
      <c r="L49" s="126" t="s">
        <v>472</v>
      </c>
      <c r="M49" s="126" t="s">
        <v>267</v>
      </c>
      <c r="N49" s="126" t="s">
        <v>487</v>
      </c>
      <c r="O49" s="128" t="s">
        <v>500</v>
      </c>
      <c r="P49" s="88">
        <f>COUNTIF('活動記録R7～'!$G$9:$L$19,【選択肢】!K49)</f>
        <v>0</v>
      </c>
      <c r="Q49" s="75" t="s">
        <v>500</v>
      </c>
      <c r="R49" s="56"/>
      <c r="S49" s="49"/>
    </row>
    <row r="50" spans="11:20" ht="18" customHeight="1" x14ac:dyDescent="0.15">
      <c r="K50" s="87">
        <v>45</v>
      </c>
      <c r="L50" s="126" t="s">
        <v>472</v>
      </c>
      <c r="M50" s="126" t="s">
        <v>267</v>
      </c>
      <c r="N50" s="126" t="s">
        <v>489</v>
      </c>
      <c r="O50" s="128" t="s">
        <v>501</v>
      </c>
      <c r="P50" s="88">
        <f>COUNTIF('活動記録R7～'!$G$9:$L$19,【選択肢】!K50)</f>
        <v>0</v>
      </c>
      <c r="Q50" s="75" t="s">
        <v>501</v>
      </c>
      <c r="R50" s="56"/>
      <c r="S50" s="49"/>
    </row>
    <row r="51" spans="11:20" ht="18" customHeight="1" x14ac:dyDescent="0.15">
      <c r="K51" s="87">
        <v>46</v>
      </c>
      <c r="L51" s="126" t="s">
        <v>472</v>
      </c>
      <c r="M51" s="126" t="s">
        <v>267</v>
      </c>
      <c r="N51" s="126" t="s">
        <v>489</v>
      </c>
      <c r="O51" s="128" t="s">
        <v>502</v>
      </c>
      <c r="P51" s="88">
        <f>COUNTIF('活動記録R7～'!$G$9:$L$19,【選択肢】!K51)</f>
        <v>0</v>
      </c>
      <c r="Q51" s="75" t="s">
        <v>502</v>
      </c>
      <c r="R51" s="56"/>
      <c r="S51" s="49"/>
    </row>
    <row r="52" spans="11:20" ht="18" customHeight="1" x14ac:dyDescent="0.15">
      <c r="K52" s="87">
        <v>47</v>
      </c>
      <c r="L52" s="126" t="s">
        <v>472</v>
      </c>
      <c r="M52" s="126" t="s">
        <v>267</v>
      </c>
      <c r="N52" s="126" t="s">
        <v>489</v>
      </c>
      <c r="O52" s="128" t="s">
        <v>503</v>
      </c>
      <c r="P52" s="88">
        <f>COUNTIF('活動記録R7～'!$G$9:$L$19,【選択肢】!K52)</f>
        <v>0</v>
      </c>
      <c r="Q52" s="75" t="s">
        <v>503</v>
      </c>
      <c r="R52" s="56"/>
      <c r="S52" s="49"/>
    </row>
    <row r="53" spans="11:20" ht="18" customHeight="1" x14ac:dyDescent="0.15">
      <c r="K53" s="87">
        <v>48</v>
      </c>
      <c r="L53" s="126" t="s">
        <v>472</v>
      </c>
      <c r="M53" s="126" t="s">
        <v>267</v>
      </c>
      <c r="N53" s="126" t="s">
        <v>491</v>
      </c>
      <c r="O53" s="128" t="s">
        <v>504</v>
      </c>
      <c r="P53" s="88">
        <f>COUNTIF('活動記録R7～'!$G$9:$L$19,【選択肢】!K53)</f>
        <v>0</v>
      </c>
      <c r="Q53" s="75" t="s">
        <v>504</v>
      </c>
      <c r="R53" s="56"/>
      <c r="S53" s="49"/>
    </row>
    <row r="54" spans="11:20" ht="18" customHeight="1" x14ac:dyDescent="0.15">
      <c r="K54" s="87">
        <v>49</v>
      </c>
      <c r="L54" s="126" t="s">
        <v>472</v>
      </c>
      <c r="M54" s="126" t="s">
        <v>267</v>
      </c>
      <c r="N54" s="126" t="s">
        <v>491</v>
      </c>
      <c r="O54" s="128" t="s">
        <v>505</v>
      </c>
      <c r="P54" s="88">
        <f>COUNTIF('活動記録R7～'!$G$9:$L$19,【選択肢】!K54)</f>
        <v>0</v>
      </c>
      <c r="Q54" s="75" t="s">
        <v>505</v>
      </c>
      <c r="R54" s="56"/>
      <c r="S54" s="49"/>
    </row>
    <row r="55" spans="11:20" ht="18" customHeight="1" x14ac:dyDescent="0.15">
      <c r="K55" s="87">
        <v>50</v>
      </c>
      <c r="L55" s="126" t="s">
        <v>472</v>
      </c>
      <c r="M55" s="126" t="s">
        <v>267</v>
      </c>
      <c r="N55" s="126" t="s">
        <v>493</v>
      </c>
      <c r="O55" s="128" t="s">
        <v>506</v>
      </c>
      <c r="P55" s="88">
        <f>COUNTIF('活動記録R7～'!$G$9:$L$19,【選択肢】!K55)</f>
        <v>0</v>
      </c>
      <c r="Q55" s="75" t="s">
        <v>506</v>
      </c>
      <c r="R55" s="124" t="s">
        <v>406</v>
      </c>
      <c r="S55" s="49"/>
    </row>
    <row r="56" spans="11:20" ht="18" customHeight="1" x14ac:dyDescent="0.15">
      <c r="K56" s="87">
        <v>51</v>
      </c>
      <c r="L56" s="126" t="s">
        <v>472</v>
      </c>
      <c r="M56" s="126" t="s">
        <v>265</v>
      </c>
      <c r="N56" s="126" t="s">
        <v>265</v>
      </c>
      <c r="O56" s="129" t="s">
        <v>507</v>
      </c>
      <c r="P56" s="88">
        <f>COUNTIF('活動記録R7～'!$G$9:$L$19,【選択肢】!K56)</f>
        <v>0</v>
      </c>
      <c r="Q56" s="95"/>
      <c r="R56" s="42" t="s">
        <v>391</v>
      </c>
      <c r="S56" s="58"/>
      <c r="T56" s="55"/>
    </row>
    <row r="57" spans="11:20" ht="18" customHeight="1" x14ac:dyDescent="0.15">
      <c r="K57" s="87">
        <v>52</v>
      </c>
      <c r="L57" s="126" t="s">
        <v>472</v>
      </c>
      <c r="M57" s="126" t="s">
        <v>508</v>
      </c>
      <c r="N57" s="126" t="s">
        <v>508</v>
      </c>
      <c r="O57" s="126" t="s">
        <v>509</v>
      </c>
      <c r="P57" s="88">
        <f>COUNTIF('活動記録R7～'!$G$9:$L$19,【選択肢】!K57)</f>
        <v>0</v>
      </c>
      <c r="R57" s="125" t="s">
        <v>275</v>
      </c>
      <c r="S57" s="59"/>
      <c r="T57" s="60"/>
    </row>
    <row r="58" spans="11:20" ht="18" customHeight="1" x14ac:dyDescent="0.15">
      <c r="K58" s="87">
        <v>53</v>
      </c>
      <c r="L58" s="126" t="s">
        <v>472</v>
      </c>
      <c r="M58" s="126" t="s">
        <v>508</v>
      </c>
      <c r="N58" s="126" t="s">
        <v>508</v>
      </c>
      <c r="O58" s="126" t="s">
        <v>510</v>
      </c>
      <c r="P58" s="88">
        <f>COUNTIF('活動記録R7～'!$G$9:$L$19,【選択肢】!K58)</f>
        <v>0</v>
      </c>
      <c r="R58" s="61" t="s">
        <v>510</v>
      </c>
      <c r="S58" s="59"/>
      <c r="T58" s="60"/>
    </row>
    <row r="59" spans="11:20" ht="18" customHeight="1" x14ac:dyDescent="0.15">
      <c r="K59" s="87">
        <v>54</v>
      </c>
      <c r="L59" s="126" t="s">
        <v>472</v>
      </c>
      <c r="M59" s="126" t="s">
        <v>508</v>
      </c>
      <c r="N59" s="126" t="s">
        <v>508</v>
      </c>
      <c r="O59" s="126" t="s">
        <v>511</v>
      </c>
      <c r="P59" s="88">
        <f>COUNTIF('活動記録R7～'!$G$9:$L$19,【選択肢】!K59)</f>
        <v>0</v>
      </c>
      <c r="R59" s="61" t="s">
        <v>276</v>
      </c>
      <c r="S59" s="59"/>
      <c r="T59" s="60"/>
    </row>
    <row r="60" spans="11:20" ht="18" customHeight="1" x14ac:dyDescent="0.15">
      <c r="K60" s="87">
        <v>55</v>
      </c>
      <c r="L60" s="126" t="s">
        <v>472</v>
      </c>
      <c r="M60" s="126" t="s">
        <v>508</v>
      </c>
      <c r="N60" s="126" t="s">
        <v>508</v>
      </c>
      <c r="O60" s="126" t="s">
        <v>512</v>
      </c>
      <c r="P60" s="88">
        <f>COUNTIF('活動記録R7～'!$G$9:$L$19,【選択肢】!K60)</f>
        <v>0</v>
      </c>
      <c r="R60" s="61" t="s">
        <v>277</v>
      </c>
      <c r="S60" s="59"/>
      <c r="T60" s="60"/>
    </row>
    <row r="61" spans="11:20" ht="18" customHeight="1" x14ac:dyDescent="0.15">
      <c r="K61" s="87">
        <v>56</v>
      </c>
      <c r="L61" s="126" t="s">
        <v>472</v>
      </c>
      <c r="M61" s="126" t="s">
        <v>508</v>
      </c>
      <c r="N61" s="126" t="s">
        <v>508</v>
      </c>
      <c r="O61" s="126" t="s">
        <v>513</v>
      </c>
      <c r="P61" s="88">
        <f>COUNTIF('活動記録R7～'!$G$9:$L$19,【選択肢】!K61)</f>
        <v>0</v>
      </c>
      <c r="R61" s="61" t="s">
        <v>278</v>
      </c>
      <c r="S61" s="59"/>
      <c r="T61" s="60"/>
    </row>
    <row r="62" spans="11:20" ht="18" customHeight="1" x14ac:dyDescent="0.15">
      <c r="K62" s="87">
        <v>57</v>
      </c>
      <c r="L62" s="126" t="s">
        <v>472</v>
      </c>
      <c r="M62" s="126" t="s">
        <v>508</v>
      </c>
      <c r="N62" s="126" t="s">
        <v>508</v>
      </c>
      <c r="O62" s="126" t="s">
        <v>514</v>
      </c>
      <c r="P62" s="88">
        <f>COUNTIF('活動記録R7～'!$G$9:$L$19,【選択肢】!K62)</f>
        <v>0</v>
      </c>
      <c r="R62" s="61" t="s">
        <v>525</v>
      </c>
      <c r="S62" s="59"/>
      <c r="T62" s="60"/>
    </row>
    <row r="63" spans="11:20" ht="18" customHeight="1" x14ac:dyDescent="0.15">
      <c r="K63" s="87">
        <v>58</v>
      </c>
      <c r="L63" s="126" t="s">
        <v>472</v>
      </c>
      <c r="M63" s="126" t="s">
        <v>508</v>
      </c>
      <c r="N63" s="126" t="s">
        <v>508</v>
      </c>
      <c r="O63" s="126" t="s">
        <v>515</v>
      </c>
      <c r="P63" s="88">
        <f>COUNTIF('活動記録R7～'!$G$9:$L$19,【選択肢】!K63)</f>
        <v>0</v>
      </c>
      <c r="R63" s="61" t="s">
        <v>279</v>
      </c>
      <c r="S63" s="59"/>
      <c r="T63" s="60"/>
    </row>
    <row r="64" spans="11:20" ht="18" customHeight="1" x14ac:dyDescent="0.15">
      <c r="K64" s="503" t="s">
        <v>737</v>
      </c>
      <c r="L64" s="126" t="s">
        <v>472</v>
      </c>
      <c r="M64" s="126" t="s">
        <v>508</v>
      </c>
      <c r="N64" s="126" t="s">
        <v>508</v>
      </c>
      <c r="O64" s="504" t="s">
        <v>738</v>
      </c>
      <c r="P64" s="88" t="e">
        <f>COUNTIF([1]活動記録!$G$9:$L$200,[1]【選択肢】!K64)</f>
        <v>#VALUE!</v>
      </c>
      <c r="R64" s="502"/>
      <c r="S64" s="59"/>
      <c r="T64" s="60"/>
    </row>
    <row r="65" spans="11:20" ht="18" customHeight="1" x14ac:dyDescent="0.15">
      <c r="K65" s="505" t="s">
        <v>739</v>
      </c>
      <c r="L65" s="126" t="s">
        <v>472</v>
      </c>
      <c r="M65" s="126" t="s">
        <v>508</v>
      </c>
      <c r="N65" s="126" t="s">
        <v>508</v>
      </c>
      <c r="O65" s="128" t="s">
        <v>740</v>
      </c>
      <c r="P65" s="88" t="e">
        <f>COUNTIF([1]活動記録!$G$9:$L$200,[1]【選択肢】!K65)</f>
        <v>#VALUE!</v>
      </c>
      <c r="R65" s="502"/>
      <c r="S65" s="59"/>
      <c r="T65" s="60"/>
    </row>
    <row r="66" spans="11:20" ht="18" customHeight="1" x14ac:dyDescent="0.15">
      <c r="K66" s="87">
        <v>59</v>
      </c>
      <c r="L66" s="126" t="s">
        <v>472</v>
      </c>
      <c r="M66" s="126" t="s">
        <v>508</v>
      </c>
      <c r="N66" s="126" t="s">
        <v>508</v>
      </c>
      <c r="O66" s="126" t="s">
        <v>516</v>
      </c>
      <c r="P66" s="88">
        <f>COUNTIF('活動記録R7～'!$G$9:$L$19,【選択肢】!K66)</f>
        <v>0</v>
      </c>
      <c r="R66" s="62" t="s">
        <v>280</v>
      </c>
      <c r="S66" s="124" t="s">
        <v>406</v>
      </c>
      <c r="T66" s="60"/>
    </row>
    <row r="67" spans="11:20" ht="18" customHeight="1" x14ac:dyDescent="0.15">
      <c r="K67" s="87">
        <v>60</v>
      </c>
      <c r="L67" s="126" t="s">
        <v>472</v>
      </c>
      <c r="M67" s="126" t="s">
        <v>508</v>
      </c>
      <c r="N67" s="126" t="s">
        <v>508</v>
      </c>
      <c r="O67" s="126" t="s">
        <v>517</v>
      </c>
      <c r="P67" s="88">
        <f>COUNTIF('活動記録R7～'!$G$9:$L$19,【選択肢】!K67)</f>
        <v>0</v>
      </c>
      <c r="R67" s="96"/>
      <c r="S67" s="42" t="s">
        <v>392</v>
      </c>
      <c r="T67" s="58"/>
    </row>
    <row r="68" spans="11:20" ht="18" customHeight="1" x14ac:dyDescent="0.15">
      <c r="K68" s="87">
        <v>61</v>
      </c>
      <c r="L68" s="126" t="s">
        <v>518</v>
      </c>
      <c r="M68" s="126" t="s">
        <v>267</v>
      </c>
      <c r="N68" s="126" t="s">
        <v>14</v>
      </c>
      <c r="O68" s="126" t="s">
        <v>519</v>
      </c>
      <c r="P68" s="88">
        <f>COUNTIF('活動記録R7～'!$G$9:$L$19,【選択肢】!K68)</f>
        <v>0</v>
      </c>
      <c r="S68" s="125" t="s">
        <v>281</v>
      </c>
      <c r="T68" s="59"/>
    </row>
    <row r="69" spans="11:20" ht="18" customHeight="1" x14ac:dyDescent="0.15">
      <c r="K69" s="87">
        <v>62</v>
      </c>
      <c r="L69" s="126" t="s">
        <v>518</v>
      </c>
      <c r="M69" s="126" t="s">
        <v>267</v>
      </c>
      <c r="N69" s="126" t="s">
        <v>14</v>
      </c>
      <c r="O69" s="126" t="s">
        <v>520</v>
      </c>
      <c r="P69" s="88">
        <f>COUNTIF('活動記録R7～'!$G$9:$L$19,【選択肢】!K69)</f>
        <v>0</v>
      </c>
      <c r="S69" s="61" t="s">
        <v>282</v>
      </c>
      <c r="T69" s="59"/>
    </row>
    <row r="70" spans="11:20" ht="18" customHeight="1" x14ac:dyDescent="0.15">
      <c r="K70" s="87">
        <v>63</v>
      </c>
      <c r="L70" s="126" t="s">
        <v>518</v>
      </c>
      <c r="M70" s="126" t="s">
        <v>267</v>
      </c>
      <c r="N70" s="126" t="s">
        <v>15</v>
      </c>
      <c r="O70" s="126" t="s">
        <v>521</v>
      </c>
      <c r="P70" s="88">
        <f>COUNTIF('活動記録R7～'!$G$9:$L$19,【選択肢】!K70)</f>
        <v>0</v>
      </c>
      <c r="S70" s="61" t="s">
        <v>283</v>
      </c>
      <c r="T70" s="59"/>
    </row>
    <row r="71" spans="11:20" ht="18" customHeight="1" x14ac:dyDescent="0.15">
      <c r="K71" s="87">
        <v>64</v>
      </c>
      <c r="L71" s="126" t="s">
        <v>518</v>
      </c>
      <c r="M71" s="126" t="s">
        <v>267</v>
      </c>
      <c r="N71" s="126" t="s">
        <v>15</v>
      </c>
      <c r="O71" s="126" t="s">
        <v>522</v>
      </c>
      <c r="P71" s="88">
        <f>COUNTIF('活動記録R7～'!$G$9:$L$19,【選択肢】!K71)</f>
        <v>0</v>
      </c>
      <c r="S71" s="61" t="s">
        <v>284</v>
      </c>
      <c r="T71" s="59"/>
    </row>
    <row r="72" spans="11:20" ht="18" customHeight="1" x14ac:dyDescent="0.15">
      <c r="K72" s="87">
        <v>65</v>
      </c>
      <c r="L72" s="126" t="s">
        <v>518</v>
      </c>
      <c r="M72" s="126" t="s">
        <v>267</v>
      </c>
      <c r="N72" s="126" t="s">
        <v>16</v>
      </c>
      <c r="O72" s="126" t="s">
        <v>523</v>
      </c>
      <c r="P72" s="88">
        <f>COUNTIF('活動記録R7～'!$G$9:$L$19,【選択肢】!K72)</f>
        <v>0</v>
      </c>
      <c r="S72" s="61" t="s">
        <v>285</v>
      </c>
      <c r="T72" s="59"/>
    </row>
    <row r="73" spans="11:20" ht="18" customHeight="1" x14ac:dyDescent="0.15">
      <c r="K73" s="92">
        <v>66</v>
      </c>
      <c r="L73" s="127" t="s">
        <v>518</v>
      </c>
      <c r="M73" s="127" t="s">
        <v>267</v>
      </c>
      <c r="N73" s="127" t="s">
        <v>16</v>
      </c>
      <c r="O73" s="127" t="s">
        <v>524</v>
      </c>
      <c r="P73" s="88">
        <f>COUNTIF('活動記録R7～'!$G$9:$L$19,【選択肢】!K73)</f>
        <v>0</v>
      </c>
      <c r="S73" s="62" t="s">
        <v>286</v>
      </c>
      <c r="T73" s="59"/>
    </row>
    <row r="74" spans="11:20" x14ac:dyDescent="0.15">
      <c r="K74" s="93"/>
      <c r="L74" s="93"/>
      <c r="M74" s="93"/>
      <c r="N74" s="93"/>
      <c r="O74" s="93"/>
      <c r="P74" s="88">
        <f>COUNTIF('活動記録R7～'!$G$9:$L$19,【選択肢】!K74)</f>
        <v>0</v>
      </c>
      <c r="S74" s="96"/>
    </row>
    <row r="75" spans="11:20" x14ac:dyDescent="0.15">
      <c r="K75" s="94"/>
      <c r="L75" s="94"/>
      <c r="M75" s="94"/>
      <c r="N75" s="94"/>
      <c r="O75" s="94"/>
      <c r="P75" s="88">
        <f>COUNTIF('活動記録R7～'!$G$9:$L$19,【選択肢】!K75)</f>
        <v>0</v>
      </c>
    </row>
    <row r="76" spans="11:20" x14ac:dyDescent="0.15">
      <c r="K76" s="63"/>
      <c r="L76" s="63"/>
      <c r="M76" s="63" t="s">
        <v>379</v>
      </c>
      <c r="N76" s="63"/>
      <c r="O76" s="63"/>
      <c r="P76" s="64"/>
    </row>
  </sheetData>
  <mergeCells count="14">
    <mergeCell ref="A1:J1"/>
    <mergeCell ref="P1:P2"/>
    <mergeCell ref="Q1:Q2"/>
    <mergeCell ref="R10:T10"/>
    <mergeCell ref="R31:T31"/>
    <mergeCell ref="K1:O1"/>
    <mergeCell ref="R9:T9"/>
    <mergeCell ref="R2:T2"/>
    <mergeCell ref="R3:T3"/>
    <mergeCell ref="R5:T5"/>
    <mergeCell ref="R7:T7"/>
    <mergeCell ref="R8:T8"/>
    <mergeCell ref="R4:T4"/>
    <mergeCell ref="M2:N2"/>
  </mergeCells>
  <phoneticPr fontId="1"/>
  <pageMargins left="0.70866141732283472" right="0.70866141732283472" top="0.74803149606299213" bottom="0.74803149606299213" header="0.31496062992125984" footer="0.31496062992125984"/>
  <pageSetup paperSize="9" scale="36" fitToWidth="0" orientation="landscape" r:id="rId1"/>
  <colBreaks count="1" manualBreakCount="1">
    <brk id="10" max="77"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23</vt:i4>
      </vt:variant>
    </vt:vector>
  </HeadingPairs>
  <TitlesOfParts>
    <vt:vector size="30" baseType="lpstr">
      <vt:lpstr>活動記録R7～</vt:lpstr>
      <vt:lpstr>金銭出納簿 R7～</vt:lpstr>
      <vt:lpstr>報告書 R7～</vt:lpstr>
      <vt:lpstr>報告書（別紙）</vt:lpstr>
      <vt:lpstr>【取組番号早見表】</vt:lpstr>
      <vt:lpstr>【取組番号表】 </vt:lpstr>
      <vt:lpstr>【選択肢】</vt:lpstr>
      <vt:lpstr>A.■か□</vt:lpstr>
      <vt:lpstr>B.○か空白</vt:lpstr>
      <vt:lpstr>Ｃ1.計画欄</vt:lpstr>
      <vt:lpstr>Ｃ2.実施欄</vt:lpstr>
      <vt:lpstr>D.農村環境保全活動のテーマ</vt:lpstr>
      <vt:lpstr>E.高度な保全活動</vt:lpstr>
      <vt:lpstr>F.施設</vt:lpstr>
      <vt:lpstr>G.単位</vt:lpstr>
      <vt:lpstr>H1.構成員一覧の分類_農業者</vt:lpstr>
      <vt:lpstr>H2.構成員一覧の分類_農業者以外個人</vt:lpstr>
      <vt:lpstr>H3.構成員一覧の分類_農業者以外団体</vt:lpstr>
      <vt:lpstr>Ｉ.金銭出納簿の区分</vt:lpstr>
      <vt:lpstr>Ｊ.金銭出納簿の収支の分類</vt:lpstr>
      <vt:lpstr>K.農村環境保全活動</vt:lpstr>
      <vt:lpstr>L.増進活動</vt:lpstr>
      <vt:lpstr>M.長寿命化</vt:lpstr>
      <vt:lpstr>【取組番号早見表】!Print_Area</vt:lpstr>
      <vt:lpstr>'【取組番号表】 '!Print_Area</vt:lpstr>
      <vt:lpstr>【選択肢】!Print_Area</vt:lpstr>
      <vt:lpstr>'活動記録R7～'!Print_Area</vt:lpstr>
      <vt:lpstr>'金銭出納簿 R7～'!Print_Area</vt:lpstr>
      <vt:lpstr>'報告書 R7～'!Print_Area</vt:lpstr>
      <vt:lpstr>'報告書（別紙）'!Print_Area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積山　豊幸</dc:creator>
  <cp:lastModifiedBy>梶原　歩</cp:lastModifiedBy>
  <cp:lastPrinted>2026-02-03T06:07:41Z</cp:lastPrinted>
  <dcterms:created xsi:type="dcterms:W3CDTF">2018-10-11T11:14:30Z</dcterms:created>
  <dcterms:modified xsi:type="dcterms:W3CDTF">2026-03-13T02:43:00Z</dcterms:modified>
</cp:coreProperties>
</file>