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A45EB4BB-D94A-4853-9BC4-629AD3C0D109}" xr6:coauthVersionLast="47" xr6:coauthVersionMax="47" xr10:uidLastSave="{00000000-0000-0000-0000-000000000000}"/>
  <bookViews>
    <workbookView xWindow="255" yWindow="1080" windowWidth="21600" windowHeight="12045" xr2:uid="{DE98DF9F-6125-4D73-AE22-81E92ABBEC79}"/>
  </bookViews>
  <sheets>
    <sheet name="7月31日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I7" i="1"/>
  <c r="J7" i="1" s="1"/>
  <c r="E13" i="1"/>
  <c r="I13" i="1"/>
  <c r="J13" i="1" s="1"/>
  <c r="E14" i="1"/>
  <c r="I14" i="1"/>
  <c r="J14" i="1" s="1"/>
  <c r="E15" i="1"/>
  <c r="I15" i="1"/>
  <c r="J15" i="1" s="1"/>
  <c r="E16" i="1"/>
  <c r="I16" i="1"/>
  <c r="E17" i="1"/>
  <c r="I17" i="1"/>
  <c r="E18" i="1"/>
  <c r="I18" i="1"/>
  <c r="E19" i="1"/>
  <c r="I19" i="1"/>
  <c r="J19" i="1"/>
  <c r="B20" i="1"/>
  <c r="C20" i="1"/>
  <c r="D20" i="1"/>
  <c r="E20" i="1"/>
  <c r="F20" i="1"/>
  <c r="G20" i="1"/>
  <c r="H20" i="1"/>
  <c r="I20" i="1"/>
  <c r="J20" i="1" s="1"/>
  <c r="E25" i="1"/>
  <c r="J25" i="1"/>
  <c r="E26" i="1"/>
  <c r="J26" i="1"/>
  <c r="E27" i="1"/>
  <c r="J27" i="1"/>
  <c r="E28" i="1"/>
  <c r="J28" i="1"/>
  <c r="E29" i="1"/>
  <c r="J29" i="1"/>
  <c r="E30" i="1"/>
  <c r="J30" i="1"/>
  <c r="E31" i="1"/>
  <c r="J31" i="1"/>
  <c r="E32" i="1"/>
  <c r="J32" i="1"/>
  <c r="E33" i="1"/>
  <c r="J33" i="1"/>
  <c r="E34" i="1"/>
  <c r="J34" i="1"/>
  <c r="E35" i="1"/>
  <c r="J35" i="1"/>
  <c r="E36" i="1"/>
  <c r="H36" i="1"/>
  <c r="I36" i="1"/>
  <c r="E43" i="1"/>
  <c r="I43" i="1"/>
  <c r="E49" i="1"/>
  <c r="I49" i="1"/>
  <c r="E50" i="1"/>
  <c r="I50" i="1"/>
  <c r="J50" i="1"/>
  <c r="E51" i="1"/>
  <c r="I51" i="1"/>
  <c r="J51" i="1" s="1"/>
  <c r="E52" i="1"/>
  <c r="I52" i="1"/>
  <c r="J52" i="1" s="1"/>
  <c r="E53" i="1"/>
  <c r="I53" i="1"/>
  <c r="J53" i="1" s="1"/>
  <c r="E54" i="1"/>
  <c r="I54" i="1"/>
  <c r="J54" i="1" s="1"/>
  <c r="E55" i="1"/>
  <c r="I55" i="1"/>
  <c r="B56" i="1"/>
  <c r="C56" i="1"/>
  <c r="D56" i="1"/>
  <c r="F56" i="1"/>
  <c r="G56" i="1"/>
  <c r="H56" i="1"/>
  <c r="E61" i="1"/>
  <c r="J61" i="1"/>
  <c r="E62" i="1"/>
  <c r="J62" i="1"/>
  <c r="E63" i="1"/>
  <c r="J63" i="1"/>
  <c r="E64" i="1"/>
  <c r="J64" i="1"/>
  <c r="E65" i="1"/>
  <c r="J65" i="1"/>
  <c r="E66" i="1"/>
  <c r="J66" i="1"/>
  <c r="E67" i="1"/>
  <c r="J67" i="1"/>
  <c r="E68" i="1"/>
  <c r="J68" i="1"/>
  <c r="E69" i="1"/>
  <c r="J69" i="1"/>
  <c r="E70" i="1"/>
  <c r="J70" i="1"/>
  <c r="E71" i="1"/>
  <c r="J71" i="1"/>
  <c r="E72" i="1"/>
  <c r="H72" i="1"/>
  <c r="I72" i="1"/>
  <c r="E56" i="1" l="1"/>
  <c r="J72" i="1"/>
  <c r="J55" i="1"/>
  <c r="J49" i="1"/>
  <c r="J43" i="1"/>
  <c r="J36" i="1"/>
  <c r="J18" i="1"/>
  <c r="J17" i="1"/>
  <c r="J16" i="1"/>
  <c r="I56" i="1"/>
  <c r="J56" i="1" s="1"/>
</calcChain>
</file>

<file path=xl/sharedStrings.xml><?xml version="1.0" encoding="utf-8"?>
<sst xmlns="http://schemas.openxmlformats.org/spreadsheetml/2006/main" count="133" uniqueCount="47">
  <si>
    <t>合　　　計</t>
    <rPh sb="0" eb="1">
      <t>ゴウ</t>
    </rPh>
    <rPh sb="4" eb="5">
      <t>ケイ</t>
    </rPh>
    <phoneticPr fontId="3"/>
  </si>
  <si>
    <t>　　５５歳～　５９歳</t>
    <rPh sb="4" eb="5">
      <t>サイ</t>
    </rPh>
    <rPh sb="9" eb="10">
      <t>サイ</t>
    </rPh>
    <phoneticPr fontId="3"/>
  </si>
  <si>
    <t>　１１０歳～</t>
    <rPh sb="4" eb="5">
      <t>サイ</t>
    </rPh>
    <phoneticPr fontId="3"/>
  </si>
  <si>
    <t>　　５０歳～　５４歳</t>
    <rPh sb="4" eb="5">
      <t>サイ</t>
    </rPh>
    <rPh sb="9" eb="10">
      <t>サイ</t>
    </rPh>
    <phoneticPr fontId="3"/>
  </si>
  <si>
    <t>　１０５歳～１０９歳</t>
    <rPh sb="4" eb="5">
      <t>サイ</t>
    </rPh>
    <rPh sb="9" eb="10">
      <t>サイ</t>
    </rPh>
    <phoneticPr fontId="3"/>
  </si>
  <si>
    <t>　　４５歳～　４９歳</t>
    <rPh sb="4" eb="5">
      <t>サイ</t>
    </rPh>
    <rPh sb="9" eb="10">
      <t>サイ</t>
    </rPh>
    <phoneticPr fontId="3"/>
  </si>
  <si>
    <t>　１００歳～１０４歳</t>
    <rPh sb="4" eb="5">
      <t>サイ</t>
    </rPh>
    <rPh sb="9" eb="10">
      <t>サイ</t>
    </rPh>
    <phoneticPr fontId="3"/>
  </si>
  <si>
    <t>　　４０歳～　４４歳</t>
    <rPh sb="4" eb="5">
      <t>サイ</t>
    </rPh>
    <rPh sb="9" eb="10">
      <t>サイ</t>
    </rPh>
    <phoneticPr fontId="3"/>
  </si>
  <si>
    <t>　　９５歳～　９９歳</t>
    <rPh sb="4" eb="5">
      <t>サイ</t>
    </rPh>
    <rPh sb="9" eb="10">
      <t>サイ</t>
    </rPh>
    <phoneticPr fontId="3"/>
  </si>
  <si>
    <t>　　３５歳～　３９歳</t>
    <rPh sb="4" eb="5">
      <t>サイ</t>
    </rPh>
    <rPh sb="9" eb="10">
      <t>サイ</t>
    </rPh>
    <phoneticPr fontId="3"/>
  </si>
  <si>
    <t>　　９０歳～　９４歳</t>
    <rPh sb="4" eb="5">
      <t>サイ</t>
    </rPh>
    <rPh sb="9" eb="10">
      <t>サイ</t>
    </rPh>
    <phoneticPr fontId="3"/>
  </si>
  <si>
    <t>　　３０歳～　３４歳</t>
    <rPh sb="4" eb="5">
      <t>サイ</t>
    </rPh>
    <rPh sb="9" eb="10">
      <t>サイ</t>
    </rPh>
    <phoneticPr fontId="3"/>
  </si>
  <si>
    <t>　　８５歳～　８９歳</t>
    <rPh sb="4" eb="5">
      <t>サイ</t>
    </rPh>
    <rPh sb="9" eb="10">
      <t>サイ</t>
    </rPh>
    <phoneticPr fontId="3"/>
  </si>
  <si>
    <t>　　２５歳～　２９歳</t>
    <rPh sb="4" eb="5">
      <t>サイ</t>
    </rPh>
    <rPh sb="9" eb="10">
      <t>サイ</t>
    </rPh>
    <phoneticPr fontId="3"/>
  </si>
  <si>
    <t>　　８０歳～　８４歳</t>
    <rPh sb="4" eb="5">
      <t>サイ</t>
    </rPh>
    <rPh sb="9" eb="10">
      <t>サイ</t>
    </rPh>
    <phoneticPr fontId="3"/>
  </si>
  <si>
    <t>　　２０歳～　２４歳</t>
    <rPh sb="4" eb="5">
      <t>サイ</t>
    </rPh>
    <rPh sb="9" eb="10">
      <t>サイ</t>
    </rPh>
    <phoneticPr fontId="3"/>
  </si>
  <si>
    <t>　　７５歳～　７９歳</t>
    <rPh sb="4" eb="5">
      <t>サイ</t>
    </rPh>
    <rPh sb="9" eb="10">
      <t>サイ</t>
    </rPh>
    <phoneticPr fontId="3"/>
  </si>
  <si>
    <t>　　１５歳～　１９歳</t>
    <rPh sb="4" eb="5">
      <t>サイ</t>
    </rPh>
    <rPh sb="9" eb="10">
      <t>サイ</t>
    </rPh>
    <phoneticPr fontId="3"/>
  </si>
  <si>
    <t>　　７０歳～　７４歳</t>
    <rPh sb="4" eb="5">
      <t>サイ</t>
    </rPh>
    <rPh sb="9" eb="10">
      <t>サイ</t>
    </rPh>
    <phoneticPr fontId="3"/>
  </si>
  <si>
    <t>　　１０歳～　１４歳</t>
    <rPh sb="4" eb="5">
      <t>サイ</t>
    </rPh>
    <rPh sb="9" eb="10">
      <t>サイ</t>
    </rPh>
    <phoneticPr fontId="3"/>
  </si>
  <si>
    <t>　　６５歳～　６９歳</t>
    <rPh sb="4" eb="5">
      <t>サイ</t>
    </rPh>
    <rPh sb="9" eb="10">
      <t>サイ</t>
    </rPh>
    <phoneticPr fontId="3"/>
  </si>
  <si>
    <t>　　　5歳～　　9歳</t>
    <rPh sb="4" eb="5">
      <t>サイ</t>
    </rPh>
    <rPh sb="9" eb="10">
      <t>サイ</t>
    </rPh>
    <phoneticPr fontId="3"/>
  </si>
  <si>
    <t>　　６０歳～　６４歳</t>
    <rPh sb="4" eb="5">
      <t>サイ</t>
    </rPh>
    <rPh sb="9" eb="10">
      <t>サイ</t>
    </rPh>
    <phoneticPr fontId="3"/>
  </si>
  <si>
    <t>　　　0歳～　　4歳</t>
    <rPh sb="4" eb="5">
      <t>サイ</t>
    </rPh>
    <rPh sb="9" eb="10">
      <t>サイ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</si>
  <si>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</si>
  <si>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</si>
  <si>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</si>
  <si>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年　　　齢</t>
    <rPh sb="0" eb="1">
      <t>トシ</t>
    </rPh>
    <rPh sb="4" eb="5">
      <t>ヨワイ</t>
    </rPh>
    <phoneticPr fontId="3"/>
  </si>
  <si>
    <t>（年齢別人口）</t>
    <rPh sb="1" eb="3">
      <t>ネンレイ</t>
    </rPh>
    <rPh sb="3" eb="4">
      <t>ベツ</t>
    </rPh>
    <rPh sb="4" eb="6">
      <t>ジンコウ</t>
    </rPh>
    <phoneticPr fontId="3"/>
  </si>
  <si>
    <t>※世帯数は、日本人と同居の世帯を含むものである。</t>
    <rPh sb="1" eb="4">
      <t>セタイスウ</t>
    </rPh>
    <rPh sb="6" eb="9">
      <t>ニホンジン</t>
    </rPh>
    <rPh sb="10" eb="12">
      <t>ドウキョ</t>
    </rPh>
    <rPh sb="13" eb="15">
      <t>セタイ</t>
    </rPh>
    <rPh sb="16" eb="17">
      <t>フク</t>
    </rPh>
    <phoneticPr fontId="3"/>
  </si>
  <si>
    <t>合計</t>
    <rPh sb="0" eb="2">
      <t>ゴウケイ</t>
    </rPh>
    <phoneticPr fontId="3"/>
  </si>
  <si>
    <t>総領</t>
    <rPh sb="0" eb="2">
      <t>ソウリョウ</t>
    </rPh>
    <phoneticPr fontId="3"/>
  </si>
  <si>
    <t>比和</t>
    <rPh sb="0" eb="2">
      <t>ヒワ</t>
    </rPh>
    <phoneticPr fontId="3"/>
  </si>
  <si>
    <t>高野</t>
    <rPh sb="0" eb="2">
      <t>タカノ</t>
    </rPh>
    <phoneticPr fontId="3"/>
  </si>
  <si>
    <t>口和</t>
    <rPh sb="0" eb="2">
      <t>クチワ</t>
    </rPh>
    <phoneticPr fontId="3"/>
  </si>
  <si>
    <t>東城</t>
    <rPh sb="0" eb="2">
      <t>トウジョウ</t>
    </rPh>
    <phoneticPr fontId="3"/>
  </si>
  <si>
    <t>西城</t>
    <rPh sb="0" eb="2">
      <t>サイジョウ</t>
    </rPh>
    <phoneticPr fontId="3"/>
  </si>
  <si>
    <t>庄原</t>
    <rPh sb="0" eb="2">
      <t>ショウバラ</t>
    </rPh>
    <phoneticPr fontId="3"/>
  </si>
  <si>
    <t>率</t>
    <rPh sb="0" eb="1">
      <t>リツ</t>
    </rPh>
    <phoneticPr fontId="3"/>
  </si>
  <si>
    <t>※世帯数</t>
    <rPh sb="1" eb="4">
      <t>セタイスウ</t>
    </rPh>
    <phoneticPr fontId="3"/>
  </si>
  <si>
    <t>６５歳以上の人口</t>
    <rPh sb="2" eb="3">
      <t>サイ</t>
    </rPh>
    <rPh sb="3" eb="5">
      <t>イジョウ</t>
    </rPh>
    <rPh sb="6" eb="8">
      <t>ジンコウ</t>
    </rPh>
    <phoneticPr fontId="3"/>
  </si>
  <si>
    <t>人　　　　　　口</t>
    <rPh sb="0" eb="1">
      <t>ヒト</t>
    </rPh>
    <rPh sb="7" eb="8">
      <t>クチ</t>
    </rPh>
    <phoneticPr fontId="3"/>
  </si>
  <si>
    <t>（地域別の状況）</t>
    <rPh sb="1" eb="3">
      <t>チイキ</t>
    </rPh>
    <rPh sb="3" eb="4">
      <t>ベツ</t>
    </rPh>
    <rPh sb="5" eb="7">
      <t>ジョウキョウ</t>
    </rPh>
    <phoneticPr fontId="3"/>
  </si>
  <si>
    <t>庄原市</t>
    <rPh sb="0" eb="3">
      <t>ショウバラシ</t>
    </rPh>
    <phoneticPr fontId="3"/>
  </si>
  <si>
    <t>上記のうち 外国人の人口・世帯数（令和７年７月31日現在）</t>
    <phoneticPr fontId="3"/>
  </si>
  <si>
    <t>世帯数</t>
    <rPh sb="0" eb="3">
      <t>セタイスウ</t>
    </rPh>
    <phoneticPr fontId="3"/>
  </si>
  <si>
    <t>住民基本台帳人口・世帯数（令和７年７月31日現在、外国人を含む）</t>
    <rPh sb="16" eb="17">
      <t>ネン</t>
    </rPh>
    <rPh sb="18" eb="19">
      <t>ガツ</t>
    </rPh>
    <rPh sb="21" eb="22">
      <t>ニチ</t>
    </rPh>
    <rPh sb="22" eb="24">
      <t>ゲンザイ</t>
    </rPh>
    <rPh sb="25" eb="27">
      <t>ガイコク</t>
    </rPh>
    <rPh sb="27" eb="28">
      <t>ジン</t>
    </rPh>
    <rPh sb="29" eb="30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</si>
</sst>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38" fontId="4" fillId="0" borderId="1" xfId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2" xfId="1" applyNumberFormat="1" applyFont="1" applyBorder="1">
      <alignment vertical="center"/>
    </xf>
    <xf numFmtId="38" fontId="4" fillId="0" borderId="5" xfId="1" applyFont="1" applyBorder="1">
      <alignment vertical="center"/>
    </xf>
    <xf numFmtId="0" fontId="5" fillId="0" borderId="6" xfId="0" applyFont="1" applyBorder="1">
      <alignment vertical="center"/>
    </xf>
    <xf numFmtId="38" fontId="4" fillId="0" borderId="6" xfId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>
      <alignment vertical="center"/>
    </xf>
    <xf numFmtId="49" fontId="2" fillId="0" borderId="0" xfId="1" applyNumberFormat="1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7" fontId="4" fillId="0" borderId="14" xfId="1" applyNumberFormat="1" applyFont="1" applyBorder="1">
      <alignment vertical="center"/>
    </xf>
    <xf numFmtId="177" fontId="4" fillId="0" borderId="15" xfId="1" applyNumberFormat="1" applyFont="1" applyBorder="1">
      <alignment vertical="center"/>
    </xf>
    <xf numFmtId="177" fontId="4" fillId="0" borderId="2" xfId="1" applyNumberFormat="1" applyFont="1" applyBorder="1" applyAlignment="1">
      <alignment vertical="center"/>
    </xf>
    <xf numFmtId="177" fontId="4" fillId="0" borderId="15" xfId="1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177" fontId="4" fillId="0" borderId="6" xfId="1" applyNumberFormat="1" applyFont="1" applyBorder="1">
      <alignment vertical="center"/>
    </xf>
    <xf numFmtId="177" fontId="4" fillId="0" borderId="6" xfId="1" applyNumberFormat="1" applyFont="1" applyBorder="1" applyAlignment="1" applyProtection="1">
      <alignment horizontal="right" vertical="center"/>
      <protection locked="0"/>
    </xf>
    <xf numFmtId="177" fontId="4" fillId="0" borderId="16" xfId="1" applyNumberFormat="1" applyFont="1" applyBorder="1" applyAlignment="1" applyProtection="1">
      <alignment horizontal="right" vertical="center"/>
      <protection locked="0"/>
    </xf>
    <xf numFmtId="177" fontId="4" fillId="0" borderId="5" xfId="1" applyNumberFormat="1" applyFont="1" applyBorder="1">
      <alignment vertical="center"/>
    </xf>
    <xf numFmtId="177" fontId="4" fillId="0" borderId="6" xfId="1" applyNumberFormat="1" applyFont="1" applyBorder="1" applyAlignment="1" applyProtection="1">
      <alignment vertical="center"/>
      <protection locked="0"/>
    </xf>
    <xf numFmtId="177" fontId="4" fillId="0" borderId="16" xfId="1" applyNumberFormat="1" applyFont="1" applyBorder="1" applyAlignment="1" applyProtection="1">
      <alignment vertical="center"/>
      <protection locked="0"/>
    </xf>
    <xf numFmtId="0" fontId="4" fillId="0" borderId="17" xfId="0" applyFont="1" applyBorder="1" applyAlignment="1">
      <alignment horizontal="center" vertical="center"/>
    </xf>
    <xf numFmtId="177" fontId="4" fillId="0" borderId="0" xfId="0" applyNumberFormat="1" applyFont="1" applyAlignment="1" applyProtection="1">
      <alignment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4" fillId="0" borderId="3" xfId="1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49" fontId="2" fillId="0" borderId="23" xfId="1" applyNumberFormat="1" applyFont="1" applyBorder="1" applyAlignment="1">
      <alignment horizontal="center" vertical="center"/>
    </xf>
    <xf numFmtId="38" fontId="4" fillId="0" borderId="23" xfId="1" applyFont="1" applyBorder="1">
      <alignment vertical="center"/>
    </xf>
    <xf numFmtId="176" fontId="4" fillId="0" borderId="24" xfId="1" applyNumberFormat="1" applyFont="1" applyBorder="1" applyAlignment="1">
      <alignment horizontal="center" vertical="center"/>
    </xf>
    <xf numFmtId="38" fontId="4" fillId="0" borderId="25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15" xfId="1" applyFont="1" applyBorder="1">
      <alignment vertical="center"/>
    </xf>
    <xf numFmtId="38" fontId="4" fillId="0" borderId="26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7" xfId="1" applyFont="1" applyBorder="1">
      <alignment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ADFEE-82F7-4236-9C7A-0F87F09C828F}">
  <sheetPr>
    <tabColor theme="7" tint="0.79998168889431442"/>
  </sheetPr>
  <dimension ref="A2:J72"/>
  <sheetViews>
    <sheetView tabSelected="1" zoomScale="136" zoomScaleNormal="136" workbookViewId="0">
      <selection activeCell="N10" sqref="N10"/>
    </sheetView>
  </sheetViews>
  <sheetFormatPr defaultRowHeight="13.5" x14ac:dyDescent="0.15"/>
  <cols>
    <col min="1" max="1" width="9" style="1"/>
    <col min="2" max="2" width="9" style="1" customWidth="1"/>
    <col min="3" max="5" width="9" style="1"/>
    <col min="6" max="6" width="9" style="1" customWidth="1"/>
    <col min="7" max="7" width="10" style="1" bestFit="1" customWidth="1"/>
    <col min="8" max="16384" width="9" style="1"/>
  </cols>
  <sheetData>
    <row r="2" spans="1:10" ht="14.25" x14ac:dyDescent="0.15">
      <c r="A2" s="67" t="s">
        <v>46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14.25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ht="15" thickBo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ht="14.25" x14ac:dyDescent="0.15">
      <c r="A5" s="68"/>
      <c r="B5" s="59" t="s">
        <v>45</v>
      </c>
      <c r="C5" s="61" t="s">
        <v>41</v>
      </c>
      <c r="D5" s="61"/>
      <c r="E5" s="62"/>
      <c r="F5" s="70" t="s">
        <v>40</v>
      </c>
      <c r="G5" s="63"/>
      <c r="H5" s="63"/>
      <c r="I5" s="63"/>
      <c r="J5" s="64"/>
    </row>
    <row r="6" spans="1:10" ht="14.25" x14ac:dyDescent="0.15">
      <c r="A6" s="69"/>
      <c r="B6" s="60"/>
      <c r="C6" s="30" t="s">
        <v>26</v>
      </c>
      <c r="D6" s="30" t="s">
        <v>25</v>
      </c>
      <c r="E6" s="29" t="s">
        <v>24</v>
      </c>
      <c r="F6" s="34" t="s">
        <v>45</v>
      </c>
      <c r="G6" s="30" t="s">
        <v>26</v>
      </c>
      <c r="H6" s="30" t="s">
        <v>25</v>
      </c>
      <c r="I6" s="30" t="s">
        <v>24</v>
      </c>
      <c r="J6" s="29" t="s">
        <v>38</v>
      </c>
    </row>
    <row r="7" spans="1:10" ht="15" thickBot="1" x14ac:dyDescent="0.2">
      <c r="A7" s="33" t="s">
        <v>43</v>
      </c>
      <c r="B7" s="32">
        <v>14645</v>
      </c>
      <c r="C7" s="3">
        <v>14695</v>
      </c>
      <c r="D7" s="3">
        <v>15926</v>
      </c>
      <c r="E7" s="2">
        <f>SUM(C7:D7)</f>
        <v>30621</v>
      </c>
      <c r="F7" s="32">
        <v>9443</v>
      </c>
      <c r="G7" s="3">
        <v>5845</v>
      </c>
      <c r="H7" s="3">
        <v>7899</v>
      </c>
      <c r="I7" s="3">
        <f>SUM(G7:H7)</f>
        <v>13744</v>
      </c>
      <c r="J7" s="14">
        <f>ROUND(I7/E7,3)</f>
        <v>0.44900000000000001</v>
      </c>
    </row>
    <row r="8" spans="1:10" ht="14.25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0" ht="14.25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 ht="15" thickBot="1" x14ac:dyDescent="0.2">
      <c r="A10" s="55" t="s">
        <v>42</v>
      </c>
      <c r="B10" s="55"/>
      <c r="C10" s="56"/>
      <c r="D10" s="10"/>
      <c r="E10" s="10"/>
      <c r="F10" s="10"/>
      <c r="G10" s="10"/>
      <c r="H10" s="10"/>
      <c r="I10" s="10"/>
      <c r="J10" s="10"/>
    </row>
    <row r="11" spans="1:10" ht="14.25" x14ac:dyDescent="0.15">
      <c r="A11" s="57"/>
      <c r="B11" s="59" t="s">
        <v>45</v>
      </c>
      <c r="C11" s="61" t="s">
        <v>41</v>
      </c>
      <c r="D11" s="61"/>
      <c r="E11" s="62"/>
      <c r="F11" s="53" t="s">
        <v>40</v>
      </c>
      <c r="G11" s="63"/>
      <c r="H11" s="63"/>
      <c r="I11" s="63"/>
      <c r="J11" s="64"/>
    </row>
    <row r="12" spans="1:10" ht="14.25" x14ac:dyDescent="0.15">
      <c r="A12" s="58"/>
      <c r="B12" s="60"/>
      <c r="C12" s="30" t="s">
        <v>26</v>
      </c>
      <c r="D12" s="30" t="s">
        <v>25</v>
      </c>
      <c r="E12" s="29" t="s">
        <v>24</v>
      </c>
      <c r="F12" s="31" t="s">
        <v>45</v>
      </c>
      <c r="G12" s="30" t="s">
        <v>26</v>
      </c>
      <c r="H12" s="30" t="s">
        <v>25</v>
      </c>
      <c r="I12" s="30" t="s">
        <v>24</v>
      </c>
      <c r="J12" s="29" t="s">
        <v>38</v>
      </c>
    </row>
    <row r="13" spans="1:10" ht="14.25" x14ac:dyDescent="0.15">
      <c r="A13" s="27" t="s">
        <v>37</v>
      </c>
      <c r="B13" s="44">
        <v>7773</v>
      </c>
      <c r="C13" s="7">
        <v>7871</v>
      </c>
      <c r="D13" s="7">
        <v>8444</v>
      </c>
      <c r="E13" s="5">
        <f t="shared" ref="E13:E19" si="0">SUM(C13:D13)</f>
        <v>16315</v>
      </c>
      <c r="F13" s="43">
        <v>4344</v>
      </c>
      <c r="G13" s="7">
        <v>2699</v>
      </c>
      <c r="H13" s="7">
        <v>3626</v>
      </c>
      <c r="I13" s="7">
        <f t="shared" ref="I13:I19" si="1">SUM(G13:H13)</f>
        <v>6325</v>
      </c>
      <c r="J13" s="20">
        <f t="shared" ref="J13:J20" si="2">ROUND(I13/E13,3)</f>
        <v>0.38800000000000001</v>
      </c>
    </row>
    <row r="14" spans="1:10" ht="14.25" x14ac:dyDescent="0.15">
      <c r="A14" s="27" t="s">
        <v>36</v>
      </c>
      <c r="B14" s="44">
        <v>1284</v>
      </c>
      <c r="C14" s="7">
        <v>1344</v>
      </c>
      <c r="D14" s="7">
        <v>1434</v>
      </c>
      <c r="E14" s="5">
        <f t="shared" si="0"/>
        <v>2778</v>
      </c>
      <c r="F14" s="43">
        <v>1012</v>
      </c>
      <c r="G14" s="7">
        <v>674</v>
      </c>
      <c r="H14" s="7">
        <v>870</v>
      </c>
      <c r="I14" s="7">
        <f t="shared" si="1"/>
        <v>1544</v>
      </c>
      <c r="J14" s="20">
        <f t="shared" si="2"/>
        <v>0.55600000000000005</v>
      </c>
    </row>
    <row r="15" spans="1:10" ht="14.25" x14ac:dyDescent="0.15">
      <c r="A15" s="27" t="s">
        <v>35</v>
      </c>
      <c r="B15" s="44">
        <v>3196</v>
      </c>
      <c r="C15" s="7">
        <v>3046</v>
      </c>
      <c r="D15" s="7">
        <v>3323</v>
      </c>
      <c r="E15" s="5">
        <f t="shared" si="0"/>
        <v>6369</v>
      </c>
      <c r="F15" s="43">
        <v>2212</v>
      </c>
      <c r="G15" s="7">
        <v>1325</v>
      </c>
      <c r="H15" s="7">
        <v>1825</v>
      </c>
      <c r="I15" s="7">
        <f t="shared" si="1"/>
        <v>3150</v>
      </c>
      <c r="J15" s="20">
        <f t="shared" si="2"/>
        <v>0.495</v>
      </c>
    </row>
    <row r="16" spans="1:10" ht="14.25" x14ac:dyDescent="0.15">
      <c r="A16" s="27" t="s">
        <v>34</v>
      </c>
      <c r="B16" s="44">
        <v>742</v>
      </c>
      <c r="C16" s="7">
        <v>804</v>
      </c>
      <c r="D16" s="7">
        <v>844</v>
      </c>
      <c r="E16" s="5">
        <f t="shared" si="0"/>
        <v>1648</v>
      </c>
      <c r="F16" s="43">
        <v>569</v>
      </c>
      <c r="G16" s="7">
        <v>344</v>
      </c>
      <c r="H16" s="7">
        <v>485</v>
      </c>
      <c r="I16" s="7">
        <f t="shared" si="1"/>
        <v>829</v>
      </c>
      <c r="J16" s="20">
        <f t="shared" si="2"/>
        <v>0.503</v>
      </c>
    </row>
    <row r="17" spans="1:10" ht="14.25" x14ac:dyDescent="0.15">
      <c r="A17" s="27" t="s">
        <v>33</v>
      </c>
      <c r="B17" s="44">
        <v>615</v>
      </c>
      <c r="C17" s="7">
        <v>674</v>
      </c>
      <c r="D17" s="7">
        <v>729</v>
      </c>
      <c r="E17" s="5">
        <f t="shared" si="0"/>
        <v>1403</v>
      </c>
      <c r="F17" s="43">
        <v>505</v>
      </c>
      <c r="G17" s="7">
        <v>334</v>
      </c>
      <c r="H17" s="7">
        <v>421</v>
      </c>
      <c r="I17" s="7">
        <f t="shared" si="1"/>
        <v>755</v>
      </c>
      <c r="J17" s="20">
        <f t="shared" si="2"/>
        <v>0.53800000000000003</v>
      </c>
    </row>
    <row r="18" spans="1:10" ht="14.25" x14ac:dyDescent="0.15">
      <c r="A18" s="27" t="s">
        <v>32</v>
      </c>
      <c r="B18" s="44">
        <v>512</v>
      </c>
      <c r="C18" s="7">
        <v>489</v>
      </c>
      <c r="D18" s="7">
        <v>572</v>
      </c>
      <c r="E18" s="5">
        <f t="shared" si="0"/>
        <v>1061</v>
      </c>
      <c r="F18" s="43">
        <v>419</v>
      </c>
      <c r="G18" s="7">
        <v>263</v>
      </c>
      <c r="H18" s="7">
        <v>360</v>
      </c>
      <c r="I18" s="7">
        <f t="shared" si="1"/>
        <v>623</v>
      </c>
      <c r="J18" s="20">
        <f t="shared" si="2"/>
        <v>0.58699999999999997</v>
      </c>
    </row>
    <row r="19" spans="1:10" ht="14.25" x14ac:dyDescent="0.15">
      <c r="A19" s="27" t="s">
        <v>31</v>
      </c>
      <c r="B19" s="44">
        <v>523</v>
      </c>
      <c r="C19" s="7">
        <v>467</v>
      </c>
      <c r="D19" s="7">
        <v>580</v>
      </c>
      <c r="E19" s="5">
        <f t="shared" si="0"/>
        <v>1047</v>
      </c>
      <c r="F19" s="43">
        <v>382</v>
      </c>
      <c r="G19" s="7">
        <v>206</v>
      </c>
      <c r="H19" s="7">
        <v>312</v>
      </c>
      <c r="I19" s="7">
        <f t="shared" si="1"/>
        <v>518</v>
      </c>
      <c r="J19" s="20">
        <f t="shared" si="2"/>
        <v>0.495</v>
      </c>
    </row>
    <row r="20" spans="1:10" ht="15" thickBot="1" x14ac:dyDescent="0.2">
      <c r="A20" s="33" t="s">
        <v>30</v>
      </c>
      <c r="B20" s="42">
        <f t="shared" ref="B20:I20" si="3">SUM(B13:B19)</f>
        <v>14645</v>
      </c>
      <c r="C20" s="40">
        <f t="shared" si="3"/>
        <v>14695</v>
      </c>
      <c r="D20" s="40">
        <f t="shared" si="3"/>
        <v>15926</v>
      </c>
      <c r="E20" s="40">
        <f t="shared" si="3"/>
        <v>30621</v>
      </c>
      <c r="F20" s="41">
        <f t="shared" si="3"/>
        <v>9443</v>
      </c>
      <c r="G20" s="40">
        <f t="shared" si="3"/>
        <v>5845</v>
      </c>
      <c r="H20" s="40">
        <f t="shared" si="3"/>
        <v>7899</v>
      </c>
      <c r="I20" s="39">
        <f t="shared" si="3"/>
        <v>13744</v>
      </c>
      <c r="J20" s="38">
        <f t="shared" si="2"/>
        <v>0.44900000000000001</v>
      </c>
    </row>
    <row r="21" spans="1:10" ht="14.25" x14ac:dyDescent="0.15">
      <c r="A21" s="13"/>
      <c r="B21" s="12"/>
      <c r="C21" s="12"/>
      <c r="D21" s="12"/>
      <c r="E21" s="12"/>
      <c r="F21" s="12"/>
      <c r="G21" s="12"/>
      <c r="H21" s="12"/>
      <c r="I21" s="37"/>
      <c r="J21" s="36"/>
    </row>
    <row r="22" spans="1:10" ht="14.25" x14ac:dyDescent="0.15">
      <c r="A22" s="13"/>
      <c r="B22" s="12"/>
      <c r="C22" s="12"/>
      <c r="D22" s="12"/>
      <c r="E22" s="12"/>
      <c r="F22" s="12"/>
      <c r="G22" s="12"/>
      <c r="H22" s="12"/>
      <c r="I22" s="12"/>
      <c r="J22" s="11"/>
    </row>
    <row r="23" spans="1:10" ht="15" thickBot="1" x14ac:dyDescent="0.2">
      <c r="A23" s="55" t="s">
        <v>28</v>
      </c>
      <c r="B23" s="55"/>
      <c r="C23" s="10"/>
      <c r="D23" s="10"/>
      <c r="E23" s="10"/>
      <c r="F23" s="10"/>
      <c r="G23" s="10"/>
      <c r="H23" s="10"/>
      <c r="I23" s="10"/>
      <c r="J23" s="10"/>
    </row>
    <row r="24" spans="1:10" ht="14.25" x14ac:dyDescent="0.15">
      <c r="A24" s="53" t="s">
        <v>27</v>
      </c>
      <c r="B24" s="54"/>
      <c r="C24" s="9" t="s">
        <v>26</v>
      </c>
      <c r="D24" s="9" t="s">
        <v>25</v>
      </c>
      <c r="E24" s="8" t="s">
        <v>24</v>
      </c>
      <c r="F24" s="53" t="s">
        <v>27</v>
      </c>
      <c r="G24" s="54"/>
      <c r="H24" s="9" t="s">
        <v>26</v>
      </c>
      <c r="I24" s="9" t="s">
        <v>25</v>
      </c>
      <c r="J24" s="8" t="s">
        <v>24</v>
      </c>
    </row>
    <row r="25" spans="1:10" ht="14.25" x14ac:dyDescent="0.15">
      <c r="A25" s="50" t="s">
        <v>23</v>
      </c>
      <c r="B25" s="51"/>
      <c r="C25" s="7">
        <v>343</v>
      </c>
      <c r="D25" s="7">
        <v>322</v>
      </c>
      <c r="E25" s="5">
        <f t="shared" ref="E25:E36" si="4">C25+D25</f>
        <v>665</v>
      </c>
      <c r="F25" s="50" t="s">
        <v>22</v>
      </c>
      <c r="G25" s="52"/>
      <c r="H25" s="7">
        <v>905</v>
      </c>
      <c r="I25" s="7">
        <v>936</v>
      </c>
      <c r="J25" s="5">
        <f t="shared" ref="J25:J35" si="5">H25+I25</f>
        <v>1841</v>
      </c>
    </row>
    <row r="26" spans="1:10" ht="14.25" x14ac:dyDescent="0.15">
      <c r="A26" s="50" t="s">
        <v>21</v>
      </c>
      <c r="B26" s="51"/>
      <c r="C26" s="7">
        <v>485</v>
      </c>
      <c r="D26" s="7">
        <v>483</v>
      </c>
      <c r="E26" s="5">
        <f t="shared" si="4"/>
        <v>968</v>
      </c>
      <c r="F26" s="50" t="s">
        <v>20</v>
      </c>
      <c r="G26" s="52"/>
      <c r="H26" s="7">
        <v>1160</v>
      </c>
      <c r="I26" s="7">
        <v>1191</v>
      </c>
      <c r="J26" s="5">
        <f t="shared" si="5"/>
        <v>2351</v>
      </c>
    </row>
    <row r="27" spans="1:10" ht="14.25" x14ac:dyDescent="0.15">
      <c r="A27" s="50" t="s">
        <v>19</v>
      </c>
      <c r="B27" s="51"/>
      <c r="C27" s="7">
        <v>628</v>
      </c>
      <c r="D27" s="7">
        <v>582</v>
      </c>
      <c r="E27" s="5">
        <f t="shared" si="4"/>
        <v>1210</v>
      </c>
      <c r="F27" s="50" t="s">
        <v>18</v>
      </c>
      <c r="G27" s="52"/>
      <c r="H27" s="7">
        <v>1417</v>
      </c>
      <c r="I27" s="7">
        <v>1419</v>
      </c>
      <c r="J27" s="5">
        <f t="shared" si="5"/>
        <v>2836</v>
      </c>
    </row>
    <row r="28" spans="1:10" ht="14.25" x14ac:dyDescent="0.15">
      <c r="A28" s="50" t="s">
        <v>17</v>
      </c>
      <c r="B28" s="51"/>
      <c r="C28" s="7">
        <v>675</v>
      </c>
      <c r="D28" s="7">
        <v>628</v>
      </c>
      <c r="E28" s="5">
        <f t="shared" si="4"/>
        <v>1303</v>
      </c>
      <c r="F28" s="50" t="s">
        <v>16</v>
      </c>
      <c r="G28" s="52"/>
      <c r="H28" s="7">
        <v>1384</v>
      </c>
      <c r="I28" s="7">
        <v>1537</v>
      </c>
      <c r="J28" s="5">
        <f t="shared" si="5"/>
        <v>2921</v>
      </c>
    </row>
    <row r="29" spans="1:10" ht="14.25" x14ac:dyDescent="0.15">
      <c r="A29" s="50" t="s">
        <v>15</v>
      </c>
      <c r="B29" s="51"/>
      <c r="C29" s="7">
        <v>600</v>
      </c>
      <c r="D29" s="7">
        <v>503</v>
      </c>
      <c r="E29" s="5">
        <f t="shared" si="4"/>
        <v>1103</v>
      </c>
      <c r="F29" s="50" t="s">
        <v>14</v>
      </c>
      <c r="G29" s="52"/>
      <c r="H29" s="7">
        <v>795</v>
      </c>
      <c r="I29" s="7">
        <v>1179</v>
      </c>
      <c r="J29" s="5">
        <f t="shared" si="5"/>
        <v>1974</v>
      </c>
    </row>
    <row r="30" spans="1:10" ht="14.25" x14ac:dyDescent="0.15">
      <c r="A30" s="50" t="s">
        <v>13</v>
      </c>
      <c r="B30" s="51"/>
      <c r="C30" s="7">
        <v>532</v>
      </c>
      <c r="D30" s="7">
        <v>414</v>
      </c>
      <c r="E30" s="5">
        <f t="shared" si="4"/>
        <v>946</v>
      </c>
      <c r="F30" s="50" t="s">
        <v>12</v>
      </c>
      <c r="G30" s="52"/>
      <c r="H30" s="7">
        <v>597</v>
      </c>
      <c r="I30" s="7">
        <v>1132</v>
      </c>
      <c r="J30" s="5">
        <f t="shared" si="5"/>
        <v>1729</v>
      </c>
    </row>
    <row r="31" spans="1:10" ht="14.25" x14ac:dyDescent="0.15">
      <c r="A31" s="50" t="s">
        <v>11</v>
      </c>
      <c r="B31" s="51"/>
      <c r="C31" s="7">
        <v>548</v>
      </c>
      <c r="D31" s="7">
        <v>462</v>
      </c>
      <c r="E31" s="5">
        <f t="shared" si="4"/>
        <v>1010</v>
      </c>
      <c r="F31" s="50" t="s">
        <v>10</v>
      </c>
      <c r="G31" s="52"/>
      <c r="H31" s="7">
        <v>368</v>
      </c>
      <c r="I31" s="7">
        <v>990</v>
      </c>
      <c r="J31" s="5">
        <f t="shared" si="5"/>
        <v>1358</v>
      </c>
    </row>
    <row r="32" spans="1:10" ht="14.25" x14ac:dyDescent="0.15">
      <c r="A32" s="50" t="s">
        <v>9</v>
      </c>
      <c r="B32" s="51"/>
      <c r="C32" s="7">
        <v>669</v>
      </c>
      <c r="D32" s="7">
        <v>557</v>
      </c>
      <c r="E32" s="5">
        <f t="shared" si="4"/>
        <v>1226</v>
      </c>
      <c r="F32" s="50" t="s">
        <v>8</v>
      </c>
      <c r="G32" s="52"/>
      <c r="H32" s="7">
        <v>114</v>
      </c>
      <c r="I32" s="7">
        <v>370</v>
      </c>
      <c r="J32" s="5">
        <f t="shared" si="5"/>
        <v>484</v>
      </c>
    </row>
    <row r="33" spans="1:10" ht="14.25" x14ac:dyDescent="0.15">
      <c r="A33" s="50" t="s">
        <v>7</v>
      </c>
      <c r="B33" s="51"/>
      <c r="C33" s="7">
        <v>761</v>
      </c>
      <c r="D33" s="7">
        <v>639</v>
      </c>
      <c r="E33" s="5">
        <f t="shared" si="4"/>
        <v>1400</v>
      </c>
      <c r="F33" s="50" t="s">
        <v>6</v>
      </c>
      <c r="G33" s="52"/>
      <c r="H33" s="7">
        <v>8</v>
      </c>
      <c r="I33" s="7">
        <v>76</v>
      </c>
      <c r="J33" s="5">
        <f t="shared" si="5"/>
        <v>84</v>
      </c>
    </row>
    <row r="34" spans="1:10" ht="14.25" x14ac:dyDescent="0.15">
      <c r="A34" s="50" t="s">
        <v>5</v>
      </c>
      <c r="B34" s="51"/>
      <c r="C34" s="7">
        <v>891</v>
      </c>
      <c r="D34" s="7">
        <v>823</v>
      </c>
      <c r="E34" s="5">
        <f t="shared" si="4"/>
        <v>1714</v>
      </c>
      <c r="F34" s="50" t="s">
        <v>4</v>
      </c>
      <c r="G34" s="52"/>
      <c r="H34" s="7">
        <v>2</v>
      </c>
      <c r="I34" s="7">
        <v>5</v>
      </c>
      <c r="J34" s="5">
        <f t="shared" si="5"/>
        <v>7</v>
      </c>
    </row>
    <row r="35" spans="1:10" ht="14.25" x14ac:dyDescent="0.15">
      <c r="A35" s="50" t="s">
        <v>3</v>
      </c>
      <c r="B35" s="51"/>
      <c r="C35" s="7">
        <v>953</v>
      </c>
      <c r="D35" s="7">
        <v>893</v>
      </c>
      <c r="E35" s="5">
        <f t="shared" si="4"/>
        <v>1846</v>
      </c>
      <c r="F35" s="50" t="s">
        <v>2</v>
      </c>
      <c r="G35" s="52"/>
      <c r="H35" s="6">
        <v>0</v>
      </c>
      <c r="I35" s="6">
        <v>0</v>
      </c>
      <c r="J35" s="5">
        <f t="shared" si="5"/>
        <v>0</v>
      </c>
    </row>
    <row r="36" spans="1:10" ht="15" thickBot="1" x14ac:dyDescent="0.2">
      <c r="A36" s="46" t="s">
        <v>1</v>
      </c>
      <c r="B36" s="47"/>
      <c r="C36" s="3">
        <v>860</v>
      </c>
      <c r="D36" s="3">
        <v>785</v>
      </c>
      <c r="E36" s="2">
        <f t="shared" si="4"/>
        <v>1645</v>
      </c>
      <c r="F36" s="48" t="s">
        <v>0</v>
      </c>
      <c r="G36" s="49"/>
      <c r="H36" s="3">
        <f>C25+C26+C27+C28+C29+C30+C31+C32+C33+C34+C35+C36+H25+H26+H27+H28+H29+H30+H31+H32+H33+H34+H35</f>
        <v>14695</v>
      </c>
      <c r="I36" s="3">
        <f>D25+D26+D27+D28+D29+D30+D31+D32+D33+D34+D35+D36+I25+I26+I27+I28+I29+I30+I31+I32+I33+I34+I35</f>
        <v>15926</v>
      </c>
      <c r="J36" s="2">
        <f>E25+E26+E27+E28+E29+E30+E31+E32+E33+E34+E35+E36+J25+J26+J27+J28+J29+J30+J31+J32+J33+J34+J35</f>
        <v>30621</v>
      </c>
    </row>
    <row r="37" spans="1:10" ht="14.25" x14ac:dyDescent="0.15">
      <c r="A37" s="65"/>
      <c r="B37" s="66"/>
      <c r="C37" s="35"/>
      <c r="D37" s="35"/>
      <c r="E37" s="35"/>
      <c r="F37" s="35"/>
      <c r="G37" s="35"/>
      <c r="H37" s="35"/>
      <c r="I37" s="35"/>
      <c r="J37" s="35"/>
    </row>
    <row r="38" spans="1:10" ht="14.25" x14ac:dyDescent="0.15">
      <c r="A38" s="35"/>
      <c r="B38" s="35"/>
      <c r="C38" s="35"/>
      <c r="D38" s="35"/>
      <c r="E38" s="35"/>
      <c r="F38" s="35"/>
      <c r="G38" s="35"/>
      <c r="H38" s="35"/>
      <c r="I38" s="35"/>
      <c r="J38" s="35"/>
    </row>
    <row r="39" spans="1:10" ht="14.25" x14ac:dyDescent="0.15">
      <c r="A39" s="67" t="s">
        <v>44</v>
      </c>
      <c r="B39" s="67"/>
      <c r="C39" s="67"/>
      <c r="D39" s="67"/>
      <c r="E39" s="67"/>
      <c r="F39" s="67"/>
      <c r="G39" s="67"/>
      <c r="H39" s="67"/>
      <c r="I39" s="67"/>
      <c r="J39" s="67"/>
    </row>
    <row r="40" spans="1:10" ht="15" thickBo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14.25" x14ac:dyDescent="0.15">
      <c r="A41" s="68"/>
      <c r="B41" s="59" t="s">
        <v>39</v>
      </c>
      <c r="C41" s="61" t="s">
        <v>41</v>
      </c>
      <c r="D41" s="61"/>
      <c r="E41" s="62"/>
      <c r="F41" s="70" t="s">
        <v>40</v>
      </c>
      <c r="G41" s="63"/>
      <c r="H41" s="63"/>
      <c r="I41" s="63"/>
      <c r="J41" s="64"/>
    </row>
    <row r="42" spans="1:10" ht="14.25" x14ac:dyDescent="0.15">
      <c r="A42" s="69"/>
      <c r="B42" s="60"/>
      <c r="C42" s="30" t="s">
        <v>26</v>
      </c>
      <c r="D42" s="30" t="s">
        <v>25</v>
      </c>
      <c r="E42" s="29" t="s">
        <v>24</v>
      </c>
      <c r="F42" s="34" t="s">
        <v>39</v>
      </c>
      <c r="G42" s="30" t="s">
        <v>26</v>
      </c>
      <c r="H42" s="30" t="s">
        <v>25</v>
      </c>
      <c r="I42" s="30" t="s">
        <v>24</v>
      </c>
      <c r="J42" s="29" t="s">
        <v>38</v>
      </c>
    </row>
    <row r="43" spans="1:10" ht="15" thickBot="1" x14ac:dyDescent="0.2">
      <c r="A43" s="33" t="s">
        <v>43</v>
      </c>
      <c r="B43" s="32">
        <v>517</v>
      </c>
      <c r="C43" s="3">
        <v>286</v>
      </c>
      <c r="D43" s="3">
        <v>294</v>
      </c>
      <c r="E43" s="2">
        <f>SUM(C43:D43)</f>
        <v>580</v>
      </c>
      <c r="F43" s="32">
        <v>17</v>
      </c>
      <c r="G43" s="3">
        <v>12</v>
      </c>
      <c r="H43" s="3">
        <v>12</v>
      </c>
      <c r="I43" s="3">
        <f>SUM(G43:H43)</f>
        <v>24</v>
      </c>
      <c r="J43" s="14">
        <f>ROUND(I43/E43,3)</f>
        <v>4.1000000000000002E-2</v>
      </c>
    </row>
    <row r="46" spans="1:10" ht="15" thickBot="1" x14ac:dyDescent="0.2">
      <c r="A46" s="55" t="s">
        <v>42</v>
      </c>
      <c r="B46" s="55"/>
      <c r="C46" s="56"/>
      <c r="D46" s="10"/>
      <c r="E46" s="10"/>
      <c r="F46" s="10"/>
      <c r="G46" s="10"/>
      <c r="H46" s="10"/>
      <c r="I46" s="10"/>
      <c r="J46" s="10"/>
    </row>
    <row r="47" spans="1:10" ht="14.25" x14ac:dyDescent="0.15">
      <c r="A47" s="57"/>
      <c r="B47" s="59" t="s">
        <v>39</v>
      </c>
      <c r="C47" s="61" t="s">
        <v>41</v>
      </c>
      <c r="D47" s="61"/>
      <c r="E47" s="62"/>
      <c r="F47" s="53" t="s">
        <v>40</v>
      </c>
      <c r="G47" s="63"/>
      <c r="H47" s="63"/>
      <c r="I47" s="63"/>
      <c r="J47" s="64"/>
    </row>
    <row r="48" spans="1:10" ht="14.25" x14ac:dyDescent="0.15">
      <c r="A48" s="58"/>
      <c r="B48" s="60"/>
      <c r="C48" s="30" t="s">
        <v>26</v>
      </c>
      <c r="D48" s="30" t="s">
        <v>25</v>
      </c>
      <c r="E48" s="29" t="s">
        <v>24</v>
      </c>
      <c r="F48" s="31" t="s">
        <v>39</v>
      </c>
      <c r="G48" s="30" t="s">
        <v>26</v>
      </c>
      <c r="H48" s="30" t="s">
        <v>25</v>
      </c>
      <c r="I48" s="30" t="s">
        <v>24</v>
      </c>
      <c r="J48" s="29" t="s">
        <v>38</v>
      </c>
    </row>
    <row r="49" spans="1:10" ht="14.25" x14ac:dyDescent="0.15">
      <c r="A49" s="27" t="s">
        <v>37</v>
      </c>
      <c r="B49" s="26">
        <v>359</v>
      </c>
      <c r="C49" s="25">
        <v>179</v>
      </c>
      <c r="D49" s="25">
        <v>224</v>
      </c>
      <c r="E49" s="24">
        <f t="shared" ref="E49:E55" si="6">SUM(C49:D49)</f>
        <v>403</v>
      </c>
      <c r="F49" s="23">
        <v>10</v>
      </c>
      <c r="G49" s="22">
        <v>8</v>
      </c>
      <c r="H49" s="22">
        <v>6</v>
      </c>
      <c r="I49" s="21">
        <f t="shared" ref="I49:I55" si="7">SUM(G49:H49)</f>
        <v>14</v>
      </c>
      <c r="J49" s="20">
        <f t="shared" ref="J49:J56" si="8">ROUND(I49/E49,3)</f>
        <v>3.5000000000000003E-2</v>
      </c>
    </row>
    <row r="50" spans="1:10" ht="14.25" x14ac:dyDescent="0.15">
      <c r="A50" s="27" t="s">
        <v>36</v>
      </c>
      <c r="B50" s="26">
        <v>34</v>
      </c>
      <c r="C50" s="25">
        <v>16</v>
      </c>
      <c r="D50" s="28">
        <v>20</v>
      </c>
      <c r="E50" s="24">
        <f t="shared" si="6"/>
        <v>36</v>
      </c>
      <c r="F50" s="23">
        <v>1</v>
      </c>
      <c r="G50" s="22">
        <v>0</v>
      </c>
      <c r="H50" s="22">
        <v>1</v>
      </c>
      <c r="I50" s="21">
        <f t="shared" si="7"/>
        <v>1</v>
      </c>
      <c r="J50" s="20">
        <f t="shared" si="8"/>
        <v>2.8000000000000001E-2</v>
      </c>
    </row>
    <row r="51" spans="1:10" ht="14.25" x14ac:dyDescent="0.15">
      <c r="A51" s="27" t="s">
        <v>35</v>
      </c>
      <c r="B51" s="26">
        <v>101</v>
      </c>
      <c r="C51" s="25">
        <v>80</v>
      </c>
      <c r="D51" s="25">
        <v>36</v>
      </c>
      <c r="E51" s="24">
        <f t="shared" si="6"/>
        <v>116</v>
      </c>
      <c r="F51" s="23">
        <v>5</v>
      </c>
      <c r="G51" s="22">
        <v>4</v>
      </c>
      <c r="H51" s="22">
        <v>4</v>
      </c>
      <c r="I51" s="21">
        <f t="shared" si="7"/>
        <v>8</v>
      </c>
      <c r="J51" s="20">
        <f t="shared" si="8"/>
        <v>6.9000000000000006E-2</v>
      </c>
    </row>
    <row r="52" spans="1:10" ht="14.25" x14ac:dyDescent="0.15">
      <c r="A52" s="27" t="s">
        <v>34</v>
      </c>
      <c r="B52" s="26">
        <v>9</v>
      </c>
      <c r="C52" s="25">
        <v>3</v>
      </c>
      <c r="D52" s="25">
        <v>6</v>
      </c>
      <c r="E52" s="24">
        <f t="shared" si="6"/>
        <v>9</v>
      </c>
      <c r="F52" s="23">
        <v>1</v>
      </c>
      <c r="G52" s="22">
        <v>0</v>
      </c>
      <c r="H52" s="22">
        <v>1</v>
      </c>
      <c r="I52" s="21">
        <f t="shared" si="7"/>
        <v>1</v>
      </c>
      <c r="J52" s="20">
        <f t="shared" si="8"/>
        <v>0.111</v>
      </c>
    </row>
    <row r="53" spans="1:10" ht="14.25" x14ac:dyDescent="0.15">
      <c r="A53" s="27" t="s">
        <v>33</v>
      </c>
      <c r="B53" s="26">
        <v>3</v>
      </c>
      <c r="C53" s="25">
        <v>3</v>
      </c>
      <c r="D53" s="25">
        <v>1</v>
      </c>
      <c r="E53" s="24">
        <f t="shared" si="6"/>
        <v>4</v>
      </c>
      <c r="F53" s="23">
        <v>0</v>
      </c>
      <c r="G53" s="22">
        <v>0</v>
      </c>
      <c r="H53" s="22">
        <v>0</v>
      </c>
      <c r="I53" s="21">
        <f t="shared" si="7"/>
        <v>0</v>
      </c>
      <c r="J53" s="20">
        <f t="shared" si="8"/>
        <v>0</v>
      </c>
    </row>
    <row r="54" spans="1:10" ht="14.25" x14ac:dyDescent="0.15">
      <c r="A54" s="27" t="s">
        <v>32</v>
      </c>
      <c r="B54" s="26">
        <v>3</v>
      </c>
      <c r="C54" s="25">
        <v>2</v>
      </c>
      <c r="D54" s="25">
        <v>1</v>
      </c>
      <c r="E54" s="24">
        <f t="shared" si="6"/>
        <v>3</v>
      </c>
      <c r="F54" s="23">
        <v>0</v>
      </c>
      <c r="G54" s="22">
        <v>0</v>
      </c>
      <c r="H54" s="22">
        <v>0</v>
      </c>
      <c r="I54" s="21">
        <f t="shared" si="7"/>
        <v>0</v>
      </c>
      <c r="J54" s="20">
        <f t="shared" si="8"/>
        <v>0</v>
      </c>
    </row>
    <row r="55" spans="1:10" ht="14.25" x14ac:dyDescent="0.15">
      <c r="A55" s="27" t="s">
        <v>31</v>
      </c>
      <c r="B55" s="26">
        <v>8</v>
      </c>
      <c r="C55" s="25">
        <v>3</v>
      </c>
      <c r="D55" s="25">
        <v>6</v>
      </c>
      <c r="E55" s="24">
        <f t="shared" si="6"/>
        <v>9</v>
      </c>
      <c r="F55" s="23">
        <v>0</v>
      </c>
      <c r="G55" s="22">
        <v>0</v>
      </c>
      <c r="H55" s="22">
        <v>0</v>
      </c>
      <c r="I55" s="21">
        <f t="shared" si="7"/>
        <v>0</v>
      </c>
      <c r="J55" s="20">
        <f t="shared" si="8"/>
        <v>0</v>
      </c>
    </row>
    <row r="56" spans="1:10" ht="15" thickBot="1" x14ac:dyDescent="0.2">
      <c r="A56" s="19" t="s">
        <v>30</v>
      </c>
      <c r="B56" s="18">
        <f t="shared" ref="B56:I56" si="9">SUM(B49:B55)</f>
        <v>517</v>
      </c>
      <c r="C56" s="17">
        <f t="shared" si="9"/>
        <v>286</v>
      </c>
      <c r="D56" s="17">
        <f t="shared" si="9"/>
        <v>294</v>
      </c>
      <c r="E56" s="15">
        <f t="shared" si="9"/>
        <v>580</v>
      </c>
      <c r="F56" s="16">
        <f t="shared" si="9"/>
        <v>17</v>
      </c>
      <c r="G56" s="15">
        <f t="shared" si="9"/>
        <v>12</v>
      </c>
      <c r="H56" s="15">
        <f t="shared" si="9"/>
        <v>12</v>
      </c>
      <c r="I56" s="15">
        <f t="shared" si="9"/>
        <v>24</v>
      </c>
      <c r="J56" s="14">
        <f t="shared" si="8"/>
        <v>4.1000000000000002E-2</v>
      </c>
    </row>
    <row r="57" spans="1:10" ht="14.25" x14ac:dyDescent="0.15">
      <c r="A57" s="13"/>
      <c r="B57" s="12" t="s">
        <v>29</v>
      </c>
      <c r="C57" s="12"/>
      <c r="D57" s="12"/>
      <c r="E57" s="12"/>
      <c r="F57" s="12"/>
      <c r="G57" s="12"/>
      <c r="H57" s="12"/>
      <c r="I57" s="12"/>
      <c r="J57" s="11"/>
    </row>
    <row r="58" spans="1:10" ht="14.25" x14ac:dyDescent="0.15">
      <c r="A58" s="13"/>
      <c r="B58" s="12"/>
      <c r="C58" s="12"/>
      <c r="D58" s="12"/>
      <c r="E58" s="12"/>
      <c r="F58" s="12"/>
      <c r="G58" s="12"/>
      <c r="H58" s="12"/>
      <c r="I58" s="12"/>
      <c r="J58" s="11"/>
    </row>
    <row r="59" spans="1:10" ht="15" thickBot="1" x14ac:dyDescent="0.2">
      <c r="A59" s="55" t="s">
        <v>28</v>
      </c>
      <c r="B59" s="55"/>
      <c r="C59" s="10"/>
      <c r="D59" s="10"/>
      <c r="E59" s="10"/>
      <c r="F59" s="10"/>
      <c r="G59" s="10"/>
      <c r="H59" s="10"/>
      <c r="I59" s="10"/>
      <c r="J59" s="10"/>
    </row>
    <row r="60" spans="1:10" ht="14.25" x14ac:dyDescent="0.15">
      <c r="A60" s="53" t="s">
        <v>27</v>
      </c>
      <c r="B60" s="54"/>
      <c r="C60" s="9" t="s">
        <v>26</v>
      </c>
      <c r="D60" s="9" t="s">
        <v>25</v>
      </c>
      <c r="E60" s="8" t="s">
        <v>24</v>
      </c>
      <c r="F60" s="53" t="s">
        <v>27</v>
      </c>
      <c r="G60" s="54"/>
      <c r="H60" s="9" t="s">
        <v>26</v>
      </c>
      <c r="I60" s="9" t="s">
        <v>25</v>
      </c>
      <c r="J60" s="8" t="s">
        <v>24</v>
      </c>
    </row>
    <row r="61" spans="1:10" ht="14.25" x14ac:dyDescent="0.15">
      <c r="A61" s="50" t="s">
        <v>23</v>
      </c>
      <c r="B61" s="51"/>
      <c r="C61" s="7">
        <v>6</v>
      </c>
      <c r="D61" s="7">
        <v>3</v>
      </c>
      <c r="E61" s="5">
        <f t="shared" ref="E61:E72" si="10">SUM(C61+D61)</f>
        <v>9</v>
      </c>
      <c r="F61" s="50" t="s">
        <v>22</v>
      </c>
      <c r="G61" s="52"/>
      <c r="H61" s="7">
        <v>2</v>
      </c>
      <c r="I61" s="7">
        <v>12</v>
      </c>
      <c r="J61" s="5">
        <f t="shared" ref="J61:J72" si="11">SUM(H61+I61)</f>
        <v>14</v>
      </c>
    </row>
    <row r="62" spans="1:10" ht="14.25" x14ac:dyDescent="0.15">
      <c r="A62" s="50" t="s">
        <v>21</v>
      </c>
      <c r="B62" s="51"/>
      <c r="C62" s="7">
        <v>4</v>
      </c>
      <c r="D62" s="7">
        <v>4</v>
      </c>
      <c r="E62" s="5">
        <f t="shared" si="10"/>
        <v>8</v>
      </c>
      <c r="F62" s="50" t="s">
        <v>20</v>
      </c>
      <c r="G62" s="52"/>
      <c r="H62" s="7">
        <v>3</v>
      </c>
      <c r="I62" s="7">
        <v>1</v>
      </c>
      <c r="J62" s="5">
        <f t="shared" si="11"/>
        <v>4</v>
      </c>
    </row>
    <row r="63" spans="1:10" ht="14.25" x14ac:dyDescent="0.15">
      <c r="A63" s="50" t="s">
        <v>19</v>
      </c>
      <c r="B63" s="51"/>
      <c r="C63" s="7">
        <v>3</v>
      </c>
      <c r="D63" s="7">
        <v>3</v>
      </c>
      <c r="E63" s="5">
        <f t="shared" si="10"/>
        <v>6</v>
      </c>
      <c r="F63" s="50" t="s">
        <v>18</v>
      </c>
      <c r="G63" s="52"/>
      <c r="H63" s="7">
        <v>0</v>
      </c>
      <c r="I63" s="7">
        <v>6</v>
      </c>
      <c r="J63" s="5">
        <f t="shared" si="11"/>
        <v>6</v>
      </c>
    </row>
    <row r="64" spans="1:10" ht="14.25" x14ac:dyDescent="0.15">
      <c r="A64" s="50" t="s">
        <v>17</v>
      </c>
      <c r="B64" s="51"/>
      <c r="C64" s="7">
        <v>13</v>
      </c>
      <c r="D64" s="7">
        <v>8</v>
      </c>
      <c r="E64" s="5">
        <f t="shared" si="10"/>
        <v>21</v>
      </c>
      <c r="F64" s="50" t="s">
        <v>16</v>
      </c>
      <c r="G64" s="52"/>
      <c r="H64" s="7">
        <v>4</v>
      </c>
      <c r="I64" s="7">
        <v>2</v>
      </c>
      <c r="J64" s="5">
        <f t="shared" si="11"/>
        <v>6</v>
      </c>
    </row>
    <row r="65" spans="1:10" ht="14.25" x14ac:dyDescent="0.15">
      <c r="A65" s="50" t="s">
        <v>15</v>
      </c>
      <c r="B65" s="51"/>
      <c r="C65" s="7">
        <v>63</v>
      </c>
      <c r="D65" s="7">
        <v>66</v>
      </c>
      <c r="E65" s="5">
        <f t="shared" si="10"/>
        <v>129</v>
      </c>
      <c r="F65" s="50" t="s">
        <v>14</v>
      </c>
      <c r="G65" s="52"/>
      <c r="H65" s="7">
        <v>3</v>
      </c>
      <c r="I65" s="7">
        <v>2</v>
      </c>
      <c r="J65" s="5">
        <f t="shared" si="11"/>
        <v>5</v>
      </c>
    </row>
    <row r="66" spans="1:10" ht="14.25" x14ac:dyDescent="0.15">
      <c r="A66" s="50" t="s">
        <v>13</v>
      </c>
      <c r="B66" s="51"/>
      <c r="C66" s="7">
        <v>76</v>
      </c>
      <c r="D66" s="7">
        <v>62</v>
      </c>
      <c r="E66" s="5">
        <f t="shared" si="10"/>
        <v>138</v>
      </c>
      <c r="F66" s="50" t="s">
        <v>12</v>
      </c>
      <c r="G66" s="52"/>
      <c r="H66" s="7">
        <v>2</v>
      </c>
      <c r="I66" s="7">
        <v>1</v>
      </c>
      <c r="J66" s="5">
        <f t="shared" si="11"/>
        <v>3</v>
      </c>
    </row>
    <row r="67" spans="1:10" ht="14.25" x14ac:dyDescent="0.15">
      <c r="A67" s="50" t="s">
        <v>11</v>
      </c>
      <c r="B67" s="51"/>
      <c r="C67" s="7">
        <v>48</v>
      </c>
      <c r="D67" s="7">
        <v>32</v>
      </c>
      <c r="E67" s="5">
        <f t="shared" si="10"/>
        <v>80</v>
      </c>
      <c r="F67" s="50" t="s">
        <v>10</v>
      </c>
      <c r="G67" s="52"/>
      <c r="H67" s="7">
        <v>0</v>
      </c>
      <c r="I67" s="7">
        <v>0</v>
      </c>
      <c r="J67" s="5">
        <f t="shared" si="11"/>
        <v>0</v>
      </c>
    </row>
    <row r="68" spans="1:10" ht="14.25" x14ac:dyDescent="0.15">
      <c r="A68" s="50" t="s">
        <v>9</v>
      </c>
      <c r="B68" s="51"/>
      <c r="C68" s="7">
        <v>37</v>
      </c>
      <c r="D68" s="7">
        <v>24</v>
      </c>
      <c r="E68" s="5">
        <f t="shared" si="10"/>
        <v>61</v>
      </c>
      <c r="F68" s="50" t="s">
        <v>8</v>
      </c>
      <c r="G68" s="52"/>
      <c r="H68" s="7">
        <v>0</v>
      </c>
      <c r="I68" s="7">
        <v>0</v>
      </c>
      <c r="J68" s="5">
        <f t="shared" si="11"/>
        <v>0</v>
      </c>
    </row>
    <row r="69" spans="1:10" ht="14.25" x14ac:dyDescent="0.15">
      <c r="A69" s="50" t="s">
        <v>7</v>
      </c>
      <c r="B69" s="51"/>
      <c r="C69" s="7">
        <v>10</v>
      </c>
      <c r="D69" s="7">
        <v>14</v>
      </c>
      <c r="E69" s="5">
        <f t="shared" si="10"/>
        <v>24</v>
      </c>
      <c r="F69" s="50" t="s">
        <v>6</v>
      </c>
      <c r="G69" s="52"/>
      <c r="H69" s="7">
        <v>0</v>
      </c>
      <c r="I69" s="7">
        <v>0</v>
      </c>
      <c r="J69" s="5">
        <f t="shared" si="11"/>
        <v>0</v>
      </c>
    </row>
    <row r="70" spans="1:10" ht="14.25" x14ac:dyDescent="0.15">
      <c r="A70" s="50" t="s">
        <v>5</v>
      </c>
      <c r="B70" s="51"/>
      <c r="C70" s="7">
        <v>7</v>
      </c>
      <c r="D70" s="7">
        <v>19</v>
      </c>
      <c r="E70" s="5">
        <f t="shared" si="10"/>
        <v>26</v>
      </c>
      <c r="F70" s="50" t="s">
        <v>4</v>
      </c>
      <c r="G70" s="52"/>
      <c r="H70" s="7">
        <v>0</v>
      </c>
      <c r="I70" s="7">
        <v>0</v>
      </c>
      <c r="J70" s="5">
        <f t="shared" si="11"/>
        <v>0</v>
      </c>
    </row>
    <row r="71" spans="1:10" ht="14.25" x14ac:dyDescent="0.15">
      <c r="A71" s="50" t="s">
        <v>3</v>
      </c>
      <c r="B71" s="51"/>
      <c r="C71" s="7">
        <v>3</v>
      </c>
      <c r="D71" s="7">
        <v>21</v>
      </c>
      <c r="E71" s="5">
        <f t="shared" si="10"/>
        <v>24</v>
      </c>
      <c r="F71" s="50" t="s">
        <v>2</v>
      </c>
      <c r="G71" s="52"/>
      <c r="H71" s="6">
        <v>0</v>
      </c>
      <c r="I71" s="6">
        <v>0</v>
      </c>
      <c r="J71" s="5">
        <f t="shared" si="11"/>
        <v>0</v>
      </c>
    </row>
    <row r="72" spans="1:10" ht="15" thickBot="1" x14ac:dyDescent="0.2">
      <c r="A72" s="46" t="s">
        <v>1</v>
      </c>
      <c r="B72" s="47"/>
      <c r="C72" s="3">
        <v>2</v>
      </c>
      <c r="D72" s="3">
        <v>14</v>
      </c>
      <c r="E72" s="2">
        <f t="shared" si="10"/>
        <v>16</v>
      </c>
      <c r="F72" s="48" t="s">
        <v>0</v>
      </c>
      <c r="G72" s="49"/>
      <c r="H72" s="4">
        <f>SUM((SUM(C61:C72)+(SUM(H61:H71))))</f>
        <v>286</v>
      </c>
      <c r="I72" s="3">
        <f>SUM((SUM(D61:D72)+(SUM(I61:I71))))</f>
        <v>294</v>
      </c>
      <c r="J72" s="2">
        <f t="shared" si="11"/>
        <v>580</v>
      </c>
    </row>
  </sheetData>
  <mergeCells count="75">
    <mergeCell ref="A24:B24"/>
    <mergeCell ref="F24:G24"/>
    <mergeCell ref="A2:J2"/>
    <mergeCell ref="A5:A6"/>
    <mergeCell ref="B5:B6"/>
    <mergeCell ref="C5:E5"/>
    <mergeCell ref="F5:J5"/>
    <mergeCell ref="A10:C10"/>
    <mergeCell ref="A11:A12"/>
    <mergeCell ref="B11:B12"/>
    <mergeCell ref="C11:E11"/>
    <mergeCell ref="F11:J11"/>
    <mergeCell ref="A23:B23"/>
    <mergeCell ref="A25:B25"/>
    <mergeCell ref="F25:G25"/>
    <mergeCell ref="A26:B26"/>
    <mergeCell ref="F26:G26"/>
    <mergeCell ref="A27:B27"/>
    <mergeCell ref="F27:G27"/>
    <mergeCell ref="A28:B28"/>
    <mergeCell ref="F28:G28"/>
    <mergeCell ref="A29:B29"/>
    <mergeCell ref="F29:G29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F35:G35"/>
    <mergeCell ref="A36:B36"/>
    <mergeCell ref="F36:G36"/>
    <mergeCell ref="A59:B59"/>
    <mergeCell ref="A37:B37"/>
    <mergeCell ref="A39:J39"/>
    <mergeCell ref="A41:A42"/>
    <mergeCell ref="B41:B42"/>
    <mergeCell ref="C41:E41"/>
    <mergeCell ref="F41:J41"/>
    <mergeCell ref="A46:C46"/>
    <mergeCell ref="A47:A48"/>
    <mergeCell ref="B47:B48"/>
    <mergeCell ref="C47:E47"/>
    <mergeCell ref="F47:J47"/>
    <mergeCell ref="A60:B60"/>
    <mergeCell ref="F60:G60"/>
    <mergeCell ref="A61:B61"/>
    <mergeCell ref="F61:G61"/>
    <mergeCell ref="A62:B62"/>
    <mergeCell ref="F62:G62"/>
    <mergeCell ref="A63:B63"/>
    <mergeCell ref="F63:G63"/>
    <mergeCell ref="A64:B64"/>
    <mergeCell ref="F64:G64"/>
    <mergeCell ref="A65:B65"/>
    <mergeCell ref="F65:G65"/>
    <mergeCell ref="A66:B66"/>
    <mergeCell ref="F66:G66"/>
    <mergeCell ref="A67:B67"/>
    <mergeCell ref="F67:G67"/>
    <mergeCell ref="A68:B68"/>
    <mergeCell ref="F68:G68"/>
    <mergeCell ref="A72:B72"/>
    <mergeCell ref="F72:G72"/>
    <mergeCell ref="A69:B69"/>
    <mergeCell ref="F69:G69"/>
    <mergeCell ref="A70:B70"/>
    <mergeCell ref="F70:G70"/>
    <mergeCell ref="A71:B71"/>
    <mergeCell ref="F71:G71"/>
  </mergeCells>
  <phoneticPr fontId="3"/>
  <pageMargins left="0.75" right="0.75" top="0.24" bottom="0.28000000000000003" header="0.2" footer="0.2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7月31日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2025-08-08T10:01:02Z</dcterms:created>
  <dcterms:modified xsi:type="dcterms:W3CDTF">2025-08-08T10:01:18Z</dcterms:modified>
</cp:coreProperties>
</file>