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6.1経営比較分析提出\提出用\"/>
    </mc:Choice>
  </mc:AlternateContent>
  <xr:revisionPtr revIDLastSave="0" documentId="8_{8436E086-B7E0-40BB-8D73-F930C5E799BB}" xr6:coauthVersionLast="36" xr6:coauthVersionMax="36" xr10:uidLastSave="{00000000-0000-0000-0000-000000000000}"/>
  <workbookProtection workbookAlgorithmName="SHA-512" workbookHashValue="voH5X4cdeQL7qXfiNBpWuXhZuCFB/OfWpiH3i0Urx0ULYGzYfpTyXCJ3pled3wesCCMb6X4lKhmBmVX+6ebOzg==" workbookSaltValue="NEvMqFZQ/KxEM0gNNg5We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<sst xmlns="http://schemas.openxmlformats.org/spreadsheetml/2006/main" count="275" uniqueCount="118">
  <si>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</si>
  <si>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</si>
  <si>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</si>
  <si>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</si>
  <si>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</si>
  <si>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</si>
  <si>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</si>
  <si>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</si>
  <si>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</si>
  <si>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</si>
  <si>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</si>
  <si>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</si>
  <si>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</si>
  <si>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</si>
  <si>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</si>
  <si>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</si>
  <si>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</si>
  <si>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</si>
  <si>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</si>
  <si>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</si>
  <si>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</si>
  <si>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</si>
  <si>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</si>
  <si>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</si>
  <si>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</si>
  <si>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</si>
  <si>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</si>
  <si>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</si>
  <si>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</si>
  <si>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</si>
  <si>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</si>
  <si>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</si>
  <si>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</si>
  <si>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</si>
  <si>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</si>
  <si>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</si>
  <si>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</si>
  <si>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</si>
  <si>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</si>
  <si>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</si>
  <si>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</si>
  <si>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</si>
  <si>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</si>
  <si>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</si>
  <si>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</si>
  <si>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</si>
  <si>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</si>
  <si>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</si>
  <si>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</si>
  <si>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</si>
  <si>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</si>
  <si>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</si>
  <si>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</si>
  <si>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</si>
  <si>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</si>
  <si>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</si>
  <si>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</si>
  <si>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</si>
  <si>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</si>
  <si>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</si>
  <si>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</si>
  <si>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</si>
  <si>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</si>
  <si>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</si>
  <si>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</si>
  <si>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</si>
  <si>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</si>
  <si>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</si>
  <si>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</si>
  <si>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</si>
  <si>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</si>
  <si>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</si>
  <si>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</si>
  <si>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</si>
  <si>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</si>
  <si>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</si>
  <si>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</si>
  <si>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</si>
  <si>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</si>
  <si>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</si>
  <si>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</si>
  <si>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</si>
  <si>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</si>
  <si>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</si>
  <si>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</si>
  <si>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</si>
  <si>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</si>
  <si>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</si>
  <si>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</si>
  <si>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</si>
  <si>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</si>
  <si>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</si>
  <si>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</si>
  <si>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</si>
  <si>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</si>
  <si>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</si>
  <si>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</si>
  <si>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</si>
  <si>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</si>
  <si>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</si>
  <si>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</si>
  <si>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</si>
  <si>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</si>
  <si>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</si>
  <si>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</si>
  <si>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</si>
  <si>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</si>
  <si>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</si>
  <si>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</si>
  <si>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</si>
  <si>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</si>
  <si>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</si>
  <si>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</si>
  <si>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</si>
  <si>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</si>
  <si>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当市の下水道事業は，令和２年度から公営企業会計に移行したため，各項目の数値については令和２年度からとなっている。
　経常収支比率は，単年度収支が黒字であることを示す100％を上回っており健全性を保っている。
　流動比率は34.60%と100％を大きく下回っているが、流動負債には建設改良費等に充てられた企業債が含まれている。この財源により整備された施設について、償還の原資を使用料収入等により得ることを見込んでおり，未払いを含め支払いに問題が生じる見込みはない。
 企業債残高対事業規模比率は類似団体と比べて低い状況である。今後も、企業債残高を考慮に入れた適正な投資を行う必要がある。
　経費回収率は類似団体より22.04ポイント高いが、100％を下回っている。また、汚水処理原価は210.03円で、非常に高い数値のため、適正な使用料収入の確保及び汚水処理費の削減に努めなければならい。
　水洗化率は100％未満であるため、水洗化率の向上の取り組みが必要である。</t>
    <phoneticPr fontId="4"/>
  </si>
  <si>
    <t>　最も早い供用開始が平成11年で、管渠工事後25年程度と耐用年数に達していない。</t>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</si>
  <si>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
会計については，令和２年度より公営企業会計に移行（一部適用）したことにより経営状況の明確化を図り、計画的な事業展開に努める。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</si>
</sst>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23-4871-A94A-89A4905596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2C23-4871-A94A-89A4905596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45.44</c:v>
                </c:pt>
                <c:pt idx="3">
                  <c:v>44.99</c:v>
                </c:pt>
                <c:pt idx="4">
                  <c:v>43.7</c:v>
                </c:pt>
              </c:numCache>
            </c:numRef>
          </c:val>
          <c:extLst>
            <c:ext xmlns:c16="http://schemas.microsoft.com/office/drawing/2014/chart" uri="{C3380CC4-5D6E-409C-BE32-E72D297353CC}">
              <c16:uniqueId val="{00000000-2FB9-4039-A887-19BC9DCEFF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2FB9-4039-A887-19BC9DCEFF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94.5</c:v>
                </c:pt>
                <c:pt idx="3">
                  <c:v>94.75</c:v>
                </c:pt>
                <c:pt idx="4">
                  <c:v>94.74</c:v>
                </c:pt>
              </c:numCache>
            </c:numRef>
          </c:val>
          <c:extLst>
            <c:ext xmlns:c16="http://schemas.microsoft.com/office/drawing/2014/chart" uri="{C3380CC4-5D6E-409C-BE32-E72D297353CC}">
              <c16:uniqueId val="{00000000-F117-4326-85F6-040CD3A70A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F117-4326-85F6-040CD3A70A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109.64</c:v>
                </c:pt>
                <c:pt idx="3">
                  <c:v>101.6</c:v>
                </c:pt>
                <c:pt idx="4">
                  <c:v>111.14</c:v>
                </c:pt>
              </c:numCache>
            </c:numRef>
          </c:val>
          <c:extLst>
            <c:ext xmlns:c16="http://schemas.microsoft.com/office/drawing/2014/chart" uri="{C3380CC4-5D6E-409C-BE32-E72D297353CC}">
              <c16:uniqueId val="{00000000-8B5B-4E7C-8F19-C16C00228F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8B5B-4E7C-8F19-C16C00228F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42.18</c:v>
                </c:pt>
                <c:pt idx="3">
                  <c:v>44</c:v>
                </c:pt>
                <c:pt idx="4">
                  <c:v>45.33</c:v>
                </c:pt>
              </c:numCache>
            </c:numRef>
          </c:val>
          <c:extLst>
            <c:ext xmlns:c16="http://schemas.microsoft.com/office/drawing/2014/chart" uri="{C3380CC4-5D6E-409C-BE32-E72D297353CC}">
              <c16:uniqueId val="{00000000-2755-45B5-8E08-68912075AB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2755-45B5-8E08-68912075AB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CC-4A61-B150-6E40777DB8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ECC-4A61-B150-6E40777DB8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5C-4427-9049-93D4376DF9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B75C-4427-9049-93D4376DF9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47.4</c:v>
                </c:pt>
                <c:pt idx="3">
                  <c:v>26.82</c:v>
                </c:pt>
                <c:pt idx="4">
                  <c:v>34.6</c:v>
                </c:pt>
              </c:numCache>
            </c:numRef>
          </c:val>
          <c:extLst>
            <c:ext xmlns:c16="http://schemas.microsoft.com/office/drawing/2014/chart" uri="{C3380CC4-5D6E-409C-BE32-E72D297353CC}">
              <c16:uniqueId val="{00000000-BFA2-4D14-8BF3-4C4ED85739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BFA2-4D14-8BF3-4C4ED85739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312.18</c:v>
                </c:pt>
                <c:pt idx="3">
                  <c:v>220.49</c:v>
                </c:pt>
                <c:pt idx="4" formatCode="#,##0.00;&quot;△&quot;#,##0.00">
                  <c:v>0</c:v>
                </c:pt>
              </c:numCache>
            </c:numRef>
          </c:val>
          <c:extLst>
            <c:ext xmlns:c16="http://schemas.microsoft.com/office/drawing/2014/chart" uri="{C3380CC4-5D6E-409C-BE32-E72D297353CC}">
              <c16:uniqueId val="{00000000-0057-48D3-8F7C-07732A37C0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0057-48D3-8F7C-07732A37C0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98.96</c:v>
                </c:pt>
                <c:pt idx="3">
                  <c:v>98.82</c:v>
                </c:pt>
                <c:pt idx="4">
                  <c:v>98.82</c:v>
                </c:pt>
              </c:numCache>
            </c:numRef>
          </c:val>
          <c:extLst>
            <c:ext xmlns:c16="http://schemas.microsoft.com/office/drawing/2014/chart" uri="{C3380CC4-5D6E-409C-BE32-E72D297353CC}">
              <c16:uniqueId val="{00000000-DC5C-4FEC-9149-C11CA939F5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DC5C-4FEC-9149-C11CA939F5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208.7</c:v>
                </c:pt>
                <c:pt idx="3">
                  <c:v>209</c:v>
                </c:pt>
                <c:pt idx="4">
                  <c:v>210.03</c:v>
                </c:pt>
              </c:numCache>
            </c:numRef>
          </c:val>
          <c:extLst>
            <c:ext xmlns:c16="http://schemas.microsoft.com/office/drawing/2014/chart" uri="{C3380CC4-5D6E-409C-BE32-E72D297353CC}">
              <c16:uniqueId val="{00000000-1B47-4435-8B26-8BDEA99DE6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1B47-4435-8B26-8BDEA99DE6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広島県　庄原市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32629</v>
      </c>
      <c r="AM8" s="55"/>
      <c r="AN8" s="55"/>
      <c r="AO8" s="55"/>
      <c r="AP8" s="55"/>
      <c r="AQ8" s="55"/>
      <c r="AR8" s="55"/>
      <c r="AS8" s="55"/>
      <c r="AT8" s="54">
        <f>データ!T6</f>
        <v>1246.49</v>
      </c>
      <c r="AU8" s="54"/>
      <c r="AV8" s="54"/>
      <c r="AW8" s="54"/>
      <c r="AX8" s="54"/>
      <c r="AY8" s="54"/>
      <c r="AZ8" s="54"/>
      <c r="BA8" s="54"/>
      <c r="BB8" s="54">
        <f>データ!U6</f>
        <v>26.18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72.67</v>
      </c>
      <c r="J10" s="54"/>
      <c r="K10" s="54"/>
      <c r="L10" s="54"/>
      <c r="M10" s="54"/>
      <c r="N10" s="54"/>
      <c r="O10" s="54"/>
      <c r="P10" s="54">
        <f>データ!P6</f>
        <v>34.1</v>
      </c>
      <c r="Q10" s="54"/>
      <c r="R10" s="54"/>
      <c r="S10" s="54"/>
      <c r="T10" s="54"/>
      <c r="U10" s="54"/>
      <c r="V10" s="54"/>
      <c r="W10" s="54">
        <f>データ!Q6</f>
        <v>94.7</v>
      </c>
      <c r="X10" s="54"/>
      <c r="Y10" s="54"/>
      <c r="Z10" s="54"/>
      <c r="AA10" s="54"/>
      <c r="AB10" s="54"/>
      <c r="AC10" s="54"/>
      <c r="AD10" s="55">
        <f>データ!R6</f>
        <v>3841</v>
      </c>
      <c r="AE10" s="55"/>
      <c r="AF10" s="55"/>
      <c r="AG10" s="55"/>
      <c r="AH10" s="55"/>
      <c r="AI10" s="55"/>
      <c r="AJ10" s="55"/>
      <c r="AK10" s="2"/>
      <c r="AL10" s="55">
        <f>データ!V6</f>
        <v>11028</v>
      </c>
      <c r="AM10" s="55"/>
      <c r="AN10" s="55"/>
      <c r="AO10" s="55"/>
      <c r="AP10" s="55"/>
      <c r="AQ10" s="55"/>
      <c r="AR10" s="55"/>
      <c r="AS10" s="55"/>
      <c r="AT10" s="54">
        <f>データ!W6</f>
        <v>5.92</v>
      </c>
      <c r="AU10" s="54"/>
      <c r="AV10" s="54"/>
      <c r="AW10" s="54"/>
      <c r="AX10" s="54"/>
      <c r="AY10" s="54"/>
      <c r="AZ10" s="54"/>
      <c r="BA10" s="54"/>
      <c r="BB10" s="54">
        <f>データ!X6</f>
        <v>1862.84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4QP/05IOuN5RbdFnWXQao1tIk/qJKYUGcHdO6auH3NAsswu5k77BPZvc48O0OWjeA5lhO/yHWJKTFnyPOSFlg==" saltValue="PufahjIkpSwFOb+C2VJV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342106</v>
      </c>
      <c r="D6" s="19">
        <f t="shared" si="3"/>
        <v>46</v>
      </c>
      <c r="E6" s="19">
        <f t="shared" si="3"/>
        <v>17</v>
      </c>
      <c r="F6" s="19">
        <f t="shared" si="3"/>
        <v>1</v>
      </c>
      <c r="G6" s="19">
        <f t="shared" si="3"/>
        <v>0</v>
      </c>
      <c r="H6" s="19" t="str">
        <f t="shared" si="3"/>
        <v>広島県　庄原市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72.67</v>
      </c>
      <c r="P6" s="20">
        <f t="shared" si="3"/>
        <v>34.1</v>
      </c>
      <c r="Q6" s="20">
        <f t="shared" si="3"/>
        <v>94.7</v>
      </c>
      <c r="R6" s="20">
        <f t="shared" si="3"/>
        <v>3841</v>
      </c>
      <c r="S6" s="20">
        <f t="shared" si="3"/>
        <v>32629</v>
      </c>
      <c r="T6" s="20">
        <f t="shared" si="3"/>
        <v>1246.49</v>
      </c>
      <c r="U6" s="20">
        <f t="shared" si="3"/>
        <v>26.18</v>
      </c>
      <c r="V6" s="20">
        <f t="shared" si="3"/>
        <v>11028</v>
      </c>
      <c r="W6" s="20">
        <f t="shared" si="3"/>
        <v>5.92</v>
      </c>
      <c r="X6" s="20">
        <f t="shared" si="3"/>
        <v>1862.84</v>
      </c>
      <c r="Y6" s="21" t="str">
        <f>IF(Y7="",NA(),Y7)</f>
        <v>-</v>
      </c>
      <c r="Z6" s="21" t="str">
        <f t="shared" ref="Z6:AH6" si="4">IF(Z7="",NA(),Z7)</f>
        <v>-</v>
      </c>
      <c r="AA6" s="21">
        <f t="shared" si="4"/>
        <v>109.64</v>
      </c>
      <c r="AB6" s="21">
        <f t="shared" si="4"/>
        <v>101.6</v>
      </c>
      <c r="AC6" s="21">
        <f t="shared" si="4"/>
        <v>111.14</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47.4</v>
      </c>
      <c r="AX6" s="21">
        <f t="shared" si="6"/>
        <v>26.82</v>
      </c>
      <c r="AY6" s="21">
        <f t="shared" si="6"/>
        <v>34.6</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312.18</v>
      </c>
      <c r="BI6" s="21">
        <f t="shared" si="7"/>
        <v>220.49</v>
      </c>
      <c r="BJ6" s="20">
        <f t="shared" si="7"/>
        <v>0</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98.96</v>
      </c>
      <c r="BT6" s="21">
        <f t="shared" si="8"/>
        <v>98.82</v>
      </c>
      <c r="BU6" s="21">
        <f t="shared" si="8"/>
        <v>98.82</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208.7</v>
      </c>
      <c r="CE6" s="21">
        <f t="shared" si="9"/>
        <v>209</v>
      </c>
      <c r="CF6" s="21">
        <f t="shared" si="9"/>
        <v>210.03</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45.44</v>
      </c>
      <c r="CP6" s="21">
        <f t="shared" si="10"/>
        <v>44.99</v>
      </c>
      <c r="CQ6" s="21">
        <f t="shared" si="10"/>
        <v>43.7</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94.5</v>
      </c>
      <c r="DA6" s="21">
        <f t="shared" si="11"/>
        <v>94.75</v>
      </c>
      <c r="DB6" s="21">
        <f t="shared" si="11"/>
        <v>94.74</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42.18</v>
      </c>
      <c r="DL6" s="21">
        <f t="shared" si="12"/>
        <v>44</v>
      </c>
      <c r="DM6" s="21">
        <f t="shared" si="12"/>
        <v>45.33</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342106</v>
      </c>
      <c r="D7" s="23">
        <v>46</v>
      </c>
      <c r="E7" s="23">
        <v>17</v>
      </c>
      <c r="F7" s="23">
        <v>1</v>
      </c>
      <c r="G7" s="23">
        <v>0</v>
      </c>
      <c r="H7" s="23" t="s">
        <v>96</v>
      </c>
      <c r="I7" s="23" t="s">
        <v>97</v>
      </c>
      <c r="J7" s="23" t="s">
        <v>98</v>
      </c>
      <c r="K7" s="23" t="s">
        <v>99</v>
      </c>
      <c r="L7" s="23" t="s">
        <v>100</v>
      </c>
      <c r="M7" s="23" t="s">
        <v>101</v>
      </c>
      <c r="N7" s="24" t="s">
        <v>102</v>
      </c>
      <c r="O7" s="24">
        <v>72.67</v>
      </c>
      <c r="P7" s="24">
        <v>34.1</v>
      </c>
      <c r="Q7" s="24">
        <v>94.7</v>
      </c>
      <c r="R7" s="24">
        <v>3841</v>
      </c>
      <c r="S7" s="24">
        <v>32629</v>
      </c>
      <c r="T7" s="24">
        <v>1246.49</v>
      </c>
      <c r="U7" s="24">
        <v>26.18</v>
      </c>
      <c r="V7" s="24">
        <v>11028</v>
      </c>
      <c r="W7" s="24">
        <v>5.92</v>
      </c>
      <c r="X7" s="24">
        <v>1862.84</v>
      </c>
      <c r="Y7" s="24" t="s">
        <v>102</v>
      </c>
      <c r="Z7" s="24" t="s">
        <v>102</v>
      </c>
      <c r="AA7" s="24">
        <v>109.64</v>
      </c>
      <c r="AB7" s="24">
        <v>101.6</v>
      </c>
      <c r="AC7" s="24">
        <v>111.14</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47.4</v>
      </c>
      <c r="AX7" s="24">
        <v>26.82</v>
      </c>
      <c r="AY7" s="24">
        <v>34.6</v>
      </c>
      <c r="AZ7" s="24" t="s">
        <v>102</v>
      </c>
      <c r="BA7" s="24" t="s">
        <v>102</v>
      </c>
      <c r="BB7" s="24">
        <v>48.56</v>
      </c>
      <c r="BC7" s="24">
        <v>47.58</v>
      </c>
      <c r="BD7" s="24">
        <v>51.09</v>
      </c>
      <c r="BE7" s="24">
        <v>73.44</v>
      </c>
      <c r="BF7" s="24" t="s">
        <v>102</v>
      </c>
      <c r="BG7" s="24" t="s">
        <v>102</v>
      </c>
      <c r="BH7" s="24">
        <v>312.18</v>
      </c>
      <c r="BI7" s="24">
        <v>220.49</v>
      </c>
      <c r="BJ7" s="24">
        <v>0</v>
      </c>
      <c r="BK7" s="24" t="s">
        <v>102</v>
      </c>
      <c r="BL7" s="24" t="s">
        <v>102</v>
      </c>
      <c r="BM7" s="24">
        <v>1245.0999999999999</v>
      </c>
      <c r="BN7" s="24">
        <v>1108.8</v>
      </c>
      <c r="BO7" s="24">
        <v>1194.56</v>
      </c>
      <c r="BP7" s="24">
        <v>652.82000000000005</v>
      </c>
      <c r="BQ7" s="24" t="s">
        <v>102</v>
      </c>
      <c r="BR7" s="24" t="s">
        <v>102</v>
      </c>
      <c r="BS7" s="24">
        <v>98.96</v>
      </c>
      <c r="BT7" s="24">
        <v>98.82</v>
      </c>
      <c r="BU7" s="24">
        <v>98.82</v>
      </c>
      <c r="BV7" s="24" t="s">
        <v>102</v>
      </c>
      <c r="BW7" s="24" t="s">
        <v>102</v>
      </c>
      <c r="BX7" s="24">
        <v>79.77</v>
      </c>
      <c r="BY7" s="24">
        <v>79.63</v>
      </c>
      <c r="BZ7" s="24">
        <v>76.78</v>
      </c>
      <c r="CA7" s="24">
        <v>97.61</v>
      </c>
      <c r="CB7" s="24" t="s">
        <v>102</v>
      </c>
      <c r="CC7" s="24" t="s">
        <v>102</v>
      </c>
      <c r="CD7" s="24">
        <v>208.7</v>
      </c>
      <c r="CE7" s="24">
        <v>209</v>
      </c>
      <c r="CF7" s="24">
        <v>210.03</v>
      </c>
      <c r="CG7" s="24" t="s">
        <v>102</v>
      </c>
      <c r="CH7" s="24" t="s">
        <v>102</v>
      </c>
      <c r="CI7" s="24">
        <v>214.56</v>
      </c>
      <c r="CJ7" s="24">
        <v>213.66</v>
      </c>
      <c r="CK7" s="24">
        <v>224.31</v>
      </c>
      <c r="CL7" s="24">
        <v>138.29</v>
      </c>
      <c r="CM7" s="24" t="s">
        <v>102</v>
      </c>
      <c r="CN7" s="24" t="s">
        <v>102</v>
      </c>
      <c r="CO7" s="24">
        <v>45.44</v>
      </c>
      <c r="CP7" s="24">
        <v>44.99</v>
      </c>
      <c r="CQ7" s="24">
        <v>43.7</v>
      </c>
      <c r="CR7" s="24" t="s">
        <v>102</v>
      </c>
      <c r="CS7" s="24" t="s">
        <v>102</v>
      </c>
      <c r="CT7" s="24">
        <v>49.47</v>
      </c>
      <c r="CU7" s="24">
        <v>48.19</v>
      </c>
      <c r="CV7" s="24">
        <v>47.32</v>
      </c>
      <c r="CW7" s="24">
        <v>59.1</v>
      </c>
      <c r="CX7" s="24" t="s">
        <v>102</v>
      </c>
      <c r="CY7" s="24" t="s">
        <v>102</v>
      </c>
      <c r="CZ7" s="24">
        <v>94.5</v>
      </c>
      <c r="DA7" s="24">
        <v>94.75</v>
      </c>
      <c r="DB7" s="24">
        <v>94.74</v>
      </c>
      <c r="DC7" s="24" t="s">
        <v>102</v>
      </c>
      <c r="DD7" s="24" t="s">
        <v>102</v>
      </c>
      <c r="DE7" s="24">
        <v>82.06</v>
      </c>
      <c r="DF7" s="24">
        <v>82.26</v>
      </c>
      <c r="DG7" s="24">
        <v>81.33</v>
      </c>
      <c r="DH7" s="24">
        <v>95.82</v>
      </c>
      <c r="DI7" s="24" t="s">
        <v>102</v>
      </c>
      <c r="DJ7" s="24" t="s">
        <v>102</v>
      </c>
      <c r="DK7" s="24">
        <v>42.18</v>
      </c>
      <c r="DL7" s="24">
        <v>44</v>
      </c>
      <c r="DM7" s="24">
        <v>45.33</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2023-12-12T00:50:25Z</dcterms:created>
  <dcterms:modified xsi:type="dcterms:W3CDTF">2024-01-22T09:36:37Z</dcterms:modified>
  <cp:category/>
</cp:coreProperties>
</file>