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業務フォルダ\庄原市本庁舎\総務部_財政課_財政係\03_財政公表\財政状況資料集\R04\24.03_当初回答分\"/>
    </mc:Choice>
  </mc:AlternateContent>
  <xr:revisionPtr revIDLastSave="0" documentId="13_ncr:1_{08FE3D28-93C3-417F-844F-12DB16CBFD5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E37" i="10"/>
  <c r="AM37" i="10"/>
  <c r="BW34" i="10"/>
  <c r="BW35" i="10" s="1"/>
  <c r="BW36" i="10" s="1"/>
  <c r="BW37" i="10" s="1"/>
  <c r="C34" i="10"/>
  <c r="CO34" i="10" l="1"/>
  <c r="CO35" i="10" s="1"/>
  <c r="CO36" i="10" s="1"/>
  <c r="CO37" i="10" s="1"/>
  <c r="CO38" i="10" s="1"/>
  <c r="CO39" i="10" s="1"/>
  <c r="CO40" i="10" s="1"/>
  <c r="CO41" i="10" s="1"/>
  <c r="CO42" i="10" s="1"/>
  <c r="C35" i="10"/>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E36" i="10" s="1"/>
</calcChain>
</file>

<file path=xl/sharedStrings.xml><?xml version="1.0" encoding="utf-8"?>
<sst xmlns="http://schemas.openxmlformats.org/spreadsheetml/2006/main" count="1093" uniqueCount="618">
  <si>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</si>
  <si>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</si>
  <si>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</si>
  <si>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</si>
  <si>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</si>
  <si>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</si>
  <si>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</si>
  <si>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</si>
  <si>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</si>
  <si>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</si>
  <si>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</si>
  <si>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</si>
  <si>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</si>
  <si>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</si>
  <si>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</si>
  <si>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</si>
  <si>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</si>
  <si>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</si>
  <si>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</si>
  <si>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</si>
  <si>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</si>
  <si>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</si>
  <si>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</si>
  <si>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</si>
  <si>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</si>
  <si>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</si>
  <si>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</si>
  <si>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</si>
  <si>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</si>
  <si>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</si>
  <si>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</si>
  <si>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</si>
  <si>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</si>
  <si>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</si>
  <si>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</si>
  <si>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</si>
  <si>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</si>
  <si>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</si>
  <si>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</si>
  <si>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</si>
  <si>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</si>
  <si>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</si>
  <si>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</si>
  <si>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</si>
  <si>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</si>
  <si>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</si>
  <si>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</si>
  <si>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</si>
  <si>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</si>
  <si>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</si>
  <si>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</si>
  <si>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</si>
  <si>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</si>
  <si>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</si>
  <si>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</si>
  <si>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</si>
  <si>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</si>
  <si>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</si>
  <si>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</si>
  <si>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</si>
  <si>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</si>
  <si>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</si>
  <si>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</si>
  <si>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</si>
  <si>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</si>
  <si>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</si>
  <si>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</si>
  <si>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</si>
  <si>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</si>
  <si>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</si>
  <si>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</si>
  <si>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</si>
  <si>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</si>
  <si>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</si>
  <si>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</si>
  <si>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</si>
  <si>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</si>
  <si>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</si>
  <si>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</si>
  <si>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</si>
  <si>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</si>
  <si>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</si>
  <si>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</si>
  <si>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</si>
  <si>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</si>
  <si>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</si>
  <si>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</si>
  <si>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</si>
  <si>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</si>
  <si>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</si>
  <si>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</si>
  <si>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</si>
  <si>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</si>
  <si>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</si>
  <si>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</si>
  <si>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</si>
  <si>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</si>
  <si>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</si>
  <si>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</si>
  <si>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</si>
  <si>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</si>
  <si>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</si>
  <si>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</si>
  <si>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</si>
  <si>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</si>
  <si>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</si>
  <si>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</si>
  <si>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</si>
  <si>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</si>
  <si>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</si>
  <si>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</si>
  <si>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</si>
  <si>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</si>
  <si>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</si>
  <si>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</si>
  <si>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</si>
  <si>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</si>
  <si>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</si>
  <si>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</si>
  <si>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</si>
  <si>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</si>
  <si>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</si>
  <si>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</si>
  <si>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</si>
  <si>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</si>
  <si>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</si>
  <si>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</si>
  <si>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</si>
  <si>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</si>
  <si>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</si>
  <si>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</si>
  <si>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</si>
  <si>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</si>
  <si>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</si>
  <si>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</si>
  <si>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</si>
  <si>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</si>
  <si>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</si>
  <si>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</si>
  <si>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</si>
  <si>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</si>
  <si>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</si>
  <si>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</si>
  <si>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</si>
  <si>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</si>
  <si>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</si>
  <si>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</si>
  <si>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</si>
  <si>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</si>
  <si>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</si>
  <si>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</si>
  <si>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</si>
  <si>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</si>
  <si>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</si>
  <si>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</si>
  <si>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</si>
  <si>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</si>
  <si>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</si>
  <si>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</si>
  <si>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</si>
  <si>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</si>
  <si>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</si>
  <si>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</si>
  <si>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</si>
  <si>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</si>
  <si>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</si>
  <si>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</si>
  <si>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</si>
  <si>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</si>
  <si>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</si>
  <si>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</si>
  <si>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</si>
  <si>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</si>
  <si>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</si>
  <si>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</si>
  <si>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</si>
  <si>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</si>
  <si>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</si>
  <si>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</si>
  <si>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</si>
  <si>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</si>
  <si>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</si>
  <si>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</si>
  <si>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</si>
  <si>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</si>
  <si>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</si>
  <si>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</si>
  <si>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</si>
  <si>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</si>
  <si>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</si>
  <si>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</si>
  <si>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</si>
  <si>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</si>
  <si>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</si>
  <si>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</si>
  <si>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</si>
  <si>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</si>
  <si>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</si>
  <si>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</si>
  <si>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</si>
  <si>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</si>
  <si>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</si>
  <si>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</si>
  <si>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</si>
  <si>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</si>
  <si>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</si>
  <si>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</si>
  <si>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</si>
  <si>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</si>
  <si>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</si>
  <si>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</si>
  <si>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</si>
  <si>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</si>
  <si>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</si>
  <si>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</si>
  <si>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</si>
  <si>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</si>
  <si>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</si>
  <si>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</si>
  <si>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</si>
  <si>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</si>
  <si>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</si>
  <si>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</si>
  <si>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</si>
  <si>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</si>
  <si>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</si>
  <si>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</si>
  <si>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</si>
  <si>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</si>
  <si>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</si>
  <si>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</si>
  <si>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</si>
  <si>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</si>
  <si>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</si>
  <si>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</si>
  <si>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</si>
  <si>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</si>
  <si>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</si>
  <si>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</si>
  <si>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</si>
  <si>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</si>
  <si>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</si>
  <si>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</si>
  <si>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</si>
  <si>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</si>
  <si>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</si>
  <si>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</si>
  <si>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</si>
  <si>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</si>
  <si>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</si>
  <si>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</si>
  <si>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</si>
  <si>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</si>
  <si>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</si>
  <si>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</si>
  <si>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</si>
  <si>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</si>
  <si>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</si>
  <si>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</si>
  <si>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</si>
  <si>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</si>
  <si>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</si>
  <si>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</si>
  <si>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</si>
  <si>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</si>
  <si>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</si>
  <si>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</si>
  <si>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</si>
  <si>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</si>
  <si>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</si>
  <si>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</si>
  <si>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</si>
  <si>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</si>
  <si>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</si>
  <si>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</si>
  <si>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</si>
  <si>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</si>
  <si>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</si>
  <si>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</si>
  <si>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</si>
  <si>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</si>
  <si>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</si>
  <si>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</si>
  <si>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</si>
  <si>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</si>
  <si>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</si>
  <si>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</si>
  <si>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</si>
  <si>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</si>
  <si>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</si>
  <si>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</si>
  <si>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</si>
  <si>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</si>
  <si>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</si>
  <si>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</si>
  <si>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</si>
  <si>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</si>
  <si>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</si>
  <si>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</si>
  <si>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</si>
  <si>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</si>
  <si>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</si>
  <si>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</si>
  <si>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</si>
  <si>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</si>
  <si>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</si>
  <si>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</si>
  <si>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</si>
  <si>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</si>
  <si>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</si>
  <si>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</si>
  <si>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</si>
  <si>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</si>
  <si>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</si>
  <si>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</si>
  <si>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</si>
  <si>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</si>
  <si>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</si>
  <si>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</si>
  <si>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</si>
  <si>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</si>
  <si>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</si>
  <si>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</si>
  <si>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</si>
  <si>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</si>
  <si>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</si>
  <si>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</si>
  <si>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</si>
  <si>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</si>
  <si>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</si>
  <si>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</si>
  <si>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</si>
  <si>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</si>
  <si>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</si>
  <si>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</si>
  <si>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</si>
  <si>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</si>
  <si>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</si>
  <si>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</si>
  <si>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</si>
  <si>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</si>
  <si>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</si>
  <si>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</si>
  <si>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</si>
  <si>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</si>
  <si>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</si>
  <si>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</si>
  <si>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</si>
  <si>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</si>
  <si>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</si>
  <si>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</si>
  <si>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</si>
  <si>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</si>
  <si>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</si>
  <si>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</si>
  <si>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</si>
  <si>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</si>
  <si>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</si>
  <si>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</si>
  <si>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</si>
  <si>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</si>
  <si>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</si>
  <si>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</si>
  <si>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</si>
  <si>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</si>
  <si>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</si>
  <si>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</si>
  <si>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</si>
  <si>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</si>
  <si>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</si>
  <si>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</si>
  <si>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</si>
  <si>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</si>
  <si>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</si>
  <si>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</si>
  <si>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</si>
  <si>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</si>
  <si>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</si>
  <si>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</si>
  <si>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</si>
  <si>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</si>
  <si>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</si>
  <si>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</si>
  <si>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</si>
  <si>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</si>
  <si>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</si>
  <si>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</si>
  <si>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</si>
  <si>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</si>
  <si>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</si>
  <si>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</si>
  <si>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</si>
  <si>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</si>
  <si>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</si>
  <si>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</si>
  <si>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</si>
  <si>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</si>
  <si>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</si>
  <si>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</si>
  <si>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</si>
  <si>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</si>
  <si>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</si>
  <si>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</si>
  <si>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</si>
  <si>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</si>
  <si>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</si>
  <si>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</si>
  <si>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</si>
  <si>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</si>
  <si>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</si>
  <si>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</si>
  <si>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</si>
  <si>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</si>
  <si>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</si>
  <si>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</si>
  <si>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</si>
  <si>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</si>
  <si>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</si>
  <si>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</si>
  <si>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</si>
  <si>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下水道事業会計</t>
    <phoneticPr fontId="5"/>
  </si>
  <si>
    <t>農業集落排水事業特別会計</t>
    <phoneticPr fontId="5"/>
  </si>
  <si>
    <t>法非適用企業</t>
    <phoneticPr fontId="5"/>
  </si>
  <si>
    <t>浄化槽整備事業特別会計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</si>
  <si>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</si>
  <si>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</si>
  <si>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</si>
  <si>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</si>
  <si>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</si>
  <si>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</si>
  <si>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</si>
  <si>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</si>
  <si>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</si>
  <si>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</si>
  <si>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</si>
  <si>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</si>
  <si>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</si>
  <si>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</si>
  <si>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</si>
  <si>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</si>
  <si>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</si>
  <si>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</si>
  <si>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</si>
  <si>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</si>
  <si>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</si>
  <si>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</si>
  <si>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</si>
  <si>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</si>
  <si>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</si>
  <si>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</si>
  <si>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</si>
  <si>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</si>
  <si>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</si>
  <si>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</si>
  <si>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</si>
  <si>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</si>
  <si>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</si>
  <si>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</si>
  <si>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</si>
  <si>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</si>
  <si>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</si>
  <si>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</si>
  <si>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</si>
  <si>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</si>
  <si>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</si>
  <si>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</si>
  <si>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</si>
  <si>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</si>
  <si>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</si>
  <si>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</si>
  <si>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</si>
  <si>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</si>
  <si>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</si>
  <si>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</si>
  <si>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</si>
  <si>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</si>
  <si>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</si>
  <si>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</si>
  <si>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</si>
  <si>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</si>
  <si>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</si>
  <si>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</si>
  <si>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</si>
  <si>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</si>
  <si>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</si>
  <si>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</si>
  <si>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</si>
  <si>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</si>
  <si>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</si>
  <si>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</si>
  <si>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</si>
  <si>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</si>
  <si>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</si>
  <si>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</si>
  <si>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</si>
  <si>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</si>
  <si>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</si>
  <si>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</si>
  <si>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</si>
  <si>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</si>
  <si>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</si>
  <si>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</si>
  <si>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</si>
  <si>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</si>
  <si>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</si>
  <si>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</si>
  <si>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</si>
  <si>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</si>
  <si>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</si>
  <si>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</si>
  <si>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</si>
  <si>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</si>
  <si>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</si>
  <si>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</si>
  <si>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</si>
  <si>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</si>
  <si>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</si>
  <si>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</si>
  <si>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</si>
  <si>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</si>
  <si>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</si>
  <si>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</si>
  <si>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</si>
  <si>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</si>
  <si>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</si>
  <si>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</si>
  <si>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</si>
  <si>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</si>
  <si>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</si>
  <si>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</si>
  <si>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</si>
  <si>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</si>
  <si>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</si>
  <si>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</si>
  <si>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</si>
  <si>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</si>
  <si>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</si>
  <si>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</si>
  <si>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</si>
  <si>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</si>
  <si>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</si>
  <si>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</si>
  <si>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</si>
  <si>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</si>
  <si>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</si>
  <si>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</si>
  <si>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</si>
  <si>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</si>
  <si>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</si>
  <si>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</si>
  <si>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</si>
  <si>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</si>
  <si>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</si>
  <si>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</si>
  <si>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</si>
  <si>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</si>
  <si>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</si>
  <si>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</si>
  <si>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</si>
  <si>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</si>
  <si>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</si>
  <si>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</si>
  <si>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</si>
  <si>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</si>
  <si>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</si>
  <si>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</si>
  <si>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</si>
  <si>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</si>
  <si>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</si>
  <si>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</si>
  <si>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</si>
  <si>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</si>
  <si>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</si>
  <si>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</si>
  <si>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</si>
  <si>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</si>
  <si>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</si>
  <si>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</si>
  <si>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</si>
  <si>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3.29</t>
  </si>
  <si>
    <t>▲ 0.65</t>
  </si>
  <si>
    <t>▲ 1.72</t>
  </si>
  <si>
    <t>▲ 2.28</t>
  </si>
  <si>
    <t>水道事業会計</t>
  </si>
  <si>
    <t>国民健康保険病院事業会計</t>
  </si>
  <si>
    <t>一般会計</t>
  </si>
  <si>
    <t>介護保険特別会計</t>
  </si>
  <si>
    <t>下水道事業会計</t>
  </si>
  <si>
    <t>国民健康保険特別会計</t>
  </si>
  <si>
    <t>農業集落排水事業特別会計</t>
  </si>
  <si>
    <t>宅地造成事業特別会計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</si>
  <si>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</si>
  <si>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</si>
  <si>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</si>
  <si>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</si>
  <si>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</si>
  <si>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</si>
  <si>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</si>
  <si>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</si>
  <si>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</si>
  <si>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</si>
  <si>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</si>
  <si>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</si>
  <si>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</si>
  <si>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</si>
  <si>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</si>
  <si>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</si>
  <si>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</si>
  <si>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</si>
  <si>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</si>
  <si>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</si>
  <si>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</si>
  <si>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</si>
  <si>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地域振興基金</t>
    <rPh sb="0" eb="2">
      <t>チイキ</t>
    </rPh>
    <rPh sb="2" eb="4">
      <t>シンコウ</t>
    </rPh>
    <rPh sb="4" eb="6">
      <t>キキン</t>
    </rPh>
    <phoneticPr fontId="5"/>
  </si>
  <si>
    <t>森林環境整備基金</t>
    <rPh sb="0" eb="2">
      <t>シンリン</t>
    </rPh>
    <rPh sb="2" eb="4">
      <t>カンキョウ</t>
    </rPh>
    <rPh sb="4" eb="6">
      <t>セイビ</t>
    </rPh>
    <rPh sb="6" eb="8">
      <t>キキン</t>
    </rPh>
    <phoneticPr fontId="5"/>
  </si>
  <si>
    <t>ふるさと応援寄附基金</t>
    <rPh sb="4" eb="6">
      <t>オウエン</t>
    </rPh>
    <rPh sb="6" eb="8">
      <t>キフ</t>
    </rPh>
    <rPh sb="8" eb="10">
      <t>キキン</t>
    </rPh>
    <phoneticPr fontId="5"/>
  </si>
  <si>
    <t>ふるさと・水と土の保全基金</t>
    <rPh sb="5" eb="6">
      <t>ミズ</t>
    </rPh>
    <rPh sb="7" eb="8">
      <t>ツチ</t>
    </rPh>
    <rPh sb="9" eb="11">
      <t>ホゼン</t>
    </rPh>
    <rPh sb="11" eb="13">
      <t>キキン</t>
    </rPh>
    <phoneticPr fontId="2"/>
  </si>
  <si>
    <t>過疎地域持続的発展基金</t>
    <rPh sb="0" eb="2">
      <t>カソ</t>
    </rPh>
    <rPh sb="2" eb="4">
      <t>チイキ</t>
    </rPh>
    <rPh sb="4" eb="7">
      <t>ジゾクテキ</t>
    </rPh>
    <rPh sb="7" eb="9">
      <t>ハッテン</t>
    </rPh>
    <rPh sb="9" eb="11">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</si>
</sst>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9ED-4A72-9185-C43AF50BA3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146398</c:v>
                </c:pt>
                <c:pt idx="1">
                  <c:v>111941</c:v>
                </c:pt>
                <c:pt idx="2">
                  <c:v>148521</c:v>
                </c:pt>
                <c:pt idx="3">
                  <c:v>156034</c:v>
                </c:pt>
                <c:pt idx="4">
                  <c:v>156284</c:v>
                </c:pt>
              </c:numCache>
            </c:numRef>
          </c:val>
          <c:smooth val="0"/>
          <c:extLst>
            <c:ext xmlns:c16="http://schemas.microsoft.com/office/drawing/2014/chart" uri="{C3380CC4-5D6E-409C-BE32-E72D297353CC}">
              <c16:uniqueId val="{00000001-09ED-4A72-9185-C43AF50BA3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2.83</c:v>
                </c:pt>
                <c:pt idx="1">
                  <c:v>2.81</c:v>
                </c:pt>
                <c:pt idx="2">
                  <c:v>2.81</c:v>
                </c:pt>
                <c:pt idx="3">
                  <c:v>6.81</c:v>
                </c:pt>
                <c:pt idx="4">
                  <c:v>4.68</c:v>
                </c:pt>
              </c:numCache>
            </c:numRef>
          </c:val>
          <c:extLst>
            <c:ext xmlns:c16="http://schemas.microsoft.com/office/drawing/2014/chart" uri="{C3380CC4-5D6E-409C-BE32-E72D297353CC}">
              <c16:uniqueId val="{00000000-8963-4DA2-815E-646DD0F98D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20.36</c:v>
                </c:pt>
                <c:pt idx="1">
                  <c:v>21.76</c:v>
                </c:pt>
                <c:pt idx="2">
                  <c:v>20.85</c:v>
                </c:pt>
                <c:pt idx="3">
                  <c:v>20.97</c:v>
                </c:pt>
                <c:pt idx="4">
                  <c:v>25.01</c:v>
                </c:pt>
              </c:numCache>
            </c:numRef>
          </c:val>
          <c:extLst>
            <c:ext xmlns:c16="http://schemas.microsoft.com/office/drawing/2014/chart" uri="{C3380CC4-5D6E-409C-BE32-E72D297353CC}">
              <c16:uniqueId val="{00000001-8963-4DA2-815E-646DD0F98D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-3.29</c:v>
                </c:pt>
                <c:pt idx="1">
                  <c:v>-0.65</c:v>
                </c:pt>
                <c:pt idx="2">
                  <c:v>-1.72</c:v>
                </c:pt>
                <c:pt idx="3">
                  <c:v>6.48</c:v>
                </c:pt>
                <c:pt idx="4">
                  <c:v>-2.2799999999999998</c:v>
                </c:pt>
              </c:numCache>
            </c:numRef>
          </c:val>
          <c:smooth val="0"/>
          <c:extLst>
            <c:ext xmlns:c16="http://schemas.microsoft.com/office/drawing/2014/chart" uri="{C3380CC4-5D6E-409C-BE32-E72D297353CC}">
              <c16:uniqueId val="{00000002-8963-4DA2-815E-646DD0F98D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0.8</c:v>
                </c:pt>
                <c:pt idx="4">
                  <c:v>#N/A</c:v>
                </c:pt>
                <c:pt idx="5">
                  <c:v>0.01</c:v>
                </c:pt>
                <c:pt idx="6">
                  <c:v>#N/A</c:v>
                </c:pt>
                <c:pt idx="7">
                  <c:v>0.01</c:v>
                </c:pt>
                <c:pt idx="8">
                  <c:v>#N/A</c:v>
                </c:pt>
                <c:pt idx="9">
                  <c:v>0</c:v>
                </c:pt>
              </c:numCache>
            </c:numRef>
          </c:val>
          <c:extLst>
            <c:ext xmlns:c16="http://schemas.microsoft.com/office/drawing/2014/chart" uri="{C3380CC4-5D6E-409C-BE32-E72D297353CC}">
              <c16:uniqueId val="{00000000-EABF-42A0-A9F7-3F649BCFC4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BF-42A0-A9F7-3F649BCFC401}"/>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ABF-42A0-A9F7-3F649BCFC40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0.01</c:v>
                </c:pt>
              </c:numCache>
            </c:numRef>
          </c:val>
          <c:extLst>
            <c:ext xmlns:c16="http://schemas.microsoft.com/office/drawing/2014/chart" uri="{C3380CC4-5D6E-409C-BE32-E72D297353CC}">
              <c16:uniqueId val="{00000003-EABF-42A0-A9F7-3F649BCFC401}"/>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0.64</c:v>
                </c:pt>
                <c:pt idx="2">
                  <c:v>#N/A</c:v>
                </c:pt>
                <c:pt idx="3">
                  <c:v>0.42</c:v>
                </c:pt>
                <c:pt idx="4">
                  <c:v>#N/A</c:v>
                </c:pt>
                <c:pt idx="5">
                  <c:v>0.28999999999999998</c:v>
                </c:pt>
                <c:pt idx="6">
                  <c:v>#N/A</c:v>
                </c:pt>
                <c:pt idx="7">
                  <c:v>0.16</c:v>
                </c:pt>
                <c:pt idx="8">
                  <c:v>#N/A</c:v>
                </c:pt>
                <c:pt idx="9">
                  <c:v>0.17</c:v>
                </c:pt>
              </c:numCache>
            </c:numRef>
          </c:val>
          <c:extLst>
            <c:ext xmlns:c16="http://schemas.microsoft.com/office/drawing/2014/chart" uri="{C3380CC4-5D6E-409C-BE32-E72D297353CC}">
              <c16:uniqueId val="{00000004-EABF-42A0-A9F7-3F649BCFC40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0.16</c:v>
                </c:pt>
                <c:pt idx="6">
                  <c:v>#N/A</c:v>
                </c:pt>
                <c:pt idx="7">
                  <c:v>0.21</c:v>
                </c:pt>
                <c:pt idx="8">
                  <c:v>#N/A</c:v>
                </c:pt>
                <c:pt idx="9">
                  <c:v>0.26</c:v>
                </c:pt>
              </c:numCache>
            </c:numRef>
          </c:val>
          <c:extLst>
            <c:ext xmlns:c16="http://schemas.microsoft.com/office/drawing/2014/chart" uri="{C3380CC4-5D6E-409C-BE32-E72D297353CC}">
              <c16:uniqueId val="{00000005-EABF-42A0-A9F7-3F649BCFC40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0.57999999999999996</c:v>
                </c:pt>
                <c:pt idx="4">
                  <c:v>#N/A</c:v>
                </c:pt>
                <c:pt idx="5">
                  <c:v>0.57999999999999996</c:v>
                </c:pt>
                <c:pt idx="6">
                  <c:v>#N/A</c:v>
                </c:pt>
                <c:pt idx="7">
                  <c:v>0.93</c:v>
                </c:pt>
                <c:pt idx="8">
                  <c:v>#N/A</c:v>
                </c:pt>
                <c:pt idx="9">
                  <c:v>0.94</c:v>
                </c:pt>
              </c:numCache>
            </c:numRef>
          </c:val>
          <c:extLst>
            <c:ext xmlns:c16="http://schemas.microsoft.com/office/drawing/2014/chart" uri="{C3380CC4-5D6E-409C-BE32-E72D297353CC}">
              <c16:uniqueId val="{00000006-EABF-42A0-A9F7-3F649BCFC4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2.82</c:v>
                </c:pt>
                <c:pt idx="2">
                  <c:v>#N/A</c:v>
                </c:pt>
                <c:pt idx="3">
                  <c:v>2.8</c:v>
                </c:pt>
                <c:pt idx="4">
                  <c:v>#N/A</c:v>
                </c:pt>
                <c:pt idx="5">
                  <c:v>2.81</c:v>
                </c:pt>
                <c:pt idx="6">
                  <c:v>#N/A</c:v>
                </c:pt>
                <c:pt idx="7">
                  <c:v>6.81</c:v>
                </c:pt>
                <c:pt idx="8">
                  <c:v>#N/A</c:v>
                </c:pt>
                <c:pt idx="9">
                  <c:v>4.67</c:v>
                </c:pt>
              </c:numCache>
            </c:numRef>
          </c:val>
          <c:extLst>
            <c:ext xmlns:c16="http://schemas.microsoft.com/office/drawing/2014/chart" uri="{C3380CC4-5D6E-409C-BE32-E72D297353CC}">
              <c16:uniqueId val="{00000007-EABF-42A0-A9F7-3F649BCFC401}"/>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2.72</c:v>
                </c:pt>
                <c:pt idx="2">
                  <c:v>#N/A</c:v>
                </c:pt>
                <c:pt idx="3">
                  <c:v>3.24</c:v>
                </c:pt>
                <c:pt idx="4">
                  <c:v>#N/A</c:v>
                </c:pt>
                <c:pt idx="5">
                  <c:v>3.8</c:v>
                </c:pt>
                <c:pt idx="6">
                  <c:v>#N/A</c:v>
                </c:pt>
                <c:pt idx="7">
                  <c:v>4.66</c:v>
                </c:pt>
                <c:pt idx="8">
                  <c:v>#N/A</c:v>
                </c:pt>
                <c:pt idx="9">
                  <c:v>5.62</c:v>
                </c:pt>
              </c:numCache>
            </c:numRef>
          </c:val>
          <c:extLst>
            <c:ext xmlns:c16="http://schemas.microsoft.com/office/drawing/2014/chart" uri="{C3380CC4-5D6E-409C-BE32-E72D297353CC}">
              <c16:uniqueId val="{00000008-EABF-42A0-A9F7-3F649BCFC4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8.06</c:v>
                </c:pt>
                <c:pt idx="2">
                  <c:v>#N/A</c:v>
                </c:pt>
                <c:pt idx="3">
                  <c:v>7.93</c:v>
                </c:pt>
                <c:pt idx="4">
                  <c:v>#N/A</c:v>
                </c:pt>
                <c:pt idx="5">
                  <c:v>8.26</c:v>
                </c:pt>
                <c:pt idx="6">
                  <c:v>#N/A</c:v>
                </c:pt>
                <c:pt idx="7">
                  <c:v>8.02</c:v>
                </c:pt>
                <c:pt idx="8">
                  <c:v>#N/A</c:v>
                </c:pt>
                <c:pt idx="9">
                  <c:v>8.5500000000000007</c:v>
                </c:pt>
              </c:numCache>
            </c:numRef>
          </c:val>
          <c:extLst>
            <c:ext xmlns:c16="http://schemas.microsoft.com/office/drawing/2014/chart" uri="{C3380CC4-5D6E-409C-BE32-E72D297353CC}">
              <c16:uniqueId val="{00000009-EABF-42A0-A9F7-3F649BCFC4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3770</c:v>
                </c:pt>
                <c:pt idx="5">
                  <c:v>3448</c:v>
                </c:pt>
                <c:pt idx="8">
                  <c:v>3566</c:v>
                </c:pt>
                <c:pt idx="11">
                  <c:v>3653</c:v>
                </c:pt>
                <c:pt idx="14">
                  <c:v>3715</c:v>
                </c:pt>
              </c:numCache>
            </c:numRef>
          </c:val>
          <c:extLst>
            <c:ext xmlns:c16="http://schemas.microsoft.com/office/drawing/2014/chart" uri="{C3380CC4-5D6E-409C-BE32-E72D297353CC}">
              <c16:uniqueId val="{00000000-DB42-4C0A-A04E-66366C9C23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42-4C0A-A04E-66366C9C23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178</c:v>
                </c:pt>
                <c:pt idx="3">
                  <c:v>95</c:v>
                </c:pt>
                <c:pt idx="6">
                  <c:v>80</c:v>
                </c:pt>
                <c:pt idx="9">
                  <c:v>67</c:v>
                </c:pt>
                <c:pt idx="12">
                  <c:v>68</c:v>
                </c:pt>
              </c:numCache>
            </c:numRef>
          </c:val>
          <c:extLst>
            <c:ext xmlns:c16="http://schemas.microsoft.com/office/drawing/2014/chart" uri="{C3380CC4-5D6E-409C-BE32-E72D297353CC}">
              <c16:uniqueId val="{00000002-DB42-4C0A-A04E-66366C9C23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9</c:v>
                </c:pt>
                <c:pt idx="6">
                  <c:v>7</c:v>
                </c:pt>
                <c:pt idx="9">
                  <c:v>3</c:v>
                </c:pt>
                <c:pt idx="12">
                  <c:v>0</c:v>
                </c:pt>
              </c:numCache>
            </c:numRef>
          </c:val>
          <c:extLst>
            <c:ext xmlns:c16="http://schemas.microsoft.com/office/drawing/2014/chart" uri="{C3380CC4-5D6E-409C-BE32-E72D297353CC}">
              <c16:uniqueId val="{00000003-DB42-4C0A-A04E-66366C9C23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913</c:v>
                </c:pt>
                <c:pt idx="3">
                  <c:v>853</c:v>
                </c:pt>
                <c:pt idx="6">
                  <c:v>862</c:v>
                </c:pt>
                <c:pt idx="9">
                  <c:v>874</c:v>
                </c:pt>
                <c:pt idx="12">
                  <c:v>873</c:v>
                </c:pt>
              </c:numCache>
            </c:numRef>
          </c:val>
          <c:extLst>
            <c:ext xmlns:c16="http://schemas.microsoft.com/office/drawing/2014/chart" uri="{C3380CC4-5D6E-409C-BE32-E72D297353CC}">
              <c16:uniqueId val="{00000004-DB42-4C0A-A04E-66366C9C23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42-4C0A-A04E-66366C9C23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42-4C0A-A04E-66366C9C23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4553</c:v>
                </c:pt>
                <c:pt idx="3">
                  <c:v>4018</c:v>
                </c:pt>
                <c:pt idx="6">
                  <c:v>4200</c:v>
                </c:pt>
                <c:pt idx="9">
                  <c:v>4306</c:v>
                </c:pt>
                <c:pt idx="12">
                  <c:v>4490</c:v>
                </c:pt>
              </c:numCache>
            </c:numRef>
          </c:val>
          <c:extLst>
            <c:ext xmlns:c16="http://schemas.microsoft.com/office/drawing/2014/chart" uri="{C3380CC4-5D6E-409C-BE32-E72D297353CC}">
              <c16:uniqueId val="{00000007-DB42-4C0A-A04E-66366C9C23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1883</c:v>
                </c:pt>
                <c:pt idx="2">
                  <c:v>#N/A</c:v>
                </c:pt>
                <c:pt idx="3">
                  <c:v>#N/A</c:v>
                </c:pt>
                <c:pt idx="4">
                  <c:v>1527</c:v>
                </c:pt>
                <c:pt idx="5">
                  <c:v>#N/A</c:v>
                </c:pt>
                <c:pt idx="6">
                  <c:v>#N/A</c:v>
                </c:pt>
                <c:pt idx="7">
                  <c:v>1583</c:v>
                </c:pt>
                <c:pt idx="8">
                  <c:v>#N/A</c:v>
                </c:pt>
                <c:pt idx="9">
                  <c:v>#N/A</c:v>
                </c:pt>
                <c:pt idx="10">
                  <c:v>1597</c:v>
                </c:pt>
                <c:pt idx="11">
                  <c:v>#N/A</c:v>
                </c:pt>
                <c:pt idx="12">
                  <c:v>#N/A</c:v>
                </c:pt>
                <c:pt idx="13">
                  <c:v>1716</c:v>
                </c:pt>
                <c:pt idx="14">
                  <c:v>#N/A</c:v>
                </c:pt>
              </c:numCache>
            </c:numRef>
          </c:val>
          <c:smooth val="0"/>
          <c:extLst>
            <c:ext xmlns:c16="http://schemas.microsoft.com/office/drawing/2014/chart" uri="{C3380CC4-5D6E-409C-BE32-E72D297353CC}">
              <c16:uniqueId val="{00000008-DB42-4C0A-A04E-66366C9C23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32339</c:v>
                </c:pt>
                <c:pt idx="5">
                  <c:v>32409</c:v>
                </c:pt>
                <c:pt idx="8">
                  <c:v>32920</c:v>
                </c:pt>
                <c:pt idx="11">
                  <c:v>31654</c:v>
                </c:pt>
                <c:pt idx="14">
                  <c:v>31841</c:v>
                </c:pt>
              </c:numCache>
            </c:numRef>
          </c:val>
          <c:extLst>
            <c:ext xmlns:c16="http://schemas.microsoft.com/office/drawing/2014/chart" uri="{C3380CC4-5D6E-409C-BE32-E72D297353CC}">
              <c16:uniqueId val="{00000000-15D8-4F6E-9DD2-A9F98CA633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246</c:v>
                </c:pt>
                <c:pt idx="5">
                  <c:v>190</c:v>
                </c:pt>
                <c:pt idx="8">
                  <c:v>186</c:v>
                </c:pt>
                <c:pt idx="11">
                  <c:v>95</c:v>
                </c:pt>
                <c:pt idx="14">
                  <c:v>73</c:v>
                </c:pt>
              </c:numCache>
            </c:numRef>
          </c:val>
          <c:extLst>
            <c:ext xmlns:c16="http://schemas.microsoft.com/office/drawing/2014/chart" uri="{C3380CC4-5D6E-409C-BE32-E72D297353CC}">
              <c16:uniqueId val="{00000001-15D8-4F6E-9DD2-A9F98CA633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4150</c:v>
                </c:pt>
                <c:pt idx="5">
                  <c:v>4557</c:v>
                </c:pt>
                <c:pt idx="8">
                  <c:v>4676</c:v>
                </c:pt>
                <c:pt idx="11">
                  <c:v>4940</c:v>
                </c:pt>
                <c:pt idx="14">
                  <c:v>5696</c:v>
                </c:pt>
              </c:numCache>
            </c:numRef>
          </c:val>
          <c:extLst>
            <c:ext xmlns:c16="http://schemas.microsoft.com/office/drawing/2014/chart" uri="{C3380CC4-5D6E-409C-BE32-E72D297353CC}">
              <c16:uniqueId val="{00000002-15D8-4F6E-9DD2-A9F98CA633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D8-4F6E-9DD2-A9F98CA633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D8-4F6E-9DD2-A9F98CA633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15D8-4F6E-9DD2-A9F98CA633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3855</c:v>
                </c:pt>
                <c:pt idx="3">
                  <c:v>3755</c:v>
                </c:pt>
                <c:pt idx="6">
                  <c:v>3769</c:v>
                </c:pt>
                <c:pt idx="9">
                  <c:v>3798</c:v>
                </c:pt>
                <c:pt idx="12">
                  <c:v>3815</c:v>
                </c:pt>
              </c:numCache>
            </c:numRef>
          </c:val>
          <c:extLst>
            <c:ext xmlns:c16="http://schemas.microsoft.com/office/drawing/2014/chart" uri="{C3380CC4-5D6E-409C-BE32-E72D297353CC}">
              <c16:uniqueId val="{00000006-15D8-4F6E-9DD2-A9F98CA633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c:v>
                </c:pt>
                <c:pt idx="3">
                  <c:v>10</c:v>
                </c:pt>
                <c:pt idx="6">
                  <c:v>3</c:v>
                </c:pt>
                <c:pt idx="9">
                  <c:v>0</c:v>
                </c:pt>
                <c:pt idx="12">
                  <c:v>0</c:v>
                </c:pt>
              </c:numCache>
            </c:numRef>
          </c:val>
          <c:extLst>
            <c:ext xmlns:c16="http://schemas.microsoft.com/office/drawing/2014/chart" uri="{C3380CC4-5D6E-409C-BE32-E72D297353CC}">
              <c16:uniqueId val="{00000007-15D8-4F6E-9DD2-A9F98CA633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10111</c:v>
                </c:pt>
                <c:pt idx="3">
                  <c:v>9537</c:v>
                </c:pt>
                <c:pt idx="6">
                  <c:v>8967</c:v>
                </c:pt>
                <c:pt idx="9">
                  <c:v>8514</c:v>
                </c:pt>
                <c:pt idx="12">
                  <c:v>8105</c:v>
                </c:pt>
              </c:numCache>
            </c:numRef>
          </c:val>
          <c:extLst>
            <c:ext xmlns:c16="http://schemas.microsoft.com/office/drawing/2014/chart" uri="{C3380CC4-5D6E-409C-BE32-E72D297353CC}">
              <c16:uniqueId val="{00000008-15D8-4F6E-9DD2-A9F98CA633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775</c:v>
                </c:pt>
                <c:pt idx="3">
                  <c:v>683</c:v>
                </c:pt>
                <c:pt idx="6">
                  <c:v>622</c:v>
                </c:pt>
                <c:pt idx="9">
                  <c:v>563</c:v>
                </c:pt>
                <c:pt idx="12">
                  <c:v>505</c:v>
                </c:pt>
              </c:numCache>
            </c:numRef>
          </c:val>
          <c:extLst>
            <c:ext xmlns:c16="http://schemas.microsoft.com/office/drawing/2014/chart" uri="{C3380CC4-5D6E-409C-BE32-E72D297353CC}">
              <c16:uniqueId val="{00000009-15D8-4F6E-9DD2-A9F98CA633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38724</c:v>
                </c:pt>
                <c:pt idx="3">
                  <c:v>38578</c:v>
                </c:pt>
                <c:pt idx="6">
                  <c:v>38631</c:v>
                </c:pt>
                <c:pt idx="9">
                  <c:v>38569</c:v>
                </c:pt>
                <c:pt idx="12">
                  <c:v>37091</c:v>
                </c:pt>
              </c:numCache>
            </c:numRef>
          </c:val>
          <c:extLst>
            <c:ext xmlns:c16="http://schemas.microsoft.com/office/drawing/2014/chart" uri="{C3380CC4-5D6E-409C-BE32-E72D297353CC}">
              <c16:uniqueId val="{0000000A-15D8-4F6E-9DD2-A9F98CA6337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16749</c:v>
                </c:pt>
                <c:pt idx="2">
                  <c:v>#N/A</c:v>
                </c:pt>
                <c:pt idx="3">
                  <c:v>#N/A</c:v>
                </c:pt>
                <c:pt idx="4">
                  <c:v>15408</c:v>
                </c:pt>
                <c:pt idx="5">
                  <c:v>#N/A</c:v>
                </c:pt>
                <c:pt idx="6">
                  <c:v>#N/A</c:v>
                </c:pt>
                <c:pt idx="7">
                  <c:v>14211</c:v>
                </c:pt>
                <c:pt idx="8">
                  <c:v>#N/A</c:v>
                </c:pt>
                <c:pt idx="9">
                  <c:v>#N/A</c:v>
                </c:pt>
                <c:pt idx="10">
                  <c:v>14756</c:v>
                </c:pt>
                <c:pt idx="11">
                  <c:v>#N/A</c:v>
                </c:pt>
                <c:pt idx="12">
                  <c:v>#N/A</c:v>
                </c:pt>
                <c:pt idx="13">
                  <c:v>11906</c:v>
                </c:pt>
                <c:pt idx="14">
                  <c:v>#N/A</c:v>
                </c:pt>
              </c:numCache>
            </c:numRef>
          </c:val>
          <c:smooth val="0"/>
          <c:extLst>
            <c:ext xmlns:c16="http://schemas.microsoft.com/office/drawing/2014/chart" uri="{C3380CC4-5D6E-409C-BE32-E72D297353CC}">
              <c16:uniqueId val="{0000000B-15D8-4F6E-9DD2-A9F98CA6337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3657</c:v>
                </c:pt>
                <c:pt idx="1">
                  <c:v>3829</c:v>
                </c:pt>
                <c:pt idx="2">
                  <c:v>4459</c:v>
                </c:pt>
              </c:numCache>
            </c:numRef>
          </c:val>
          <c:extLst>
            <c:ext xmlns:c16="http://schemas.microsoft.com/office/drawing/2014/chart" uri="{C3380CC4-5D6E-409C-BE32-E72D297353CC}">
              <c16:uniqueId val="{00000000-13D9-4401-9AB1-9A996D0AD3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13D9-4401-9AB1-9A996D0AD3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3399</c:v>
                </c:pt>
                <c:pt idx="1">
                  <c:v>3269</c:v>
                </c:pt>
                <c:pt idx="2">
                  <c:v>2784</c:v>
                </c:pt>
              </c:numCache>
            </c:numRef>
          </c:val>
          <c:extLst>
            <c:ext xmlns:c16="http://schemas.microsoft.com/office/drawing/2014/chart" uri="{C3380CC4-5D6E-409C-BE32-E72D297353CC}">
              <c16:uniqueId val="{00000002-13D9-4401-9AB1-9A996D0AD3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財政計画に沿った市債発行額の抑制等の取り組みにより、令和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昨年度とほぼ同水準となった。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今後も庄原市長期総合計画に基づき事業を実施するにあたり、財政計画に沿った起債事業の必要性・緊急性の検証によって市債発行額を抑制し、健全な財政運営をめざす。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公債費負担適正化計画に基づく計画的な地方債の発行により、現在高は前年度比</a:t>
          </a:r>
          <a:r>
            <a:rPr kumimoji="1" lang="en-US" altLang="ja-JP" sz="1100">
              <a:solidFill>
                <a:schemeClr val="dk1"/>
              </a:solidFill>
              <a:effectLst/>
              <a:latin typeface="+mn-lt"/>
              <a:ea typeface="+mn-ea"/>
              <a:cs typeface="+mn-cs"/>
            </a:rPr>
            <a:t>1,478</a:t>
          </a:r>
          <a:r>
            <a:rPr kumimoji="1" lang="ja-JP" altLang="ja-JP" sz="1100">
              <a:solidFill>
                <a:schemeClr val="dk1"/>
              </a:solidFill>
              <a:effectLst/>
              <a:latin typeface="+mn-lt"/>
              <a:ea typeface="+mn-ea"/>
              <a:cs typeface="+mn-cs"/>
            </a:rPr>
            <a:t>百万円の減少と</a:t>
          </a:r>
          <a:r>
            <a:rPr kumimoji="1" lang="ja-JP" altLang="en-US" sz="1100">
              <a:solidFill>
                <a:schemeClr val="dk1"/>
              </a:solidFill>
              <a:effectLst/>
              <a:latin typeface="+mn-lt"/>
              <a:ea typeface="+mn-ea"/>
              <a:cs typeface="+mn-cs"/>
            </a:rPr>
            <a:t>なったことと</a:t>
          </a:r>
          <a:r>
            <a:rPr kumimoji="1" lang="ja-JP" altLang="ja-JP" sz="1100">
              <a:solidFill>
                <a:schemeClr val="dk1"/>
              </a:solidFill>
              <a:effectLst/>
              <a:latin typeface="+mn-lt"/>
              <a:ea typeface="+mn-ea"/>
              <a:cs typeface="+mn-cs"/>
            </a:rPr>
            <a:t>、基準財政収入額算入見込額が</a:t>
          </a:r>
          <a:r>
            <a:rPr kumimoji="1" lang="en-US" altLang="ja-JP" sz="1100">
              <a:solidFill>
                <a:schemeClr val="dk1"/>
              </a:solidFill>
              <a:effectLst/>
              <a:latin typeface="+mn-lt"/>
              <a:ea typeface="+mn-ea"/>
              <a:cs typeface="+mn-cs"/>
            </a:rPr>
            <a:t>1,266</a:t>
          </a:r>
          <a:r>
            <a:rPr kumimoji="1" lang="ja-JP" altLang="ja-JP" sz="1100">
              <a:solidFill>
                <a:schemeClr val="dk1"/>
              </a:solidFill>
              <a:effectLst/>
              <a:latin typeface="+mn-lt"/>
              <a:ea typeface="+mn-ea"/>
              <a:cs typeface="+mn-cs"/>
            </a:rPr>
            <a:t>百万円減少したため、将来負担比率の分子は</a:t>
          </a:r>
          <a:r>
            <a:rPr kumimoji="1" lang="en-US" altLang="ja-JP" sz="1100">
              <a:solidFill>
                <a:schemeClr val="dk1"/>
              </a:solidFill>
              <a:effectLst/>
              <a:latin typeface="+mn-lt"/>
              <a:ea typeface="+mn-ea"/>
              <a:cs typeface="+mn-cs"/>
            </a:rPr>
            <a:t>545</a:t>
          </a:r>
          <a:r>
            <a:rPr kumimoji="1" lang="ja-JP" altLang="ja-JP" sz="1100">
              <a:solidFill>
                <a:schemeClr val="dk1"/>
              </a:solidFill>
              <a:effectLst/>
              <a:latin typeface="+mn-lt"/>
              <a:ea typeface="+mn-ea"/>
              <a:cs typeface="+mn-cs"/>
            </a:rPr>
            <a:t>百万円の増となっている。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公債費負担適正化計画の着実な実施による計画的な市債発行を図ることで比率の低下に努める。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主な基金の取崩は、地域振興基金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一方、積立額は、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百万円、企業版ふるさと納税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百万円などにより、全体では前年度比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旧合併特例債の終了や過疎地域の持続的発展の支援に関する特別措置法の失効により、交付税措置率の高い起債の発行ができなくなる可能性など、予測される不確定事項を考慮して対応する。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活用方針により、計画的な活用に努める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過疎地域持続的発展基金・・・過疎地域持続的発展特別事業に要する経費の財源に充てるため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森林環境整備基金・・・森林の整備及びその促進に関する施策に要する経費に充てるため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ふるさと応援寄附基金・・・寄附金を財源として事業を行うことにより、住民参加型の地方自治を推進し、美しく輝くふるさとづくりに資する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企業版ふるさと納税基金・・・法人から受領した寄付金を、ひと・まち・しごと創生寄附活用事業に要する費用に充てるため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地域振興基金・・・市民会館整備事業へ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百万円、新焼却施設整備事業へ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過疎地域持続的発展基金・・・各種事業への充当に係る取り崩し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森林環境整備基金・・・各種事業への充当に係る取り崩し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ふるさと応援寄附基金・・・各種事業への充当に係る取り崩し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企業版ふるさと納税基金・・・キャッシュレス決済推進事業へ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これまで普通建設事業に優先的に充当してきた旧合併特例債が、令和６年度まで延長されたが、今後は有利な市債の発行に努めることは当然であるため、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財政推計に基づく歳入歳出のバランスを勘案し、借入のみによらず基金の活用を視野に入れた財政運営を検討する。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％の額を最低限必要とする基金残高として積み立ててきた。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旧合併特例債の終了や過疎地域の持続的発展の支援に関する特別措置法の失効により、交付税措置率の高い起債の発行ができなくなる可能性など、予測される不確定事項を考慮して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令和２年度決算に伴う歳計剰余金を減債基金へ積立て、令和３年１月に一部の地方債を繰上償還した。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今後も必要に応じた活用を検討していく。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A11B0F6-B956-4E62-A91A-ED99A3FB3A7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9B5630A-2571-425A-B0B2-137410B8809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4A56E18-F772-4E0E-957D-434FD52F2DC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7B2F18-1409-4A3E-BC9C-5E14BC103C5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A2C2462-5765-4C13-A17A-D11BA6C483F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0E2EAFA-9D43-4531-927F-3B2153E1D52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60E34A5-9E4C-454A-84F6-148522FFFC0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A938679-FEB4-4EFB-AB64-D41D95FF1EF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124C7E9-D6BF-4868-89A5-FF0E4608247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C91A124-D928-424C-B594-E850C7B41F4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32,629
32,182
1,246.49
34,370,671
33,358,062
834,130
17,829,506
37,091,229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9523EDC-DD81-44F7-98FA-6AA163B2B80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1DE3839-F96F-437A-B239-594796D8A83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58F2587-9C9E-4DAE-9CC9-9496C3CEBCD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052457D-EC1E-4793-81F8-CC623B26427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06C7FB6-EC16-4F43-9A5B-71D716DA02A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CA8118B-6522-4FEF-8A43-43AA1D10B41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F8641A1-CF51-43FE-A7FA-A303AEC3AAE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40A1A18-C68D-4B9B-A714-C833AF19C6D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31C1CF4-94D4-485D-81AC-8DB15A11D39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244E4FB-C150-4C9E-B25F-5AFE21923E9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19772C2-5CBD-4468-9692-7D793911D5B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87AB701-5245-4110-93F5-F5D522FAB35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EF4EFA8-9CF5-43B8-B3C2-C349B45434E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EC2D1A6-9C7E-454C-84F9-15B1EB57F94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864CDE1-8638-4A7F-9FF2-ECAA2657440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3A15F1D-FAF1-4691-9819-CC2811B7074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9542E0-9250-4D28-A292-91B027EEC4F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CF49D2D-ED9A-42C1-B567-7B6CF839E01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E7BECC3-49D2-42A9-ACD3-72B08199EED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23DC1D0-17F5-4B51-86FC-58A90FCC2F6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AA8C9BF-090C-4FAF-AA19-3808D834FE1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F649A88-E099-4D02-9BB5-8B98EFAF3CE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2DA828-E122-4D39-8FDC-908EEF182D1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7854A7E-ECAB-4262-87E5-EE20E677026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07144C2-3C99-4670-AEB5-42800E0DA8D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B44C7B8-0444-4C53-873F-0CC96A6E9DD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32DF63E-7ADB-4FCD-82B0-F162295844F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BA0DE15-7461-423A-B428-02CB6137021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2D8E0B5-69C7-428A-AFA3-70FA8B4E913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19876B4-17A2-4F5D-A739-84DCCE5B55E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30645C0-D370-481C-9267-1D44793828E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DAA12AD-A1BC-4805-A0DF-AE570D751C9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D211DFD-9CEC-4FA9-8C8C-A21E1D14498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F322515-E148-4A04-8E6D-17BB9D0C99B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BF08D73-3F7C-4F9B-8431-2D50914251A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ABB74A9-9357-4A7B-8108-B563E87993F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963FD06-AB56-402E-BB26-FC17FA1E1E1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となり、依然として類似団体平均を下回っている。　　　</a:t>
          </a:r>
          <a:endParaRPr lang="ja-JP" altLang="ja-JP" sz="1400">
            <a:effectLst/>
          </a:endParaRPr>
        </a:p>
        <a:p>
          <a:r>
            <a:rPr kumimoji="1" lang="ja-JP" altLang="ja-JP" sz="1100">
              <a:solidFill>
                <a:schemeClr val="dk1"/>
              </a:solidFill>
              <a:effectLst/>
              <a:latin typeface="+mn-lt"/>
              <a:ea typeface="+mn-ea"/>
              <a:cs typeface="+mn-cs"/>
            </a:rPr>
            <a:t>　人口減少や過疎化などの影響により大幅な税収等の増加は見込めず、急激な改善は難しい状況にある。しかしながら、令和３年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月に改訂した「第２期持続可能な財政運営プラン ～後期実施計画～」に基づき、一般会計繰出金の削減や地方債繰上償還などによる歳出削減に加え、税収の徴収率の向上や新たな財源確保に取り組み歳入確保に努める。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621BD49-D6C9-48DB-8622-8A2CCCDF3FC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94532D0-21BA-40F4-8BF4-7F314C794C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1BF2732-63E5-4FE3-BDD3-423DF6A46AC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BE361BB6-E7B3-4DF0-B1B5-163AC0629EB9}"/>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C13A4B8E-C186-4106-BFF5-F415D3ED447F}"/>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6FC5C1BC-B319-4644-A4ED-F037BFE91188}"/>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73722E0-3E4C-43A2-A6DD-FBF7D216B7C5}"/>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A68844A0-A5BC-493F-82AE-A1D0FCE8630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A8409165-AFCD-4914-98BD-A386F5C41133}"/>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743B82BC-9815-442F-A4BB-02065F9604FA}"/>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C65D90F-8B3D-45A4-BF3E-24A6279A6A4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60F0748-4686-4B82-B8F0-898A451BD8F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138D1F93-0D7E-469B-9CE6-8DA20D207B0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B0756186-0BED-41FA-98A0-173D525EB622}"/>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5948236F-F80B-442F-98E1-E971468096D5}"/>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5207B49E-C6F7-4171-8344-3CDAE2FFEA53}"/>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9A74C6F3-7889-4A62-B25A-A9A6A75C034B}"/>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6E4CA40-0241-4654-81EE-9B030D47C29C}"/>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id="{BB2A5C96-B6D9-4D36-B384-B284E7CEB613}"/>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669606BF-20AD-4817-98DB-A1DD189D26A8}"/>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6A8A6286-5274-4707-8BEE-FB68884A9DEC}"/>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EFDF0A8B-2643-494C-A0AD-5F60DAA7A608}"/>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C53CEBC1-E965-41D8-94B3-04A4C9765F97}"/>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D217DC15-E895-41A6-865E-466C88FB4A73}"/>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654B0243-DB4C-46A5-87AB-49CAB7ECF741}"/>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AB9D9D68-0834-48D8-9CAB-42CC1E35E916}"/>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3DBE3408-AB54-4F4A-A873-6E970637FF0C}"/>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15C8B4E2-068E-4C01-AD8B-8DD2EDE23D52}"/>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5FD3C1F3-E57C-4CC7-A356-161FA83BBEBF}"/>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D0A41227-C0B8-4A10-9226-5CAB51013EA3}"/>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2A8E5060-883B-4F45-AFF2-7CB90AA1C3DD}"/>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A5CC7134-8F88-4C5E-8B4D-1C732B46318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66A87B5D-93A3-411B-AF54-6F2A2C5E3DA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B2E5400F-37B9-4616-A6EE-4A18C70BDFC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85DAED0-7637-4CAF-9C99-4DA2AE8D0FF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CADC551-183E-4D2B-8F20-82BCF8C1502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796DE1D-AD75-4EE4-94A0-91C2CFFC3F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a:extLst>
            <a:ext uri="{FF2B5EF4-FFF2-40B4-BE49-F238E27FC236}">
              <a16:creationId xmlns:a16="http://schemas.microsoft.com/office/drawing/2014/main" id="{578D806C-A1C7-4CD2-8770-8B52E07F98A6}"/>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113047</xdr:rowOff>
    </xdr:from>
    <xdr:ext cx="762000" cy="259045"/>
    <xdr:sp macro="" textlink="">
      <xdr:nvSpPr>
        <xdr:cNvPr id="87" name="財政力該当値テキスト">
          <a:extLst>
            <a:ext uri="{FF2B5EF4-FFF2-40B4-BE49-F238E27FC236}">
              <a16:creationId xmlns:a16="http://schemas.microsoft.com/office/drawing/2014/main" id="{478BF67A-828D-4570-BD39-EE151141DEE3}"/>
            </a:ext>
          </a:extLst>
        </xdr:cNvPr>
        <xdr:cNvSpPr txBox="1"/>
      </xdr:nvSpPr>
      <xdr:spPr>
        <a:xfrm>
          <a:off x="5041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AB7AA39B-D5E1-45A4-ACC2-898F32A55FB8}"/>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E1EF2CE0-9A57-4E45-8B24-876AEC4885E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E809EE2-60F6-406B-A34E-4AD9B6892D3F}"/>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89C361EE-9B19-488C-9DF2-4ED3125CF611}"/>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B34C1D03-3E60-42A9-8D96-747497742023}"/>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166BC0F3-5FC4-4632-B57D-1BFF4A28EBFD}"/>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3806050D-31CD-4286-8ABC-BBE0098834E5}"/>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757210A7-4AF1-414C-835A-1634861FAAB1}"/>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8406F90A-5611-45B9-A8CE-0EB2BE032C8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17381A99-3BE9-41F5-AC47-273A2EE3A073}"/>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23E0D9BE-5112-4578-8448-B392CDEB3E4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111CA4C0-1089-4E05-BCAE-DE881824355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AE5D830-4396-4CAA-B1EC-F4B781EB4CA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D0BEC10E-3C65-448E-8B30-BF856A404C0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652362CF-0655-4402-B3E3-A7562F3C6DC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F2F0A7E4-0922-450E-8C59-346FDE9D04F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594897E4-CECB-4D76-8308-3E9E5933659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1874F560-4649-4285-B04E-97B30BC345A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2F79EB95-384C-4FF4-B799-371B104B0F5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B32089C-27FD-4408-9FAC-1CDD6531F18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F3922EF5-05B3-465D-BB55-3C72FE4044C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96.8</a:t>
          </a:r>
          <a:r>
            <a:rPr kumimoji="1" lang="ja-JP" altLang="ja-JP" sz="1100">
              <a:solidFill>
                <a:schemeClr val="dk1"/>
              </a:solidFill>
              <a:effectLst/>
              <a:latin typeface="+mn-lt"/>
              <a:ea typeface="+mn-ea"/>
              <a:cs typeface="+mn-cs"/>
            </a:rPr>
            <a:t>％となった。これは公債費充当一般財源の増額（</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百万円）などにより経常経費充当一般財源が増額（</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百万円）となり、経常一般財源等が減額（△</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百万円）となったためである。依然、類似団体の平均値を上回っているため、義務的経費の抑制、一般財源による歳入確保に努め、経常収支比率の低下を図る。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E4FC6EE-A921-4822-BDCA-C3755F15040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9ECDCF67-BDE7-49FB-B665-3E541F4DD4A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BBA102E2-8175-4920-A6FF-B8C0D5DA537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EE630BC0-7112-42DB-BC82-383B371E0477}"/>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7BCDC27C-A68C-454A-90A8-03D40CC449D9}"/>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C2E901AF-18DB-4A94-BE0F-7FE793BD65CE}"/>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EA48EFF2-34C1-48CC-B140-1EFBE986CC4C}"/>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84897979-1E49-41B3-BA91-2ECC4E2B16AD}"/>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392F9729-E4F9-4103-8D0E-07149A2AF30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F5A04E33-43E0-49DA-9295-81B1FACB1DA6}"/>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C9365BE6-8EC5-45F7-933A-B5BBBAADA517}"/>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5270BA6E-04CF-487E-BA5A-E2EE1BCBAB2C}"/>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B694AD6B-0EFC-460A-9DC9-1C4635948EEA}"/>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7D36096B-EF94-4EB5-B134-6BF54DCBA0A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E8593EF5-2D3F-49B0-9CBE-DDD9A32E9077}"/>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C54F8BE-16A2-4AAC-BC52-0305DD23C78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C3933A3-583A-4E2A-9EF4-B04F9B0F5BC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8C593C-6D97-419B-9120-6B0F36E8B12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689EF5A2-3EA6-4379-A76F-22EA49440B45}"/>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360B2FE1-70FC-477E-BC8F-469FD69FAD37}"/>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5A6D2023-3B15-48C0-9A33-94D1F13B3A8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93DF93D3-5AED-40A9-A73D-DF6A8D82469B}"/>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F66FBBF5-FD40-49B3-8670-234907795387}"/>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80554</xdr:rowOff>
    </xdr:from>
    <xdr:to>
      <xdr:col>23</xdr:col>
      <xdr:colOff>133350</xdr:colOff>
      <xdr:row>61</xdr:row>
      <xdr:rowOff>53884</xdr:rowOff>
    </xdr:to>
    <xdr:cxnSp macro="">
      <xdr:nvCxnSpPr>
        <xdr:cNvPr id="132" name="直線コネクタ 131">
          <a:extLst>
            <a:ext uri="{FF2B5EF4-FFF2-40B4-BE49-F238E27FC236}">
              <a16:creationId xmlns:a16="http://schemas.microsoft.com/office/drawing/2014/main" id="{E820A2D9-FC0E-484A-9901-F9DC40D03539}"/>
            </a:ext>
          </a:extLst>
        </xdr:cNvPr>
        <xdr:cNvCxnSpPr/>
      </xdr:nvCxnSpPr>
      <xdr:spPr>
        <a:xfrm>
          <a:off x="4114800" y="1036755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F21FF7E-547D-48BC-91D1-81C976D7B1FC}"/>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145038F-8E0D-4890-BBB1-C894A37C9868}"/>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61</xdr:row>
      <xdr:rowOff>43543</xdr:rowOff>
    </xdr:to>
    <xdr:cxnSp macro="">
      <xdr:nvCxnSpPr>
        <xdr:cNvPr id="135" name="直線コネクタ 134">
          <a:extLst>
            <a:ext uri="{FF2B5EF4-FFF2-40B4-BE49-F238E27FC236}">
              <a16:creationId xmlns:a16="http://schemas.microsoft.com/office/drawing/2014/main" id="{0A8CCD71-48D4-4DDF-ABB4-A2BEF22B3077}"/>
            </a:ext>
          </a:extLst>
        </xdr:cNvPr>
        <xdr:cNvCxnSpPr/>
      </xdr:nvCxnSpPr>
      <xdr:spPr>
        <a:xfrm flipV="1">
          <a:off x="3225800" y="1036755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A17428DB-D95D-4A6A-9F1A-1E055172EFCF}"/>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A9893624-0472-4EAC-B25A-1E6A8E92D055}"/>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43543</xdr:rowOff>
    </xdr:from>
    <xdr:to>
      <xdr:col>15</xdr:col>
      <xdr:colOff>82550</xdr:colOff>
      <xdr:row>61</xdr:row>
      <xdr:rowOff>88356</xdr:rowOff>
    </xdr:to>
    <xdr:cxnSp macro="">
      <xdr:nvCxnSpPr>
        <xdr:cNvPr id="138" name="直線コネクタ 137">
          <a:extLst>
            <a:ext uri="{FF2B5EF4-FFF2-40B4-BE49-F238E27FC236}">
              <a16:creationId xmlns:a16="http://schemas.microsoft.com/office/drawing/2014/main" id="{270957F1-5352-4142-AC5A-40C3DEAD1A7F}"/>
            </a:ext>
          </a:extLst>
        </xdr:cNvPr>
        <xdr:cNvCxnSpPr/>
      </xdr:nvCxnSpPr>
      <xdr:spPr>
        <a:xfrm flipV="1">
          <a:off x="2336800" y="1050199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9ED0E792-727F-4359-9405-D42A3958EDB9}"/>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A735EA6A-A005-4AAD-A9A3-148678A23E2F}"/>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88356</xdr:rowOff>
    </xdr:from>
    <xdr:to>
      <xdr:col>11</xdr:col>
      <xdr:colOff>31750</xdr:colOff>
      <xdr:row>61</xdr:row>
      <xdr:rowOff>102144</xdr:rowOff>
    </xdr:to>
    <xdr:cxnSp macro="">
      <xdr:nvCxnSpPr>
        <xdr:cNvPr id="141" name="直線コネクタ 140">
          <a:extLst>
            <a:ext uri="{FF2B5EF4-FFF2-40B4-BE49-F238E27FC236}">
              <a16:creationId xmlns:a16="http://schemas.microsoft.com/office/drawing/2014/main" id="{80B56800-F626-4F6E-B342-43C943070331}"/>
            </a:ext>
          </a:extLst>
        </xdr:cNvPr>
        <xdr:cNvCxnSpPr/>
      </xdr:nvCxnSpPr>
      <xdr:spPr>
        <a:xfrm flipV="1">
          <a:off x="1447800" y="105468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CC0EF527-A5CB-495C-978C-2807508B662F}"/>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90B88452-1C02-4142-8028-B5AF5C1D88F2}"/>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A2AB4663-E523-4D00-A814-0496E72CCABC}"/>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F432E927-FB3E-40D6-B764-846D63E298EC}"/>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5DCB574-A0DE-497E-A944-E3401E10CBB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1AD91BC-5047-400D-817C-C26CCB48A57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C9E78AF-3541-40AD-9C99-86641847E89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79CA0E7-6DDC-41A6-8E17-EC5233FE63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3C66901-0959-4E71-9657-2B3714B7C70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1" name="楕円 150">
          <a:extLst>
            <a:ext uri="{FF2B5EF4-FFF2-40B4-BE49-F238E27FC236}">
              <a16:creationId xmlns:a16="http://schemas.microsoft.com/office/drawing/2014/main" id="{45111DD7-CCEB-4B62-99AE-E2A3FFB8D72A}"/>
            </a:ext>
          </a:extLst>
        </xdr:cNvPr>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146611</xdr:rowOff>
    </xdr:from>
    <xdr:ext cx="762000" cy="259045"/>
    <xdr:sp macro="" textlink="">
      <xdr:nvSpPr>
        <xdr:cNvPr id="152" name="財政構造の弾力性該当値テキスト">
          <a:extLst>
            <a:ext uri="{FF2B5EF4-FFF2-40B4-BE49-F238E27FC236}">
              <a16:creationId xmlns:a16="http://schemas.microsoft.com/office/drawing/2014/main" id="{FA12DCDC-44B4-4E14-B56F-1A1E30B2D64D}"/>
            </a:ext>
          </a:extLst>
        </xdr:cNvPr>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3" name="楕円 152">
          <a:extLst>
            <a:ext uri="{FF2B5EF4-FFF2-40B4-BE49-F238E27FC236}">
              <a16:creationId xmlns:a16="http://schemas.microsoft.com/office/drawing/2014/main" id="{F5DC57FF-62C1-4E06-A626-6B27604ECF45}"/>
            </a:ext>
          </a:extLst>
        </xdr:cNvPr>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116131</xdr:rowOff>
    </xdr:from>
    <xdr:ext cx="736600" cy="259045"/>
    <xdr:sp macro="" textlink="">
      <xdr:nvSpPr>
        <xdr:cNvPr id="154" name="テキスト ボックス 153">
          <a:extLst>
            <a:ext uri="{FF2B5EF4-FFF2-40B4-BE49-F238E27FC236}">
              <a16:creationId xmlns:a16="http://schemas.microsoft.com/office/drawing/2014/main" id="{7DEC5009-D631-4627-B0AD-3371C40C5959}"/>
            </a:ext>
          </a:extLst>
        </xdr:cNvPr>
        <xdr:cNvSpPr txBox="1"/>
      </xdr:nvSpPr>
      <xdr:spPr>
        <a:xfrm>
          <a:off x="3733800" y="1040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164193</xdr:rowOff>
    </xdr:from>
    <xdr:to>
      <xdr:col>15</xdr:col>
      <xdr:colOff>133350</xdr:colOff>
      <xdr:row>61</xdr:row>
      <xdr:rowOff>94343</xdr:rowOff>
    </xdr:to>
    <xdr:sp macro="" textlink="">
      <xdr:nvSpPr>
        <xdr:cNvPr id="155" name="楕円 154">
          <a:extLst>
            <a:ext uri="{FF2B5EF4-FFF2-40B4-BE49-F238E27FC236}">
              <a16:creationId xmlns:a16="http://schemas.microsoft.com/office/drawing/2014/main" id="{5BA9C5EA-9000-4D63-95B3-4B32992641D6}"/>
            </a:ext>
          </a:extLst>
        </xdr:cNvPr>
        <xdr:cNvSpPr/>
      </xdr:nvSpPr>
      <xdr:spPr>
        <a:xfrm>
          <a:off x="3175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79120</xdr:rowOff>
    </xdr:from>
    <xdr:ext cx="762000" cy="259045"/>
    <xdr:sp macro="" textlink="">
      <xdr:nvSpPr>
        <xdr:cNvPr id="156" name="テキスト ボックス 155">
          <a:extLst>
            <a:ext uri="{FF2B5EF4-FFF2-40B4-BE49-F238E27FC236}">
              <a16:creationId xmlns:a16="http://schemas.microsoft.com/office/drawing/2014/main" id="{6EC926DE-D45E-4AA6-81F9-8DC0A8D50F72}"/>
            </a:ext>
          </a:extLst>
        </xdr:cNvPr>
        <xdr:cNvSpPr txBox="1"/>
      </xdr:nvSpPr>
      <xdr:spPr>
        <a:xfrm>
          <a:off x="2844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37556</xdr:rowOff>
    </xdr:from>
    <xdr:to>
      <xdr:col>11</xdr:col>
      <xdr:colOff>82550</xdr:colOff>
      <xdr:row>61</xdr:row>
      <xdr:rowOff>139156</xdr:rowOff>
    </xdr:to>
    <xdr:sp macro="" textlink="">
      <xdr:nvSpPr>
        <xdr:cNvPr id="157" name="楕円 156">
          <a:extLst>
            <a:ext uri="{FF2B5EF4-FFF2-40B4-BE49-F238E27FC236}">
              <a16:creationId xmlns:a16="http://schemas.microsoft.com/office/drawing/2014/main" id="{700EE16E-4258-4571-9F52-084B9E3105D2}"/>
            </a:ext>
          </a:extLst>
        </xdr:cNvPr>
        <xdr:cNvSpPr/>
      </xdr:nvSpPr>
      <xdr:spPr>
        <a:xfrm>
          <a:off x="2286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123933</xdr:rowOff>
    </xdr:from>
    <xdr:ext cx="762000" cy="259045"/>
    <xdr:sp macro="" textlink="">
      <xdr:nvSpPr>
        <xdr:cNvPr id="158" name="テキスト ボックス 157">
          <a:extLst>
            <a:ext uri="{FF2B5EF4-FFF2-40B4-BE49-F238E27FC236}">
              <a16:creationId xmlns:a16="http://schemas.microsoft.com/office/drawing/2014/main" id="{2F9E6D28-D718-44F5-90A4-58A2D498901A}"/>
            </a:ext>
          </a:extLst>
        </xdr:cNvPr>
        <xdr:cNvSpPr txBox="1"/>
      </xdr:nvSpPr>
      <xdr:spPr>
        <a:xfrm>
          <a:off x="1955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51344</xdr:rowOff>
    </xdr:from>
    <xdr:to>
      <xdr:col>7</xdr:col>
      <xdr:colOff>31750</xdr:colOff>
      <xdr:row>61</xdr:row>
      <xdr:rowOff>152944</xdr:rowOff>
    </xdr:to>
    <xdr:sp macro="" textlink="">
      <xdr:nvSpPr>
        <xdr:cNvPr id="159" name="楕円 158">
          <a:extLst>
            <a:ext uri="{FF2B5EF4-FFF2-40B4-BE49-F238E27FC236}">
              <a16:creationId xmlns:a16="http://schemas.microsoft.com/office/drawing/2014/main" id="{219A9C9E-A60C-4FBE-8AB5-1033FFFB4286}"/>
            </a:ext>
          </a:extLst>
        </xdr:cNvPr>
        <xdr:cNvSpPr/>
      </xdr:nvSpPr>
      <xdr:spPr>
        <a:xfrm>
          <a:off x="1397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137721</xdr:rowOff>
    </xdr:from>
    <xdr:ext cx="762000" cy="259045"/>
    <xdr:sp macro="" textlink="">
      <xdr:nvSpPr>
        <xdr:cNvPr id="160" name="テキスト ボックス 159">
          <a:extLst>
            <a:ext uri="{FF2B5EF4-FFF2-40B4-BE49-F238E27FC236}">
              <a16:creationId xmlns:a16="http://schemas.microsoft.com/office/drawing/2014/main" id="{0C46ED06-2184-4178-BC8B-9018FA6CBBAC}"/>
            </a:ext>
          </a:extLst>
        </xdr:cNvPr>
        <xdr:cNvSpPr txBox="1"/>
      </xdr:nvSpPr>
      <xdr:spPr>
        <a:xfrm>
          <a:off x="1066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DF9A33D-7AA4-4DE7-9F9C-41D04B68A9A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7613F3E-0D03-4D56-AF16-E183A52BB54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86408D1-F551-4F6A-AD41-1498250B9E4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134AC9C-8CE4-4C76-A3DF-AB66E968259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5DE19248-7C7D-49B0-97FE-FF418D8D856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A5DB69F-D70A-4BFD-A363-F43AECB7D4D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96EB978-9596-47C5-AEF8-75A5C6C8604C}"/>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C616AFED-69D0-4872-8011-E75E45B0FCA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42A5F84-9565-41CA-B76E-1AAB71F46DE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E243512-D364-422F-918D-9903F1D8A4D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0988B9B-F364-4814-8A91-A38D7793D69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024570F-3516-4A8D-80E0-506801775FF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94D7DA5-DFB6-46A2-AC42-FD7A8212E68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人件費については、市長選挙及び市議会議員選挙費や衆議院議員選挙費、県知事選挙費の皆減などにより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％減となったが、物件費については、除雪に係る経費や光熱費の高騰等により、物件費全体では、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なお、施設の維持管理業務の大半を法人等への委託や指定管理者制度の活用に伴う物件費の高止まりに加え人口減少の影響により、人口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人当たりの決算額が多額となっている。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7D7464E4-58DA-4135-A0D5-6F16D5B377F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56E56DE-351D-4459-A2D8-A8673CD7193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7D0881A-499C-47CA-A597-74EA30CECDE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CD925AD-EF25-40BD-85F5-D7351BCF2E2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8E10341E-1996-44EE-ADD6-A03CF5033DF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6846476-19B8-45CA-BF8A-1075382E066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B5A55013-7A67-41CF-80C3-C1EA682BD57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D1EB1786-1D66-4207-97A1-0ED2191DE2DE}"/>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189FE4B-DF42-4C57-B00C-BEA223C6AFB4}"/>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87B6C34-1392-4BAD-B4C2-A73AAEEE0683}"/>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548EC79-930D-4C63-BB2D-4C42755AD25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69CF1909-4296-48C6-A974-1FC9E1E107A2}"/>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41421FFF-3C7E-4BE4-993E-32EF7B0F70C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15AEBFB-7737-450C-87E8-632012D592F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4383DB3-6B6D-4D52-A4EA-86F670B28485}"/>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4B3C9B18-0A20-4585-964A-39ED051EB7E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B3B2B112-BBF1-4BB1-8B57-5446AF2379D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3F8A0A64-5C6A-48D1-8ABC-A50AAE8CD754}"/>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4AC1E202-3C5B-4AC4-BDBD-F9EAE7A673EA}"/>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AD09688C-9D17-4CFD-9182-96EB698C26B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39666172-27DA-4172-804C-66812451617D}"/>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65DD3B57-55A1-4F85-AD0C-BE126CF484A7}"/>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111449</xdr:rowOff>
    </xdr:from>
    <xdr:to>
      <xdr:col>23</xdr:col>
      <xdr:colOff>133350</xdr:colOff>
      <xdr:row>82</xdr:row>
      <xdr:rowOff>135246</xdr:rowOff>
    </xdr:to>
    <xdr:cxnSp macro="">
      <xdr:nvCxnSpPr>
        <xdr:cNvPr id="196" name="直線コネクタ 195">
          <a:extLst>
            <a:ext uri="{FF2B5EF4-FFF2-40B4-BE49-F238E27FC236}">
              <a16:creationId xmlns:a16="http://schemas.microsoft.com/office/drawing/2014/main" id="{5E9D92C6-C15E-402E-9E7D-A7C361B82F86}"/>
            </a:ext>
          </a:extLst>
        </xdr:cNvPr>
        <xdr:cNvCxnSpPr/>
      </xdr:nvCxnSpPr>
      <xdr:spPr>
        <a:xfrm>
          <a:off x="4114800" y="14170349"/>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4FC087F6-5AD5-4964-94FC-D7709FB896B6}"/>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24A8900C-0098-4242-825D-3E16A3A03B1C}"/>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100606</xdr:rowOff>
    </xdr:from>
    <xdr:to>
      <xdr:col>19</xdr:col>
      <xdr:colOff>133350</xdr:colOff>
      <xdr:row>82</xdr:row>
      <xdr:rowOff>111449</xdr:rowOff>
    </xdr:to>
    <xdr:cxnSp macro="">
      <xdr:nvCxnSpPr>
        <xdr:cNvPr id="199" name="直線コネクタ 198">
          <a:extLst>
            <a:ext uri="{FF2B5EF4-FFF2-40B4-BE49-F238E27FC236}">
              <a16:creationId xmlns:a16="http://schemas.microsoft.com/office/drawing/2014/main" id="{BD18E846-070A-4EA7-971E-E4E3421E392E}"/>
            </a:ext>
          </a:extLst>
        </xdr:cNvPr>
        <xdr:cNvCxnSpPr/>
      </xdr:nvCxnSpPr>
      <xdr:spPr>
        <a:xfrm>
          <a:off x="3225800" y="14159506"/>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F144040-9912-4F45-BAE3-B727B936D729}"/>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5146811E-A794-41DE-9771-81209DA52892}"/>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75986</xdr:rowOff>
    </xdr:from>
    <xdr:to>
      <xdr:col>15</xdr:col>
      <xdr:colOff>82550</xdr:colOff>
      <xdr:row>82</xdr:row>
      <xdr:rowOff>100606</xdr:rowOff>
    </xdr:to>
    <xdr:cxnSp macro="">
      <xdr:nvCxnSpPr>
        <xdr:cNvPr id="202" name="直線コネクタ 201">
          <a:extLst>
            <a:ext uri="{FF2B5EF4-FFF2-40B4-BE49-F238E27FC236}">
              <a16:creationId xmlns:a16="http://schemas.microsoft.com/office/drawing/2014/main" id="{0402785E-A210-415E-A75A-60F90F87E8CC}"/>
            </a:ext>
          </a:extLst>
        </xdr:cNvPr>
        <xdr:cNvCxnSpPr/>
      </xdr:nvCxnSpPr>
      <xdr:spPr>
        <a:xfrm>
          <a:off x="2336800" y="14134886"/>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4D35B042-321A-4F41-97F1-8BDCC5C221EF}"/>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CD810E9E-BED5-4AC9-9115-203785A75569}"/>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58668</xdr:rowOff>
    </xdr:from>
    <xdr:to>
      <xdr:col>11</xdr:col>
      <xdr:colOff>31750</xdr:colOff>
      <xdr:row>82</xdr:row>
      <xdr:rowOff>75986</xdr:rowOff>
    </xdr:to>
    <xdr:cxnSp macro="">
      <xdr:nvCxnSpPr>
        <xdr:cNvPr id="205" name="直線コネクタ 204">
          <a:extLst>
            <a:ext uri="{FF2B5EF4-FFF2-40B4-BE49-F238E27FC236}">
              <a16:creationId xmlns:a16="http://schemas.microsoft.com/office/drawing/2014/main" id="{0E725B7F-5B77-4536-9550-55A334A21494}"/>
            </a:ext>
          </a:extLst>
        </xdr:cNvPr>
        <xdr:cNvCxnSpPr/>
      </xdr:nvCxnSpPr>
      <xdr:spPr>
        <a:xfrm>
          <a:off x="1447800" y="14117568"/>
          <a:ext cx="889000" cy="1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9A94A797-F458-4E37-8B4F-26352134AA7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47A34B3D-2CDC-4C72-8440-1CDD8E7C71FF}"/>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2BDFB24-FA51-44B3-916E-E6C56CA917FB}"/>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A263E211-8011-42C9-9E77-23FF0376A177}"/>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56B786C-6753-4688-BDA8-AA16D3BE5C7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CC18E08-A33C-4D66-833A-25BA80E6069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2753D99-295E-4F22-9F15-9EA024EC1E3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E4C9FDD-3E19-4897-BAA8-0E0BA67D2C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CB455CD-428A-439C-A79D-6E6E9EC414F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84446</xdr:rowOff>
    </xdr:from>
    <xdr:to>
      <xdr:col>23</xdr:col>
      <xdr:colOff>184150</xdr:colOff>
      <xdr:row>83</xdr:row>
      <xdr:rowOff>14596</xdr:rowOff>
    </xdr:to>
    <xdr:sp macro="" textlink="">
      <xdr:nvSpPr>
        <xdr:cNvPr id="215" name="楕円 214">
          <a:extLst>
            <a:ext uri="{FF2B5EF4-FFF2-40B4-BE49-F238E27FC236}">
              <a16:creationId xmlns:a16="http://schemas.microsoft.com/office/drawing/2014/main" id="{6294938F-099A-4308-8765-30A410BD97C6}"/>
            </a:ext>
          </a:extLst>
        </xdr:cNvPr>
        <xdr:cNvSpPr/>
      </xdr:nvSpPr>
      <xdr:spPr>
        <a:xfrm>
          <a:off x="4902200" y="141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56523</xdr:rowOff>
    </xdr:from>
    <xdr:ext cx="762000" cy="259045"/>
    <xdr:sp macro="" textlink="">
      <xdr:nvSpPr>
        <xdr:cNvPr id="216" name="人件費・物件費等の状況該当値テキスト">
          <a:extLst>
            <a:ext uri="{FF2B5EF4-FFF2-40B4-BE49-F238E27FC236}">
              <a16:creationId xmlns:a16="http://schemas.microsoft.com/office/drawing/2014/main" id="{86701477-FA28-420C-BB19-3A5C3C570CD3}"/>
            </a:ext>
          </a:extLst>
        </xdr:cNvPr>
        <xdr:cNvSpPr txBox="1"/>
      </xdr:nvSpPr>
      <xdr:spPr>
        <a:xfrm>
          <a:off x="5041900" y="1411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60649</xdr:rowOff>
    </xdr:from>
    <xdr:to>
      <xdr:col>19</xdr:col>
      <xdr:colOff>184150</xdr:colOff>
      <xdr:row>82</xdr:row>
      <xdr:rowOff>162249</xdr:rowOff>
    </xdr:to>
    <xdr:sp macro="" textlink="">
      <xdr:nvSpPr>
        <xdr:cNvPr id="217" name="楕円 216">
          <a:extLst>
            <a:ext uri="{FF2B5EF4-FFF2-40B4-BE49-F238E27FC236}">
              <a16:creationId xmlns:a16="http://schemas.microsoft.com/office/drawing/2014/main" id="{E80D77EB-D496-4F59-9535-13A996BF3E56}"/>
            </a:ext>
          </a:extLst>
        </xdr:cNvPr>
        <xdr:cNvSpPr/>
      </xdr:nvSpPr>
      <xdr:spPr>
        <a:xfrm>
          <a:off x="4064000" y="141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147026</xdr:rowOff>
    </xdr:from>
    <xdr:ext cx="736600" cy="259045"/>
    <xdr:sp macro="" textlink="">
      <xdr:nvSpPr>
        <xdr:cNvPr id="218" name="テキスト ボックス 217">
          <a:extLst>
            <a:ext uri="{FF2B5EF4-FFF2-40B4-BE49-F238E27FC236}">
              <a16:creationId xmlns:a16="http://schemas.microsoft.com/office/drawing/2014/main" id="{2BB952A8-0F5F-4409-82EE-9045129E2775}"/>
            </a:ext>
          </a:extLst>
        </xdr:cNvPr>
        <xdr:cNvSpPr txBox="1"/>
      </xdr:nvSpPr>
      <xdr:spPr>
        <a:xfrm>
          <a:off x="3733800" y="14205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49806</xdr:rowOff>
    </xdr:from>
    <xdr:to>
      <xdr:col>15</xdr:col>
      <xdr:colOff>133350</xdr:colOff>
      <xdr:row>82</xdr:row>
      <xdr:rowOff>151406</xdr:rowOff>
    </xdr:to>
    <xdr:sp macro="" textlink="">
      <xdr:nvSpPr>
        <xdr:cNvPr id="219" name="楕円 218">
          <a:extLst>
            <a:ext uri="{FF2B5EF4-FFF2-40B4-BE49-F238E27FC236}">
              <a16:creationId xmlns:a16="http://schemas.microsoft.com/office/drawing/2014/main" id="{BE1C6F38-0059-4178-97BA-6E23697F6B74}"/>
            </a:ext>
          </a:extLst>
        </xdr:cNvPr>
        <xdr:cNvSpPr/>
      </xdr:nvSpPr>
      <xdr:spPr>
        <a:xfrm>
          <a:off x="3175000" y="141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136183</xdr:rowOff>
    </xdr:from>
    <xdr:ext cx="762000" cy="259045"/>
    <xdr:sp macro="" textlink="">
      <xdr:nvSpPr>
        <xdr:cNvPr id="220" name="テキスト ボックス 219">
          <a:extLst>
            <a:ext uri="{FF2B5EF4-FFF2-40B4-BE49-F238E27FC236}">
              <a16:creationId xmlns:a16="http://schemas.microsoft.com/office/drawing/2014/main" id="{D9F454DB-0C13-441F-965B-79960662764D}"/>
            </a:ext>
          </a:extLst>
        </xdr:cNvPr>
        <xdr:cNvSpPr txBox="1"/>
      </xdr:nvSpPr>
      <xdr:spPr>
        <a:xfrm>
          <a:off x="2844800" y="1419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25186</xdr:rowOff>
    </xdr:from>
    <xdr:to>
      <xdr:col>11</xdr:col>
      <xdr:colOff>82550</xdr:colOff>
      <xdr:row>82</xdr:row>
      <xdr:rowOff>126786</xdr:rowOff>
    </xdr:to>
    <xdr:sp macro="" textlink="">
      <xdr:nvSpPr>
        <xdr:cNvPr id="221" name="楕円 220">
          <a:extLst>
            <a:ext uri="{FF2B5EF4-FFF2-40B4-BE49-F238E27FC236}">
              <a16:creationId xmlns:a16="http://schemas.microsoft.com/office/drawing/2014/main" id="{0A8950D3-A1E0-4A38-90FD-81EC0CF9CF55}"/>
            </a:ext>
          </a:extLst>
        </xdr:cNvPr>
        <xdr:cNvSpPr/>
      </xdr:nvSpPr>
      <xdr:spPr>
        <a:xfrm>
          <a:off x="2286000" y="140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111563</xdr:rowOff>
    </xdr:from>
    <xdr:ext cx="762000" cy="259045"/>
    <xdr:sp macro="" textlink="">
      <xdr:nvSpPr>
        <xdr:cNvPr id="222" name="テキスト ボックス 221">
          <a:extLst>
            <a:ext uri="{FF2B5EF4-FFF2-40B4-BE49-F238E27FC236}">
              <a16:creationId xmlns:a16="http://schemas.microsoft.com/office/drawing/2014/main" id="{1AF1B2D3-059F-4971-B4CB-098E0BB6E274}"/>
            </a:ext>
          </a:extLst>
        </xdr:cNvPr>
        <xdr:cNvSpPr txBox="1"/>
      </xdr:nvSpPr>
      <xdr:spPr>
        <a:xfrm>
          <a:off x="1955800" y="1417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7868</xdr:rowOff>
    </xdr:from>
    <xdr:to>
      <xdr:col>7</xdr:col>
      <xdr:colOff>31750</xdr:colOff>
      <xdr:row>82</xdr:row>
      <xdr:rowOff>109468</xdr:rowOff>
    </xdr:to>
    <xdr:sp macro="" textlink="">
      <xdr:nvSpPr>
        <xdr:cNvPr id="223" name="楕円 222">
          <a:extLst>
            <a:ext uri="{FF2B5EF4-FFF2-40B4-BE49-F238E27FC236}">
              <a16:creationId xmlns:a16="http://schemas.microsoft.com/office/drawing/2014/main" id="{4A58B9AD-F805-4127-88B2-B668FA9770C2}"/>
            </a:ext>
          </a:extLst>
        </xdr:cNvPr>
        <xdr:cNvSpPr/>
      </xdr:nvSpPr>
      <xdr:spPr>
        <a:xfrm>
          <a:off x="1397000" y="14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94245</xdr:rowOff>
    </xdr:from>
    <xdr:ext cx="762000" cy="259045"/>
    <xdr:sp macro="" textlink="">
      <xdr:nvSpPr>
        <xdr:cNvPr id="224" name="テキスト ボックス 223">
          <a:extLst>
            <a:ext uri="{FF2B5EF4-FFF2-40B4-BE49-F238E27FC236}">
              <a16:creationId xmlns:a16="http://schemas.microsoft.com/office/drawing/2014/main" id="{FDC8DBF4-D27D-4922-9FAF-F1BAB4AB20EB}"/>
            </a:ext>
          </a:extLst>
        </xdr:cNvPr>
        <xdr:cNvSpPr txBox="1"/>
      </xdr:nvSpPr>
      <xdr:spPr>
        <a:xfrm>
          <a:off x="1066800" y="141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555BEF9-FDE5-42DD-86EE-605584DCD5D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92ED05B0-99F2-49EC-AB31-059C03E945C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6A95CDAD-1FEF-48CF-B223-D83E6D6A5E5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332925A1-883C-4CD7-B2E0-DBE6FC05F87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43BF1386-7E25-4F2E-A26C-E7A97D727ED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BA3C392E-7AF7-428B-950D-52AB07063EB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8AF03085-7E7E-4C23-9643-A9FAF22E90B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6FD2C854-7306-46A8-975F-210E1F5851F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2F86664-DD9C-4CA0-BDFB-3BF798A4981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7038BE35-2DB9-428D-A375-9050C79D878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2A232579-2CFC-474F-8E4A-CC5AFF5532A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552D84A9-2168-4531-B548-97026EA01C6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661AFE2-3EE6-4922-8413-00746FF29DF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類似団体平均とほぼ同値となっている。</a:t>
          </a:r>
          <a:endParaRPr lang="ja-JP" altLang="ja-JP">
            <a:effectLst/>
          </a:endParaRPr>
        </a:p>
        <a:p>
          <a:r>
            <a:rPr kumimoji="1" lang="ja-JP" altLang="ja-JP" sz="1100">
              <a:solidFill>
                <a:schemeClr val="dk1"/>
              </a:solidFill>
              <a:effectLst/>
              <a:latin typeface="+mn-lt"/>
              <a:ea typeface="+mn-ea"/>
              <a:cs typeface="+mn-cs"/>
            </a:rPr>
            <a:t>　今後も、給料体系の見直し等を通じ引き続き縮減に努める。</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316DBA4C-B5C0-4CD0-9059-8E8B25673B1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7E33ECD9-42EF-4E07-8500-A4558C8D94D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CC2534CE-0148-4111-AFAC-B0C53506BA0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D947A94-FEB7-4CFD-BA57-A9B6709EB72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635485B0-DB66-4143-9BF9-5B5CC8CA1062}"/>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1CCF719C-BEA0-40C5-850F-6D7BB615F9E5}"/>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D109AF94-7B60-4E63-B29A-34990C562C1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C5FEFAB-B751-40B4-B1FE-1E40EB571EF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F4B98557-CB87-4092-8347-3A78598B91E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14D539FD-B5AD-4E4E-B9B1-364FEC073702}"/>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8628A38C-F3B4-4ED6-9025-AB6AAF752A2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8BE8509D-FDD7-47E4-A02F-FF236EF0A04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CB20E5C1-3592-443F-B9FC-49D85DAF0A5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54FB0C0-D2BB-4A6B-B438-774778D4B5C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87435F6-A4EE-4EE3-B65E-2FD7CED7C8B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6D7A3D8C-A6D3-45BA-8CD7-7C4AF6960D07}"/>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55FD5BAD-6B49-4C74-AA8D-B462E831501C}"/>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5983373-FF0A-4524-AABB-7B9BF90D90C1}"/>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E1E09D20-8C99-4BF3-9D3A-767283854CBF}"/>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7F8FFEC9-D3B9-4DFB-92CF-6925F9163E5E}"/>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138995</xdr:rowOff>
    </xdr:to>
    <xdr:cxnSp macro="">
      <xdr:nvCxnSpPr>
        <xdr:cNvPr id="258" name="直線コネクタ 257">
          <a:extLst>
            <a:ext uri="{FF2B5EF4-FFF2-40B4-BE49-F238E27FC236}">
              <a16:creationId xmlns:a16="http://schemas.microsoft.com/office/drawing/2014/main" id="{D395F3E9-512A-4D95-B9D1-9EEDBBB4DF0F}"/>
            </a:ext>
          </a:extLst>
        </xdr:cNvPr>
        <xdr:cNvCxnSpPr/>
      </xdr:nvCxnSpPr>
      <xdr:spPr>
        <a:xfrm>
          <a:off x="16179800" y="1469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D900F9F-246F-4071-B51B-A17058CBE3D8}"/>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58F9890C-FE37-42E7-B5AB-5642ABD891CD}"/>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34572</xdr:rowOff>
    </xdr:to>
    <xdr:cxnSp macro="">
      <xdr:nvCxnSpPr>
        <xdr:cNvPr id="261" name="直線コネクタ 260">
          <a:extLst>
            <a:ext uri="{FF2B5EF4-FFF2-40B4-BE49-F238E27FC236}">
              <a16:creationId xmlns:a16="http://schemas.microsoft.com/office/drawing/2014/main" id="{2FFA3B4A-5266-468B-9C0A-CD8876967759}"/>
            </a:ext>
          </a:extLst>
        </xdr:cNvPr>
        <xdr:cNvCxnSpPr/>
      </xdr:nvCxnSpPr>
      <xdr:spPr>
        <a:xfrm flipV="1">
          <a:off x="15290800" y="146988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1BC4319D-5D1F-4EB9-AC3B-198385F968C9}"/>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DF05F4B0-358E-41E8-B936-4C3F111DFBC3}"/>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34572</xdr:rowOff>
    </xdr:to>
    <xdr:cxnSp macro="">
      <xdr:nvCxnSpPr>
        <xdr:cNvPr id="264" name="直線コネクタ 263">
          <a:extLst>
            <a:ext uri="{FF2B5EF4-FFF2-40B4-BE49-F238E27FC236}">
              <a16:creationId xmlns:a16="http://schemas.microsoft.com/office/drawing/2014/main" id="{81EC7F6B-B9DF-4D61-A364-FCF2D512166B}"/>
            </a:ext>
          </a:extLst>
        </xdr:cNvPr>
        <xdr:cNvCxnSpPr/>
      </xdr:nvCxnSpPr>
      <xdr:spPr>
        <a:xfrm>
          <a:off x="14401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437C8645-DECD-443E-8496-5340DC519987}"/>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C8243612-B0A8-4C06-8F14-96F1D6AC4688}"/>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7" name="直線コネクタ 266">
          <a:extLst>
            <a:ext uri="{FF2B5EF4-FFF2-40B4-BE49-F238E27FC236}">
              <a16:creationId xmlns:a16="http://schemas.microsoft.com/office/drawing/2014/main" id="{ACCF5895-9CAD-4681-A690-25FCF674ED4B}"/>
            </a:ext>
          </a:extLst>
        </xdr:cNvPr>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A2545FD-5DCF-457F-9F38-2B92E9AEAA55}"/>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CA3D0846-2BBB-4288-9258-ED7AA0EDF50C}"/>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D63C57BF-5A34-4648-B653-CD275061C07E}"/>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7EFD0328-76A3-4BD1-8EF7-6114D9A61F5D}"/>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4525DDE-7021-4556-AD97-2E1DE084E22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48BD796-60F0-4240-8922-766474B562E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3645930-0433-452E-8E1C-8E9F99BA7F4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1DDA7AA-A930-43F4-BBF3-5B656D1B87A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26D52A1-3F26-46BE-A826-BCB329E32CD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7" name="楕円 276">
          <a:extLst>
            <a:ext uri="{FF2B5EF4-FFF2-40B4-BE49-F238E27FC236}">
              <a16:creationId xmlns:a16="http://schemas.microsoft.com/office/drawing/2014/main" id="{C301AE03-6F58-4F22-AC3F-4DF6E02B22C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8" name="給与水準   （国との比較）該当値テキスト">
          <a:extLst>
            <a:ext uri="{FF2B5EF4-FFF2-40B4-BE49-F238E27FC236}">
              <a16:creationId xmlns:a16="http://schemas.microsoft.com/office/drawing/2014/main" id="{D4289F9C-80AF-4FB3-B317-A8C5DB2AB83E}"/>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9" name="楕円 278">
          <a:extLst>
            <a:ext uri="{FF2B5EF4-FFF2-40B4-BE49-F238E27FC236}">
              <a16:creationId xmlns:a16="http://schemas.microsoft.com/office/drawing/2014/main" id="{57AE5AF6-7007-482B-BB83-3E97AF07D708}"/>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0" name="テキスト ボックス 279">
          <a:extLst>
            <a:ext uri="{FF2B5EF4-FFF2-40B4-BE49-F238E27FC236}">
              <a16:creationId xmlns:a16="http://schemas.microsoft.com/office/drawing/2014/main" id="{54DF1D6B-7DDF-4431-92FF-8014D2F26483}"/>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1" name="楕円 280">
          <a:extLst>
            <a:ext uri="{FF2B5EF4-FFF2-40B4-BE49-F238E27FC236}">
              <a16:creationId xmlns:a16="http://schemas.microsoft.com/office/drawing/2014/main" id="{0EE1B784-F226-4817-9F1C-882ED4AEAF01}"/>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82" name="テキスト ボックス 281">
          <a:extLst>
            <a:ext uri="{FF2B5EF4-FFF2-40B4-BE49-F238E27FC236}">
              <a16:creationId xmlns:a16="http://schemas.microsoft.com/office/drawing/2014/main" id="{E7CE7DFA-07FE-4A82-B7C7-6DA7E057DD73}"/>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10995495-961A-4985-8527-C0E633D54B98}"/>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4" name="テキスト ボックス 283">
          <a:extLst>
            <a:ext uri="{FF2B5EF4-FFF2-40B4-BE49-F238E27FC236}">
              <a16:creationId xmlns:a16="http://schemas.microsoft.com/office/drawing/2014/main" id="{051AFA5C-5A67-49B6-8DF5-3CE5A2AC5E65}"/>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5" name="楕円 284">
          <a:extLst>
            <a:ext uri="{FF2B5EF4-FFF2-40B4-BE49-F238E27FC236}">
              <a16:creationId xmlns:a16="http://schemas.microsoft.com/office/drawing/2014/main" id="{739CA956-D3AF-4419-BE20-9D8609D8D87D}"/>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6" name="テキスト ボックス 285">
          <a:extLst>
            <a:ext uri="{FF2B5EF4-FFF2-40B4-BE49-F238E27FC236}">
              <a16:creationId xmlns:a16="http://schemas.microsoft.com/office/drawing/2014/main" id="{222D72C5-F4D3-4B8B-9D0D-BC6943BD80A5}"/>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5E62547-191C-4AD2-B8E6-0EAC05EC6EF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F9A5AFB-C22E-470B-9ED8-9C287CB575F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E3A80198-B537-4A4C-BC98-59A7C69D066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7724FAF-3D7D-43DC-95E3-E9E25AFBC55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B61F3197-FC95-43C1-9F1A-60329AB62D8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E4BA1B9E-3CD9-43B5-829F-D5A974CAD0D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7C8727E-A6BA-4AA8-891C-5CB091C9EBF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20260712-8C5E-4CD1-95A2-A2748D37099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76149F3-CB28-4C3E-861B-F694FBCFDB2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2E0DCA13-1479-4D10-9306-31BD0FE80E1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CDC35D01-0F2F-4EAA-BFD6-9F0E2800F13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B7F66DA-4F59-4A42-9873-8613B549C0C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25CAF03-F6A4-40D6-B050-FA18DB4F73D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市の面積が広大で、類似団体と比較して、支所を多く配置しなくてはいけないことから、平均を上回っている。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3BEE54C-F340-4559-A365-183CCF22016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13F0E14-B30D-448A-832D-D0A429559C1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73C88EC-F8A0-4C07-8512-B27084ADFFB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97B09DDB-A91D-47E9-BFD8-C758BFAB18CF}"/>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E5DF3E0-6ADA-4AA3-B6D3-7C08CC4E676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BED860A0-AA8B-407C-879A-25EAF0DD481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7AB1266-CD76-47F3-B654-F62B3AF6D1E3}"/>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93A6404F-B045-4598-A8E8-FE1AF81D1E38}"/>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70F46809-C195-4482-A1AD-3D70F2FA0039}"/>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1BB31223-7EF2-4460-B0DC-94EE5FE91C9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EAF9ECEA-EA0A-427B-901E-6664BC7A781C}"/>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56BA4CDA-6C63-47FB-AA92-3BEB1EE683D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D2B1FDA3-F212-4EAE-9692-4233E242499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2C088D5D-2D7F-4CFF-91E0-E518B5FDBD1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2D922DDD-E3F6-448B-8CEA-D1BE6703629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BA1D8FE3-0B2E-4B08-8EDC-B21F7C169D8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AB06DF23-2355-4D6E-B701-64DB4C1A37C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DADBF652-202C-4C3A-8994-645395230FF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865B1998-8883-41CD-A325-D119214A7C1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A3E32987-579F-4803-A7F8-22ABB06BE124}"/>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DEE65FAE-7A25-44A2-B5B1-6A60BD1F7201}"/>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B50AB3EB-18F0-4D11-B7F6-3D3FCEC929D8}"/>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F3B21FAF-9BFC-4993-BB4F-5934502909C5}"/>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119138</xdr:rowOff>
    </xdr:from>
    <xdr:to>
      <xdr:col>81</xdr:col>
      <xdr:colOff>44450</xdr:colOff>
      <xdr:row>62</xdr:row>
      <xdr:rowOff>142119</xdr:rowOff>
    </xdr:to>
    <xdr:cxnSp macro="">
      <xdr:nvCxnSpPr>
        <xdr:cNvPr id="323" name="直線コネクタ 322">
          <a:extLst>
            <a:ext uri="{FF2B5EF4-FFF2-40B4-BE49-F238E27FC236}">
              <a16:creationId xmlns:a16="http://schemas.microsoft.com/office/drawing/2014/main" id="{C61EE837-EFB4-46AB-8483-10BFC8856D42}"/>
            </a:ext>
          </a:extLst>
        </xdr:cNvPr>
        <xdr:cNvCxnSpPr/>
      </xdr:nvCxnSpPr>
      <xdr:spPr>
        <a:xfrm>
          <a:off x="16179800" y="107490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1F6273EB-3D1B-48E7-9805-A5B09E10E1CA}"/>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964CF31E-6746-4284-A586-442EC015DAA7}"/>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81220</xdr:rowOff>
    </xdr:from>
    <xdr:to>
      <xdr:col>77</xdr:col>
      <xdr:colOff>44450</xdr:colOff>
      <xdr:row>62</xdr:row>
      <xdr:rowOff>119138</xdr:rowOff>
    </xdr:to>
    <xdr:cxnSp macro="">
      <xdr:nvCxnSpPr>
        <xdr:cNvPr id="326" name="直線コネクタ 325">
          <a:extLst>
            <a:ext uri="{FF2B5EF4-FFF2-40B4-BE49-F238E27FC236}">
              <a16:creationId xmlns:a16="http://schemas.microsoft.com/office/drawing/2014/main" id="{6F2DDCD4-C325-44A2-8565-ADAD97AC1A0D}"/>
            </a:ext>
          </a:extLst>
        </xdr:cNvPr>
        <xdr:cNvCxnSpPr/>
      </xdr:nvCxnSpPr>
      <xdr:spPr>
        <a:xfrm>
          <a:off x="15290800" y="107111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B87EE379-AF32-44CE-BC41-6002A903FDB5}"/>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24CD98F-819A-4EDD-BD00-5C1F36AF907A}"/>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81220</xdr:rowOff>
    </xdr:to>
    <xdr:cxnSp macro="">
      <xdr:nvCxnSpPr>
        <xdr:cNvPr id="329" name="直線コネクタ 328">
          <a:extLst>
            <a:ext uri="{FF2B5EF4-FFF2-40B4-BE49-F238E27FC236}">
              <a16:creationId xmlns:a16="http://schemas.microsoft.com/office/drawing/2014/main" id="{0AEE345C-CEF4-4B4E-A4A9-3615298759AE}"/>
            </a:ext>
          </a:extLst>
        </xdr:cNvPr>
        <xdr:cNvCxnSpPr/>
      </xdr:nvCxnSpPr>
      <xdr:spPr>
        <a:xfrm>
          <a:off x="14401800" y="106904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FA4526A9-1DD6-44F0-930A-644685F7AB19}"/>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67F95D45-AB61-4F5B-A0DF-FA8B017BFF35}"/>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60537</xdr:rowOff>
    </xdr:from>
    <xdr:to>
      <xdr:col>68</xdr:col>
      <xdr:colOff>152400</xdr:colOff>
      <xdr:row>62</xdr:row>
      <xdr:rowOff>65133</xdr:rowOff>
    </xdr:to>
    <xdr:cxnSp macro="">
      <xdr:nvCxnSpPr>
        <xdr:cNvPr id="332" name="直線コネクタ 331">
          <a:extLst>
            <a:ext uri="{FF2B5EF4-FFF2-40B4-BE49-F238E27FC236}">
              <a16:creationId xmlns:a16="http://schemas.microsoft.com/office/drawing/2014/main" id="{331DEF8A-98E3-453D-A86A-42C22F4BD9C2}"/>
            </a:ext>
          </a:extLst>
        </xdr:cNvPr>
        <xdr:cNvCxnSpPr/>
      </xdr:nvCxnSpPr>
      <xdr:spPr>
        <a:xfrm flipV="1">
          <a:off x="13512800" y="1069043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4EDECD7-78C1-4056-A2B0-D72EF26D842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75F43D2A-372E-477A-B079-B6B2C7B3F074}"/>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923EE040-0ECE-4649-90E6-ED188D397F0D}"/>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3D873AB0-B6F9-4A5D-88CD-130DBB08276D}"/>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C6992FA-8FA0-4F09-9C8D-17D10B751B5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887082C-0C57-40A9-8EEB-C8492254B75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FFB6231-44DE-4786-BB33-EE1949397FA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DD7454C-DB35-4B29-8375-037C365682F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6F05C57A-C6AE-49AC-97F7-21B2127976B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91319</xdr:rowOff>
    </xdr:from>
    <xdr:to>
      <xdr:col>81</xdr:col>
      <xdr:colOff>95250</xdr:colOff>
      <xdr:row>63</xdr:row>
      <xdr:rowOff>21469</xdr:rowOff>
    </xdr:to>
    <xdr:sp macro="" textlink="">
      <xdr:nvSpPr>
        <xdr:cNvPr id="342" name="楕円 341">
          <a:extLst>
            <a:ext uri="{FF2B5EF4-FFF2-40B4-BE49-F238E27FC236}">
              <a16:creationId xmlns:a16="http://schemas.microsoft.com/office/drawing/2014/main" id="{2FF4E53E-E403-4461-9011-13837F4B720F}"/>
            </a:ext>
          </a:extLst>
        </xdr:cNvPr>
        <xdr:cNvSpPr/>
      </xdr:nvSpPr>
      <xdr:spPr>
        <a:xfrm>
          <a:off x="169672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63396</xdr:rowOff>
    </xdr:from>
    <xdr:ext cx="762000" cy="259045"/>
    <xdr:sp macro="" textlink="">
      <xdr:nvSpPr>
        <xdr:cNvPr id="343" name="定員管理の状況該当値テキスト">
          <a:extLst>
            <a:ext uri="{FF2B5EF4-FFF2-40B4-BE49-F238E27FC236}">
              <a16:creationId xmlns:a16="http://schemas.microsoft.com/office/drawing/2014/main" id="{2552A30B-A106-406E-B8B9-6C8258E453F2}"/>
            </a:ext>
          </a:extLst>
        </xdr:cNvPr>
        <xdr:cNvSpPr txBox="1"/>
      </xdr:nvSpPr>
      <xdr:spPr>
        <a:xfrm>
          <a:off x="17106900" y="106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68338</xdr:rowOff>
    </xdr:from>
    <xdr:to>
      <xdr:col>77</xdr:col>
      <xdr:colOff>95250</xdr:colOff>
      <xdr:row>62</xdr:row>
      <xdr:rowOff>169938</xdr:rowOff>
    </xdr:to>
    <xdr:sp macro="" textlink="">
      <xdr:nvSpPr>
        <xdr:cNvPr id="344" name="楕円 343">
          <a:extLst>
            <a:ext uri="{FF2B5EF4-FFF2-40B4-BE49-F238E27FC236}">
              <a16:creationId xmlns:a16="http://schemas.microsoft.com/office/drawing/2014/main" id="{8D18829B-F715-443B-9E19-B50C1E990C2E}"/>
            </a:ext>
          </a:extLst>
        </xdr:cNvPr>
        <xdr:cNvSpPr/>
      </xdr:nvSpPr>
      <xdr:spPr>
        <a:xfrm>
          <a:off x="16129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154715</xdr:rowOff>
    </xdr:from>
    <xdr:ext cx="736600" cy="259045"/>
    <xdr:sp macro="" textlink="">
      <xdr:nvSpPr>
        <xdr:cNvPr id="345" name="テキスト ボックス 344">
          <a:extLst>
            <a:ext uri="{FF2B5EF4-FFF2-40B4-BE49-F238E27FC236}">
              <a16:creationId xmlns:a16="http://schemas.microsoft.com/office/drawing/2014/main" id="{E3C3D557-820C-4FD7-BA9D-7696770BC784}"/>
            </a:ext>
          </a:extLst>
        </xdr:cNvPr>
        <xdr:cNvSpPr txBox="1"/>
      </xdr:nvSpPr>
      <xdr:spPr>
        <a:xfrm>
          <a:off x="15798800" y="1078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30420</xdr:rowOff>
    </xdr:from>
    <xdr:to>
      <xdr:col>73</xdr:col>
      <xdr:colOff>44450</xdr:colOff>
      <xdr:row>62</xdr:row>
      <xdr:rowOff>132020</xdr:rowOff>
    </xdr:to>
    <xdr:sp macro="" textlink="">
      <xdr:nvSpPr>
        <xdr:cNvPr id="346" name="楕円 345">
          <a:extLst>
            <a:ext uri="{FF2B5EF4-FFF2-40B4-BE49-F238E27FC236}">
              <a16:creationId xmlns:a16="http://schemas.microsoft.com/office/drawing/2014/main" id="{A40C20F2-AFC8-4AC2-94EA-2498238D8762}"/>
            </a:ext>
          </a:extLst>
        </xdr:cNvPr>
        <xdr:cNvSpPr/>
      </xdr:nvSpPr>
      <xdr:spPr>
        <a:xfrm>
          <a:off x="15240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116797</xdr:rowOff>
    </xdr:from>
    <xdr:ext cx="762000" cy="259045"/>
    <xdr:sp macro="" textlink="">
      <xdr:nvSpPr>
        <xdr:cNvPr id="347" name="テキスト ボックス 346">
          <a:extLst>
            <a:ext uri="{FF2B5EF4-FFF2-40B4-BE49-F238E27FC236}">
              <a16:creationId xmlns:a16="http://schemas.microsoft.com/office/drawing/2014/main" id="{ADDB2243-62DC-498B-AA3A-F9EF956E6415}"/>
            </a:ext>
          </a:extLst>
        </xdr:cNvPr>
        <xdr:cNvSpPr txBox="1"/>
      </xdr:nvSpPr>
      <xdr:spPr>
        <a:xfrm>
          <a:off x="14909800" y="107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8" name="楕円 347">
          <a:extLst>
            <a:ext uri="{FF2B5EF4-FFF2-40B4-BE49-F238E27FC236}">
              <a16:creationId xmlns:a16="http://schemas.microsoft.com/office/drawing/2014/main" id="{DDCD16EE-5AB7-48BC-A704-97EC25697384}"/>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96114</xdr:rowOff>
    </xdr:from>
    <xdr:ext cx="762000" cy="259045"/>
    <xdr:sp macro="" textlink="">
      <xdr:nvSpPr>
        <xdr:cNvPr id="349" name="テキスト ボックス 348">
          <a:extLst>
            <a:ext uri="{FF2B5EF4-FFF2-40B4-BE49-F238E27FC236}">
              <a16:creationId xmlns:a16="http://schemas.microsoft.com/office/drawing/2014/main" id="{E266D68B-07BE-44D8-A925-0E9EE322768A}"/>
            </a:ext>
          </a:extLst>
        </xdr:cNvPr>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50" name="楕円 349">
          <a:extLst>
            <a:ext uri="{FF2B5EF4-FFF2-40B4-BE49-F238E27FC236}">
              <a16:creationId xmlns:a16="http://schemas.microsoft.com/office/drawing/2014/main" id="{2A0F81E7-F743-4DBA-BEB9-E79D52DF7BFF}"/>
            </a:ext>
          </a:extLst>
        </xdr:cNvPr>
        <xdr:cNvSpPr/>
      </xdr:nvSpPr>
      <xdr:spPr>
        <a:xfrm>
          <a:off x="13462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51" name="テキスト ボックス 350">
          <a:extLst>
            <a:ext uri="{FF2B5EF4-FFF2-40B4-BE49-F238E27FC236}">
              <a16:creationId xmlns:a16="http://schemas.microsoft.com/office/drawing/2014/main" id="{27985335-B4D0-44AD-91F6-C227ECC9A691}"/>
            </a:ext>
          </a:extLst>
        </xdr:cNvPr>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D60F0FA-20FC-49CD-8F44-8013B8671D6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CFA22B74-CBA5-4038-BEC6-46BD574A76E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ED10F336-40B2-4CE1-863B-153B76113D3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716F86DD-A245-41F5-ADDC-BB7956168C0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0F3A793-7C5B-4B25-B180-2F59C6BDCC0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EF37DF77-B91A-48E0-A4E2-8DAA033EFFD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59BEA175-98B9-42D7-BC35-43E15350BBA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8EBFAD1-CB90-4DA0-9499-8BCFC80D999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F1E98DD0-1237-44A3-AEFD-66E921B423D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19372422-58A1-456A-BD24-48B001E0945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417F11A3-AA70-47B7-96CC-F1D6495E942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D6ADB6EC-0892-45CE-8335-E3EE73C26F3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518DD17C-F441-441F-BE64-CB4DF8828E1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ポイント増となり、依然として類似団体を上回っている。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2A735070-A620-43D6-8DFD-C2AB76199C6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D43AE9A-166F-48C2-848E-C62DB7BEDBF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EDCD719A-574C-444F-B467-C5CAC781E34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45FC0F91-0AAF-4623-B186-A41CA8ABFEA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C6EB7D84-57D1-4FF1-8836-BF6F290FD34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6ABDC8A6-1676-495D-BC2B-6E341BFDFBD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614075F1-5355-4314-BF28-B3EE22B58B1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FBA00ED0-C0FD-4CA2-828B-79F86F8C4B25}"/>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6D47ED90-45D1-4DC3-8E3A-8830DE6A6EA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29A082DB-B162-4C0D-AE96-E76538455D7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B4E94B63-3B2E-48B8-80F7-2E6C404177A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9F9F4EF-001C-4680-8F39-E1791E597C7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F962F7B0-838F-440B-89E5-81F3968D11FB}"/>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5CC22A4-EBFF-4712-859C-567D2C37966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B11C974B-32EE-4ED8-9CFC-FA434562A67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41FCB3FE-3AAF-466B-B826-CCC1CB06A538}"/>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76B8CFDC-58D9-4547-945E-02D4367862D8}"/>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83388E5A-0DC0-48B0-8026-ACB49E5394FB}"/>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994B4B1-E47E-4BB3-B51B-0EF0616EA671}"/>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CA135CC6-C18B-4D62-B1F8-0379DBE10E79}"/>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58208</xdr:rowOff>
    </xdr:from>
    <xdr:to>
      <xdr:col>81</xdr:col>
      <xdr:colOff>44450</xdr:colOff>
      <xdr:row>37</xdr:row>
      <xdr:rowOff>64241</xdr:rowOff>
    </xdr:to>
    <xdr:cxnSp macro="">
      <xdr:nvCxnSpPr>
        <xdr:cNvPr id="385" name="直線コネクタ 384">
          <a:extLst>
            <a:ext uri="{FF2B5EF4-FFF2-40B4-BE49-F238E27FC236}">
              <a16:creationId xmlns:a16="http://schemas.microsoft.com/office/drawing/2014/main" id="{56642979-62B3-4393-B285-1D6129EC04C1}"/>
            </a:ext>
          </a:extLst>
        </xdr:cNvPr>
        <xdr:cNvCxnSpPr/>
      </xdr:nvCxnSpPr>
      <xdr:spPr>
        <a:xfrm>
          <a:off x="16179800" y="640185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A6D21D00-CA10-4EC3-A68A-193DD4E2201E}"/>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7506CCBD-9524-435B-9B95-6B2F3FAF1216}"/>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76306</xdr:rowOff>
    </xdr:to>
    <xdr:cxnSp macro="">
      <xdr:nvCxnSpPr>
        <xdr:cNvPr id="388" name="直線コネクタ 387">
          <a:extLst>
            <a:ext uri="{FF2B5EF4-FFF2-40B4-BE49-F238E27FC236}">
              <a16:creationId xmlns:a16="http://schemas.microsoft.com/office/drawing/2014/main" id="{52812EEA-5A46-4EBA-AFB3-BDD08482C25D}"/>
            </a:ext>
          </a:extLst>
        </xdr:cNvPr>
        <xdr:cNvCxnSpPr/>
      </xdr:nvCxnSpPr>
      <xdr:spPr>
        <a:xfrm flipV="1">
          <a:off x="15290800" y="640185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B569005E-E0B8-4457-A001-2DA0BC737A05}"/>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41492397-0C9E-4713-A908-C9DE70B17C2A}"/>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76306</xdr:rowOff>
    </xdr:from>
    <xdr:to>
      <xdr:col>72</xdr:col>
      <xdr:colOff>203200</xdr:colOff>
      <xdr:row>37</xdr:row>
      <xdr:rowOff>102447</xdr:rowOff>
    </xdr:to>
    <xdr:cxnSp macro="">
      <xdr:nvCxnSpPr>
        <xdr:cNvPr id="391" name="直線コネクタ 390">
          <a:extLst>
            <a:ext uri="{FF2B5EF4-FFF2-40B4-BE49-F238E27FC236}">
              <a16:creationId xmlns:a16="http://schemas.microsoft.com/office/drawing/2014/main" id="{5A43B094-45F6-4814-AA57-FB1389E15B30}"/>
            </a:ext>
          </a:extLst>
        </xdr:cNvPr>
        <xdr:cNvCxnSpPr/>
      </xdr:nvCxnSpPr>
      <xdr:spPr>
        <a:xfrm flipV="1">
          <a:off x="14401800" y="64199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2282C712-9103-411A-A04B-9EF0170575CC}"/>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CBD1ED23-6B5C-48C8-83A7-7AA286890234}"/>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126577</xdr:rowOff>
    </xdr:to>
    <xdr:cxnSp macro="">
      <xdr:nvCxnSpPr>
        <xdr:cNvPr id="394" name="直線コネクタ 393">
          <a:extLst>
            <a:ext uri="{FF2B5EF4-FFF2-40B4-BE49-F238E27FC236}">
              <a16:creationId xmlns:a16="http://schemas.microsoft.com/office/drawing/2014/main" id="{14BAAC2B-4422-4FB2-9EEC-9C12A945BB6F}"/>
            </a:ext>
          </a:extLst>
        </xdr:cNvPr>
        <xdr:cNvCxnSpPr/>
      </xdr:nvCxnSpPr>
      <xdr:spPr>
        <a:xfrm flipV="1">
          <a:off x="13512800" y="64460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A8F86A99-2CF2-4AE0-9B2D-B5C835A04016}"/>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2158DD82-06A9-4CA6-B746-0559D8BB9DE2}"/>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EEAF515B-933E-4359-9EB9-20F9C351C9DA}"/>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2A96824A-1AC3-49D4-8158-B7E67AEB260F}"/>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9E0D603-15E5-4058-B01F-7A88198B7AB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33791B1-F15B-4BBE-BC28-B8287F3F4F3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69B0537-E5C5-460C-B7CE-BF93EA2146C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94BF8839-C478-40CB-AA85-20CC193BE5D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A79BAFA-94A4-43A8-AFF9-B1EF4E644CA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13441</xdr:rowOff>
    </xdr:from>
    <xdr:to>
      <xdr:col>81</xdr:col>
      <xdr:colOff>95250</xdr:colOff>
      <xdr:row>37</xdr:row>
      <xdr:rowOff>115041</xdr:rowOff>
    </xdr:to>
    <xdr:sp macro="" textlink="">
      <xdr:nvSpPr>
        <xdr:cNvPr id="404" name="楕円 403">
          <a:extLst>
            <a:ext uri="{FF2B5EF4-FFF2-40B4-BE49-F238E27FC236}">
              <a16:creationId xmlns:a16="http://schemas.microsoft.com/office/drawing/2014/main" id="{1E188004-B224-4158-B5DD-1F57A6B23251}"/>
            </a:ext>
          </a:extLst>
        </xdr:cNvPr>
        <xdr:cNvSpPr/>
      </xdr:nvSpPr>
      <xdr:spPr>
        <a:xfrm>
          <a:off x="169672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156968</xdr:rowOff>
    </xdr:from>
    <xdr:ext cx="762000" cy="259045"/>
    <xdr:sp macro="" textlink="">
      <xdr:nvSpPr>
        <xdr:cNvPr id="405" name="公債費負担の状況該当値テキスト">
          <a:extLst>
            <a:ext uri="{FF2B5EF4-FFF2-40B4-BE49-F238E27FC236}">
              <a16:creationId xmlns:a16="http://schemas.microsoft.com/office/drawing/2014/main" id="{18905528-6471-45FD-86B5-555532FCDFA4}"/>
            </a:ext>
          </a:extLst>
        </xdr:cNvPr>
        <xdr:cNvSpPr txBox="1"/>
      </xdr:nvSpPr>
      <xdr:spPr>
        <a:xfrm>
          <a:off x="17106900" y="632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6" name="楕円 405">
          <a:extLst>
            <a:ext uri="{FF2B5EF4-FFF2-40B4-BE49-F238E27FC236}">
              <a16:creationId xmlns:a16="http://schemas.microsoft.com/office/drawing/2014/main" id="{ED0C7CB4-C2CB-4CC8-952D-3E27E3B7E937}"/>
            </a:ext>
          </a:extLst>
        </xdr:cNvPr>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7" name="テキスト ボックス 406">
          <a:extLst>
            <a:ext uri="{FF2B5EF4-FFF2-40B4-BE49-F238E27FC236}">
              <a16:creationId xmlns:a16="http://schemas.microsoft.com/office/drawing/2014/main" id="{B533DD9B-9FF8-4481-9750-2E0C4E7C153D}"/>
            </a:ext>
          </a:extLst>
        </xdr:cNvPr>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8" name="楕円 407">
          <a:extLst>
            <a:ext uri="{FF2B5EF4-FFF2-40B4-BE49-F238E27FC236}">
              <a16:creationId xmlns:a16="http://schemas.microsoft.com/office/drawing/2014/main" id="{EC026A67-51A7-41F3-AD6A-A7594ACCDA7C}"/>
            </a:ext>
          </a:extLst>
        </xdr:cNvPr>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9" name="テキスト ボックス 408">
          <a:extLst>
            <a:ext uri="{FF2B5EF4-FFF2-40B4-BE49-F238E27FC236}">
              <a16:creationId xmlns:a16="http://schemas.microsoft.com/office/drawing/2014/main" id="{9B106C97-F806-4FBA-BF24-355F5A7F5370}"/>
            </a:ext>
          </a:extLst>
        </xdr:cNvPr>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10" name="楕円 409">
          <a:extLst>
            <a:ext uri="{FF2B5EF4-FFF2-40B4-BE49-F238E27FC236}">
              <a16:creationId xmlns:a16="http://schemas.microsoft.com/office/drawing/2014/main" id="{54835AAF-27A1-4237-92BC-9EFA48632A56}"/>
            </a:ext>
          </a:extLst>
        </xdr:cNvPr>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138023</xdr:rowOff>
    </xdr:from>
    <xdr:ext cx="762000" cy="259045"/>
    <xdr:sp macro="" textlink="">
      <xdr:nvSpPr>
        <xdr:cNvPr id="411" name="テキスト ボックス 410">
          <a:extLst>
            <a:ext uri="{FF2B5EF4-FFF2-40B4-BE49-F238E27FC236}">
              <a16:creationId xmlns:a16="http://schemas.microsoft.com/office/drawing/2014/main" id="{4AF29676-0AB8-41CB-AF67-207B0B4BD4DA}"/>
            </a:ext>
          </a:extLst>
        </xdr:cNvPr>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2" name="楕円 411">
          <a:extLst>
            <a:ext uri="{FF2B5EF4-FFF2-40B4-BE49-F238E27FC236}">
              <a16:creationId xmlns:a16="http://schemas.microsoft.com/office/drawing/2014/main" id="{09D8B3E6-C367-4405-B2E7-6EE868E9340C}"/>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162154</xdr:rowOff>
    </xdr:from>
    <xdr:ext cx="762000" cy="259045"/>
    <xdr:sp macro="" textlink="">
      <xdr:nvSpPr>
        <xdr:cNvPr id="413" name="テキスト ボックス 412">
          <a:extLst>
            <a:ext uri="{FF2B5EF4-FFF2-40B4-BE49-F238E27FC236}">
              <a16:creationId xmlns:a16="http://schemas.microsoft.com/office/drawing/2014/main" id="{D4EC884D-6607-473F-8F6C-EA412642F19A}"/>
            </a:ext>
          </a:extLst>
        </xdr:cNvPr>
        <xdr:cNvSpPr txBox="1"/>
      </xdr:nvSpPr>
      <xdr:spPr>
        <a:xfrm>
          <a:off x="13131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A7DC200-CD0E-403C-8ADC-2344DC4933C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C287CCAF-0C33-44EA-8996-13E05FF8AB8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36AD64D-3258-4994-B04F-80B7F132C25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961A2B7C-E46E-423A-B0DC-8CDD82B890C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96001466-BB5A-4041-A7F7-7E08ACD7609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78944939-F22A-40EC-AD57-D93232EC292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9562F26-FC6A-47EA-87EB-E8B13C3F55B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5AC29D9B-B54D-4699-A3A0-A2E4E0AD82E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6C03EB2-E46E-454F-BC25-AE283F3296A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AC72A05-A044-4A7F-BF01-816049ED284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16D269E-F6EC-49B5-96B1-7983C8A4D92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D61164C-211B-4DF1-9C62-8C96E1BCACE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A42E891-B44A-47CE-9C24-609CE749387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昨年度に比べて</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ポイント改善したが、依然として類似団体を上回っている。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A78BA21A-662C-4681-8A4B-5A216761907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3C5AF07F-2854-4A04-8725-A06ECA2A33C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DE22EC0-9A3A-4518-AE33-404F0E9D351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5627DE4B-DA1E-4D33-B25C-E5489D44804D}"/>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679C1333-BC58-4836-A523-90CD88226831}"/>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94D973C4-C6EA-43BF-B941-6A79E528DD2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943BE8E6-C5F9-48A8-B5D5-5D6AB63D62E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DDB300CF-6644-491D-88D6-0A9ADE09D945}"/>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9A23F054-9BAB-4159-B9F9-CF53D71CCAAE}"/>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70EF8A0-B429-4963-A5DC-3AFFA51C5C8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ED578B5-3C6E-4519-822C-E68FA202B75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3583F323-B61E-4B60-9D48-7788533D38DD}"/>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23D3AB38-949A-4294-9343-08E2B4B231EF}"/>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A9E892A5-B1E7-4DCB-9238-02EB0018B8E1}"/>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56AAB1D2-E37A-45BA-B7C6-153AD80E915D}"/>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F55F664B-07BC-4FA2-9E60-68ADA8E33D38}"/>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163227</xdr:rowOff>
    </xdr:from>
    <xdr:to>
      <xdr:col>81</xdr:col>
      <xdr:colOff>44450</xdr:colOff>
      <xdr:row>18</xdr:row>
      <xdr:rowOff>91313</xdr:rowOff>
    </xdr:to>
    <xdr:cxnSp macro="">
      <xdr:nvCxnSpPr>
        <xdr:cNvPr id="443" name="直線コネクタ 442">
          <a:extLst>
            <a:ext uri="{FF2B5EF4-FFF2-40B4-BE49-F238E27FC236}">
              <a16:creationId xmlns:a16="http://schemas.microsoft.com/office/drawing/2014/main" id="{6BE959ED-C5B6-4696-998C-A61D28F4DEF8}"/>
            </a:ext>
          </a:extLst>
        </xdr:cNvPr>
        <xdr:cNvCxnSpPr/>
      </xdr:nvCxnSpPr>
      <xdr:spPr>
        <a:xfrm flipV="1">
          <a:off x="16179800" y="3077877"/>
          <a:ext cx="8382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FB5A4DE8-3482-4988-964E-846FB4FE8912}"/>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830797AA-9893-430E-9667-59779A3F1666}"/>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91313</xdr:rowOff>
    </xdr:from>
    <xdr:to>
      <xdr:col>77</xdr:col>
      <xdr:colOff>44450</xdr:colOff>
      <xdr:row>18</xdr:row>
      <xdr:rowOff>95536</xdr:rowOff>
    </xdr:to>
    <xdr:cxnSp macro="">
      <xdr:nvCxnSpPr>
        <xdr:cNvPr id="446" name="直線コネクタ 445">
          <a:extLst>
            <a:ext uri="{FF2B5EF4-FFF2-40B4-BE49-F238E27FC236}">
              <a16:creationId xmlns:a16="http://schemas.microsoft.com/office/drawing/2014/main" id="{582C30BF-F81A-49DB-886A-8A08E67E6A99}"/>
            </a:ext>
          </a:extLst>
        </xdr:cNvPr>
        <xdr:cNvCxnSpPr/>
      </xdr:nvCxnSpPr>
      <xdr:spPr>
        <a:xfrm flipV="1">
          <a:off x="15290800" y="317741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CFC70710-8423-4FE3-9763-B53642061425}"/>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BD0B061E-86F7-470E-814D-18121588977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95536</xdr:rowOff>
    </xdr:from>
    <xdr:to>
      <xdr:col>72</xdr:col>
      <xdr:colOff>203200</xdr:colOff>
      <xdr:row>18</xdr:row>
      <xdr:rowOff>160687</xdr:rowOff>
    </xdr:to>
    <xdr:cxnSp macro="">
      <xdr:nvCxnSpPr>
        <xdr:cNvPr id="449" name="直線コネクタ 448">
          <a:extLst>
            <a:ext uri="{FF2B5EF4-FFF2-40B4-BE49-F238E27FC236}">
              <a16:creationId xmlns:a16="http://schemas.microsoft.com/office/drawing/2014/main" id="{EE0E9135-64C6-425C-834C-54F2946ACA93}"/>
            </a:ext>
          </a:extLst>
        </xdr:cNvPr>
        <xdr:cNvCxnSpPr/>
      </xdr:nvCxnSpPr>
      <xdr:spPr>
        <a:xfrm flipV="1">
          <a:off x="14401800" y="318163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299ACB4A-0428-411C-8331-6CD72DD69D37}"/>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1E72D2E5-39C7-46ED-9F2F-5C133E188A1C}"/>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160687</xdr:rowOff>
    </xdr:from>
    <xdr:to>
      <xdr:col>68</xdr:col>
      <xdr:colOff>152400</xdr:colOff>
      <xdr:row>19</xdr:row>
      <xdr:rowOff>42323</xdr:rowOff>
    </xdr:to>
    <xdr:cxnSp macro="">
      <xdr:nvCxnSpPr>
        <xdr:cNvPr id="452" name="直線コネクタ 451">
          <a:extLst>
            <a:ext uri="{FF2B5EF4-FFF2-40B4-BE49-F238E27FC236}">
              <a16:creationId xmlns:a16="http://schemas.microsoft.com/office/drawing/2014/main" id="{FE45AFE5-05A1-40E4-BB08-0340376D122D}"/>
            </a:ext>
          </a:extLst>
        </xdr:cNvPr>
        <xdr:cNvCxnSpPr/>
      </xdr:nvCxnSpPr>
      <xdr:spPr>
        <a:xfrm flipV="1">
          <a:off x="13512800" y="324678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36EC7116-789F-48E6-A4BF-7F3CD6194D67}"/>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1F29D0B1-0195-45A7-8723-5627F9E3785B}"/>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4D79DBF9-B220-4B6B-A855-0E370DE2E9CA}"/>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6631CA13-BBCB-47D4-8721-A9252C2AAE14}"/>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73EDBA1-6B57-4C34-BE29-7BC92C4E0CC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7FAA41B-11F4-499F-91D5-22494E59898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5F40DF4-2954-49A4-BAB6-AD30AFC6B43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6847E91-7713-41F6-A469-F8C029C65D3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18886E5-0959-4DE1-B22B-69BC808B11D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112427</xdr:rowOff>
    </xdr:from>
    <xdr:to>
      <xdr:col>81</xdr:col>
      <xdr:colOff>95250</xdr:colOff>
      <xdr:row>18</xdr:row>
      <xdr:rowOff>42577</xdr:rowOff>
    </xdr:to>
    <xdr:sp macro="" textlink="">
      <xdr:nvSpPr>
        <xdr:cNvPr id="462" name="楕円 461">
          <a:extLst>
            <a:ext uri="{FF2B5EF4-FFF2-40B4-BE49-F238E27FC236}">
              <a16:creationId xmlns:a16="http://schemas.microsoft.com/office/drawing/2014/main" id="{9B45E70C-9E34-4129-93D9-32A1C2B83670}"/>
            </a:ext>
          </a:extLst>
        </xdr:cNvPr>
        <xdr:cNvSpPr/>
      </xdr:nvSpPr>
      <xdr:spPr>
        <a:xfrm>
          <a:off x="16967200" y="30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84504</xdr:rowOff>
    </xdr:from>
    <xdr:ext cx="762000" cy="259045"/>
    <xdr:sp macro="" textlink="">
      <xdr:nvSpPr>
        <xdr:cNvPr id="463" name="将来負担の状況該当値テキスト">
          <a:extLst>
            <a:ext uri="{FF2B5EF4-FFF2-40B4-BE49-F238E27FC236}">
              <a16:creationId xmlns:a16="http://schemas.microsoft.com/office/drawing/2014/main" id="{F384CE91-4301-4413-A109-BEB358575384}"/>
            </a:ext>
          </a:extLst>
        </xdr:cNvPr>
        <xdr:cNvSpPr txBox="1"/>
      </xdr:nvSpPr>
      <xdr:spPr>
        <a:xfrm>
          <a:off x="17106900" y="299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40513</xdr:rowOff>
    </xdr:from>
    <xdr:to>
      <xdr:col>77</xdr:col>
      <xdr:colOff>95250</xdr:colOff>
      <xdr:row>18</xdr:row>
      <xdr:rowOff>142113</xdr:rowOff>
    </xdr:to>
    <xdr:sp macro="" textlink="">
      <xdr:nvSpPr>
        <xdr:cNvPr id="464" name="楕円 463">
          <a:extLst>
            <a:ext uri="{FF2B5EF4-FFF2-40B4-BE49-F238E27FC236}">
              <a16:creationId xmlns:a16="http://schemas.microsoft.com/office/drawing/2014/main" id="{8E990000-CDC5-4652-87BD-703AAD8622E5}"/>
            </a:ext>
          </a:extLst>
        </xdr:cNvPr>
        <xdr:cNvSpPr/>
      </xdr:nvSpPr>
      <xdr:spPr>
        <a:xfrm>
          <a:off x="16129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126890</xdr:rowOff>
    </xdr:from>
    <xdr:ext cx="736600" cy="259045"/>
    <xdr:sp macro="" textlink="">
      <xdr:nvSpPr>
        <xdr:cNvPr id="465" name="テキスト ボックス 464">
          <a:extLst>
            <a:ext uri="{FF2B5EF4-FFF2-40B4-BE49-F238E27FC236}">
              <a16:creationId xmlns:a16="http://schemas.microsoft.com/office/drawing/2014/main" id="{BCA2FCC7-CD6C-422C-9843-2B6D4791AB36}"/>
            </a:ext>
          </a:extLst>
        </xdr:cNvPr>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44736</xdr:rowOff>
    </xdr:from>
    <xdr:to>
      <xdr:col>73</xdr:col>
      <xdr:colOff>44450</xdr:colOff>
      <xdr:row>18</xdr:row>
      <xdr:rowOff>146336</xdr:rowOff>
    </xdr:to>
    <xdr:sp macro="" textlink="">
      <xdr:nvSpPr>
        <xdr:cNvPr id="466" name="楕円 465">
          <a:extLst>
            <a:ext uri="{FF2B5EF4-FFF2-40B4-BE49-F238E27FC236}">
              <a16:creationId xmlns:a16="http://schemas.microsoft.com/office/drawing/2014/main" id="{A80C7369-3516-47E3-AED0-6F7C3AB4F0AB}"/>
            </a:ext>
          </a:extLst>
        </xdr:cNvPr>
        <xdr:cNvSpPr/>
      </xdr:nvSpPr>
      <xdr:spPr>
        <a:xfrm>
          <a:off x="15240000" y="31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131113</xdr:rowOff>
    </xdr:from>
    <xdr:ext cx="762000" cy="259045"/>
    <xdr:sp macro="" textlink="">
      <xdr:nvSpPr>
        <xdr:cNvPr id="467" name="テキスト ボックス 466">
          <a:extLst>
            <a:ext uri="{FF2B5EF4-FFF2-40B4-BE49-F238E27FC236}">
              <a16:creationId xmlns:a16="http://schemas.microsoft.com/office/drawing/2014/main" id="{F1563029-FB2E-44B2-9A15-7FC34854D756}"/>
            </a:ext>
          </a:extLst>
        </xdr:cNvPr>
        <xdr:cNvSpPr txBox="1"/>
      </xdr:nvSpPr>
      <xdr:spPr>
        <a:xfrm>
          <a:off x="14909800" y="32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109887</xdr:rowOff>
    </xdr:from>
    <xdr:to>
      <xdr:col>68</xdr:col>
      <xdr:colOff>203200</xdr:colOff>
      <xdr:row>19</xdr:row>
      <xdr:rowOff>40037</xdr:rowOff>
    </xdr:to>
    <xdr:sp macro="" textlink="">
      <xdr:nvSpPr>
        <xdr:cNvPr id="468" name="楕円 467">
          <a:extLst>
            <a:ext uri="{FF2B5EF4-FFF2-40B4-BE49-F238E27FC236}">
              <a16:creationId xmlns:a16="http://schemas.microsoft.com/office/drawing/2014/main" id="{4A4C1C41-FB66-48DB-AD3A-30BC1181076F}"/>
            </a:ext>
          </a:extLst>
        </xdr:cNvPr>
        <xdr:cNvSpPr/>
      </xdr:nvSpPr>
      <xdr:spPr>
        <a:xfrm>
          <a:off x="14351000" y="3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24814</xdr:rowOff>
    </xdr:from>
    <xdr:ext cx="762000" cy="259045"/>
    <xdr:sp macro="" textlink="">
      <xdr:nvSpPr>
        <xdr:cNvPr id="469" name="テキスト ボックス 468">
          <a:extLst>
            <a:ext uri="{FF2B5EF4-FFF2-40B4-BE49-F238E27FC236}">
              <a16:creationId xmlns:a16="http://schemas.microsoft.com/office/drawing/2014/main" id="{C73C85E5-A943-43C5-8AE1-E3668FA79E97}"/>
            </a:ext>
          </a:extLst>
        </xdr:cNvPr>
        <xdr:cNvSpPr txBox="1"/>
      </xdr:nvSpPr>
      <xdr:spPr>
        <a:xfrm>
          <a:off x="14020800" y="32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162973</xdr:rowOff>
    </xdr:from>
    <xdr:to>
      <xdr:col>64</xdr:col>
      <xdr:colOff>152400</xdr:colOff>
      <xdr:row>19</xdr:row>
      <xdr:rowOff>93123</xdr:rowOff>
    </xdr:to>
    <xdr:sp macro="" textlink="">
      <xdr:nvSpPr>
        <xdr:cNvPr id="470" name="楕円 469">
          <a:extLst>
            <a:ext uri="{FF2B5EF4-FFF2-40B4-BE49-F238E27FC236}">
              <a16:creationId xmlns:a16="http://schemas.microsoft.com/office/drawing/2014/main" id="{AE7EB147-DAA0-43E4-BC43-6EAFB818A686}"/>
            </a:ext>
          </a:extLst>
        </xdr:cNvPr>
        <xdr:cNvSpPr/>
      </xdr:nvSpPr>
      <xdr:spPr>
        <a:xfrm>
          <a:off x="13462000" y="32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77900</xdr:rowOff>
    </xdr:from>
    <xdr:ext cx="762000" cy="259045"/>
    <xdr:sp macro="" textlink="">
      <xdr:nvSpPr>
        <xdr:cNvPr id="471" name="テキスト ボックス 470">
          <a:extLst>
            <a:ext uri="{FF2B5EF4-FFF2-40B4-BE49-F238E27FC236}">
              <a16:creationId xmlns:a16="http://schemas.microsoft.com/office/drawing/2014/main" id="{269CFF00-DD44-4996-AD8A-824195E8C551}"/>
            </a:ext>
          </a:extLst>
        </xdr:cNvPr>
        <xdr:cNvSpPr txBox="1"/>
      </xdr:nvSpPr>
      <xdr:spPr>
        <a:xfrm>
          <a:off x="13131800" y="333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32,629
32,182
1,246.49
34,370,671
33,358,062
834,130
17,829,506
37,091,229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a:t>
          </a:r>
          <a:r>
            <a:rPr kumimoji="1" lang="ja-JP" altLang="en-US" sz="1100">
              <a:solidFill>
                <a:schemeClr val="dk1"/>
              </a:solidFill>
              <a:effectLst/>
              <a:latin typeface="+mn-lt"/>
              <a:ea typeface="+mn-ea"/>
              <a:cs typeface="+mn-cs"/>
            </a:rPr>
            <a:t>に加え光熱費の高騰</a:t>
          </a:r>
          <a:r>
            <a:rPr kumimoji="1" lang="ja-JP" altLang="ja-JP" sz="1100">
              <a:solidFill>
                <a:schemeClr val="dk1"/>
              </a:solidFill>
              <a:effectLst/>
              <a:latin typeface="+mn-lt"/>
              <a:ea typeface="+mn-ea"/>
              <a:cs typeface="+mn-cs"/>
            </a:rPr>
            <a:t>などが大きな要因である。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72571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18</xdr:row>
      <xdr:rowOff>18143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1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71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扶助費に係る経常収支比率が類似団体平均を上回り、かつ高止まりの状況にある要因としては、自然増による社会保障関係費の増加などがある。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82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58</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一般会計繰出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83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自治振興区への補助交付金、市立病院や消防組合への負担金などが多数・多額となっている。また、高齢化の進展などににより今後も社会保障関係経費の増加傾向が続くと見込まれる。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年度をピークに減少に転じており、平成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となってい</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47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98425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47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98425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40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125095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940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124477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134002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116857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74295</xdr:rowOff>
    </xdr:from>
    <xdr:to>
      <xdr:col>6</xdr:col>
      <xdr:colOff>171450</xdr:colOff>
      <xdr:row>76</xdr:row>
      <xdr:rowOff>4445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160672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社会保障関係経費の増加に伴う扶助費の上昇傾向等々に伴い、全体で増加傾向</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年度決算では前年度と比較して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2461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246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800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78994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85787</xdr:rowOff>
    </xdr:from>
    <xdr:to>
      <xdr:col>29</xdr:col>
      <xdr:colOff>127000</xdr:colOff>
      <xdr:row>15</xdr:row>
      <xdr:rowOff>106600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05162"/>
          <a:ext cx="647700" cy="2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85787</xdr:rowOff>
    </xdr:from>
    <xdr:to>
      <xdr:col>26</xdr:col>
      <xdr:colOff>50800</xdr:colOff>
      <xdr:row>15</xdr:row>
      <xdr:rowOff>146083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05162"/>
          <a:ext cx="698500" cy="6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146083</xdr:rowOff>
    </xdr:from>
    <xdr:to>
      <xdr:col>22</xdr:col>
      <xdr:colOff>114300</xdr:colOff>
      <xdr:row>15</xdr:row>
      <xdr:rowOff>170641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5458"/>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170641</xdr:rowOff>
    </xdr:from>
    <xdr:to>
      <xdr:col>18</xdr:col>
      <xdr:colOff>177800</xdr:colOff>
      <xdr:row>16</xdr:row>
      <xdr:rowOff>5385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90016"/>
          <a:ext cx="698500" cy="6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55800</xdr:rowOff>
    </xdr:from>
    <xdr:to>
      <xdr:col>29</xdr:col>
      <xdr:colOff>177800</xdr:colOff>
      <xdr:row>15</xdr:row>
      <xdr:rowOff>157400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72327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34987</xdr:rowOff>
    </xdr:from>
    <xdr:to>
      <xdr:col>26</xdr:col>
      <xdr:colOff>101600</xdr:colOff>
      <xdr:row>15</xdr:row>
      <xdr:rowOff>136587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146764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95283</xdr:rowOff>
    </xdr:from>
    <xdr:to>
      <xdr:col>22</xdr:col>
      <xdr:colOff>165100</xdr:colOff>
      <xdr:row>16</xdr:row>
      <xdr:rowOff>25433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35610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119841</xdr:rowOff>
    </xdr:from>
    <xdr:to>
      <xdr:col>19</xdr:col>
      <xdr:colOff>38100</xdr:colOff>
      <xdr:row>16</xdr:row>
      <xdr:rowOff>49991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3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60168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126035</xdr:rowOff>
    </xdr:from>
    <xdr:to>
      <xdr:col>15</xdr:col>
      <xdr:colOff>101600</xdr:colOff>
      <xdr:row>16</xdr:row>
      <xdr:rowOff>56185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5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66362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231417</xdr:rowOff>
    </xdr:from>
    <xdr:to>
      <xdr:col>29</xdr:col>
      <xdr:colOff>127000</xdr:colOff>
      <xdr:row>37</xdr:row>
      <xdr:rowOff>249377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56117"/>
          <a:ext cx="647700" cy="1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246919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71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249377</xdr:rowOff>
    </xdr:from>
    <xdr:to>
      <xdr:col>26</xdr:col>
      <xdr:colOff>50800</xdr:colOff>
      <xdr:row>37</xdr:row>
      <xdr:rowOff>255470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74077"/>
          <a:ext cx="698500" cy="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255470</xdr:rowOff>
    </xdr:from>
    <xdr:to>
      <xdr:col>22</xdr:col>
      <xdr:colOff>114300</xdr:colOff>
      <xdr:row>37</xdr:row>
      <xdr:rowOff>265047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80170"/>
          <a:ext cx="698500" cy="9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229877</xdr:rowOff>
    </xdr:from>
    <xdr:to>
      <xdr:col>18</xdr:col>
      <xdr:colOff>177800</xdr:colOff>
      <xdr:row>37</xdr:row>
      <xdr:rowOff>265047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54577"/>
          <a:ext cx="6985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180617</xdr:rowOff>
    </xdr:from>
    <xdr:to>
      <xdr:col>29</xdr:col>
      <xdr:colOff>177800</xdr:colOff>
      <xdr:row>37</xdr:row>
      <xdr:rowOff>282217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05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5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198577</xdr:rowOff>
    </xdr:from>
    <xdr:to>
      <xdr:col>26</xdr:col>
      <xdr:colOff>101600</xdr:colOff>
      <xdr:row>37</xdr:row>
      <xdr:rowOff>300177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2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138904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204670</xdr:rowOff>
    </xdr:from>
    <xdr:to>
      <xdr:col>22</xdr:col>
      <xdr:colOff>165100</xdr:colOff>
      <xdr:row>37</xdr:row>
      <xdr:rowOff>306270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2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144997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9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214247</xdr:rowOff>
    </xdr:from>
    <xdr:to>
      <xdr:col>19</xdr:col>
      <xdr:colOff>38100</xdr:colOff>
      <xdr:row>37</xdr:row>
      <xdr:rowOff>315847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154574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0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179077</xdr:rowOff>
    </xdr:from>
    <xdr:to>
      <xdr:col>15</xdr:col>
      <xdr:colOff>101600</xdr:colOff>
      <xdr:row>37</xdr:row>
      <xdr:rowOff>280677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119404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7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32,629
32,182
1,246.49
34,370,671
33,358,062
834,130
17,829,506
37,091,229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122123</xdr:rowOff>
    </xdr:from>
    <xdr:to>
      <xdr:col>24</xdr:col>
      <xdr:colOff>63500</xdr:colOff>
      <xdr:row>34</xdr:row>
      <xdr:rowOff>144386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51423"/>
          <a:ext cx="838200" cy="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122123</xdr:rowOff>
    </xdr:from>
    <xdr:to>
      <xdr:col>19</xdr:col>
      <xdr:colOff>177800</xdr:colOff>
      <xdr:row>35</xdr:row>
      <xdr:rowOff>17335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1423"/>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17335</xdr:rowOff>
    </xdr:from>
    <xdr:to>
      <xdr:col>15</xdr:col>
      <xdr:colOff>50800</xdr:colOff>
      <xdr:row>35</xdr:row>
      <xdr:rowOff>48095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8085"/>
          <a:ext cx="8890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48095</xdr:rowOff>
    </xdr:from>
    <xdr:to>
      <xdr:col>10</xdr:col>
      <xdr:colOff>114300</xdr:colOff>
      <xdr:row>35</xdr:row>
      <xdr:rowOff>52806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8845"/>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93586</xdr:rowOff>
    </xdr:from>
    <xdr:to>
      <xdr:col>24</xdr:col>
      <xdr:colOff>114300</xdr:colOff>
      <xdr:row>35</xdr:row>
      <xdr:rowOff>23736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116463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71323</xdr:rowOff>
    </xdr:from>
    <xdr:to>
      <xdr:col>20</xdr:col>
      <xdr:colOff>38100</xdr:colOff>
      <xdr:row>35</xdr:row>
      <xdr:rowOff>1473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18000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137985</xdr:rowOff>
    </xdr:from>
    <xdr:to>
      <xdr:col>15</xdr:col>
      <xdr:colOff>101600</xdr:colOff>
      <xdr:row>35</xdr:row>
      <xdr:rowOff>68135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84662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168745</xdr:rowOff>
    </xdr:from>
    <xdr:to>
      <xdr:col>10</xdr:col>
      <xdr:colOff>165100</xdr:colOff>
      <xdr:row>35</xdr:row>
      <xdr:rowOff>98895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115422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2006</xdr:rowOff>
    </xdr:from>
    <xdr:to>
      <xdr:col>6</xdr:col>
      <xdr:colOff>38100</xdr:colOff>
      <xdr:row>35</xdr:row>
      <xdr:rowOff>103606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120133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116663</xdr:rowOff>
    </xdr:from>
    <xdr:to>
      <xdr:col>24</xdr:col>
      <xdr:colOff>63500</xdr:colOff>
      <xdr:row>57</xdr:row>
      <xdr:rowOff>145541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89313"/>
          <a:ext cx="8382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145541</xdr:rowOff>
    </xdr:from>
    <xdr:to>
      <xdr:col>19</xdr:col>
      <xdr:colOff>177800</xdr:colOff>
      <xdr:row>57</xdr:row>
      <xdr:rowOff>148730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8191"/>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148730</xdr:rowOff>
    </xdr:from>
    <xdr:to>
      <xdr:col>15</xdr:col>
      <xdr:colOff>50800</xdr:colOff>
      <xdr:row>57</xdr:row>
      <xdr:rowOff>160737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1380"/>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160737</xdr:rowOff>
    </xdr:from>
    <xdr:to>
      <xdr:col>10</xdr:col>
      <xdr:colOff>114300</xdr:colOff>
      <xdr:row>58</xdr:row>
      <xdr:rowOff>8823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3387"/>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65863</xdr:rowOff>
    </xdr:from>
    <xdr:to>
      <xdr:col>24</xdr:col>
      <xdr:colOff>114300</xdr:colOff>
      <xdr:row>57</xdr:row>
      <xdr:rowOff>167463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88740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94741</xdr:rowOff>
    </xdr:from>
    <xdr:to>
      <xdr:col>20</xdr:col>
      <xdr:colOff>38100</xdr:colOff>
      <xdr:row>58</xdr:row>
      <xdr:rowOff>24891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41418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4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97930</xdr:rowOff>
    </xdr:from>
    <xdr:to>
      <xdr:col>15</xdr:col>
      <xdr:colOff>101600</xdr:colOff>
      <xdr:row>58</xdr:row>
      <xdr:rowOff>28080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44607</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4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109937</xdr:rowOff>
    </xdr:from>
    <xdr:to>
      <xdr:col>10</xdr:col>
      <xdr:colOff>165100</xdr:colOff>
      <xdr:row>58</xdr:row>
      <xdr:rowOff>40087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56614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5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129473</xdr:rowOff>
    </xdr:from>
    <xdr:to>
      <xdr:col>6</xdr:col>
      <xdr:colOff>38100</xdr:colOff>
      <xdr:row>58</xdr:row>
      <xdr:rowOff>59623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76150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7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57632</xdr:rowOff>
    </xdr:from>
    <xdr:to>
      <xdr:col>24</xdr:col>
      <xdr:colOff>63500</xdr:colOff>
      <xdr:row>79</xdr:row>
      <xdr:rowOff>61781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602182"/>
          <a:ext cx="8382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58107</xdr:rowOff>
    </xdr:from>
    <xdr:to>
      <xdr:col>19</xdr:col>
      <xdr:colOff>177800</xdr:colOff>
      <xdr:row>79</xdr:row>
      <xdr:rowOff>61781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602657"/>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58107</xdr:rowOff>
    </xdr:from>
    <xdr:to>
      <xdr:col>15</xdr:col>
      <xdr:colOff>50800</xdr:colOff>
      <xdr:row>79</xdr:row>
      <xdr:rowOff>68312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02657"/>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67267</xdr:rowOff>
    </xdr:from>
    <xdr:to>
      <xdr:col>10</xdr:col>
      <xdr:colOff>114300</xdr:colOff>
      <xdr:row>79</xdr:row>
      <xdr:rowOff>68312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11817"/>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6832</xdr:rowOff>
    </xdr:from>
    <xdr:to>
      <xdr:col>24</xdr:col>
      <xdr:colOff>114300</xdr:colOff>
      <xdr:row>79</xdr:row>
      <xdr:rowOff>108432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93209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10981</xdr:rowOff>
    </xdr:from>
    <xdr:to>
      <xdr:col>20</xdr:col>
      <xdr:colOff>38100</xdr:colOff>
      <xdr:row>79</xdr:row>
      <xdr:rowOff>112581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103708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7307</xdr:rowOff>
    </xdr:from>
    <xdr:to>
      <xdr:col>15</xdr:col>
      <xdr:colOff>101600</xdr:colOff>
      <xdr:row>79</xdr:row>
      <xdr:rowOff>108907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100034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17512</xdr:rowOff>
    </xdr:from>
    <xdr:to>
      <xdr:col>10</xdr:col>
      <xdr:colOff>165100</xdr:colOff>
      <xdr:row>79</xdr:row>
      <xdr:rowOff>119112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110239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5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16467</xdr:rowOff>
    </xdr:from>
    <xdr:to>
      <xdr:col>6</xdr:col>
      <xdr:colOff>38100</xdr:colOff>
      <xdr:row>79</xdr:row>
      <xdr:rowOff>118067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109194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108610</xdr:rowOff>
    </xdr:from>
    <xdr:to>
      <xdr:col>24</xdr:col>
      <xdr:colOff>63500</xdr:colOff>
      <xdr:row>95</xdr:row>
      <xdr:rowOff>60723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24910"/>
          <a:ext cx="838200" cy="1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108610</xdr:rowOff>
    </xdr:from>
    <xdr:to>
      <xdr:col>19</xdr:col>
      <xdr:colOff>177800</xdr:colOff>
      <xdr:row>96</xdr:row>
      <xdr:rowOff>71349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24910"/>
          <a:ext cx="889000" cy="30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71349</xdr:rowOff>
    </xdr:from>
    <xdr:to>
      <xdr:col>15</xdr:col>
      <xdr:colOff>50800</xdr:colOff>
      <xdr:row>96</xdr:row>
      <xdr:rowOff>109590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30549"/>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109590</xdr:rowOff>
    </xdr:from>
    <xdr:to>
      <xdr:col>10</xdr:col>
      <xdr:colOff>114300</xdr:colOff>
      <xdr:row>96</xdr:row>
      <xdr:rowOff>149095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68790"/>
          <a:ext cx="8890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9923</xdr:rowOff>
    </xdr:from>
    <xdr:to>
      <xdr:col>24</xdr:col>
      <xdr:colOff>114300</xdr:colOff>
      <xdr:row>95</xdr:row>
      <xdr:rowOff>111523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32800</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4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57810</xdr:rowOff>
    </xdr:from>
    <xdr:to>
      <xdr:col>20</xdr:col>
      <xdr:colOff>38100</xdr:colOff>
      <xdr:row>94</xdr:row>
      <xdr:rowOff>159410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4487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4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20549</xdr:rowOff>
    </xdr:from>
    <xdr:to>
      <xdr:col>15</xdr:col>
      <xdr:colOff>101600</xdr:colOff>
      <xdr:row>96</xdr:row>
      <xdr:rowOff>122149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138676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58790</xdr:rowOff>
    </xdr:from>
    <xdr:to>
      <xdr:col>10</xdr:col>
      <xdr:colOff>165100</xdr:colOff>
      <xdr:row>96</xdr:row>
      <xdr:rowOff>160390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5467</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98295</xdr:rowOff>
    </xdr:from>
    <xdr:to>
      <xdr:col>6</xdr:col>
      <xdr:colOff>38100</xdr:colOff>
      <xdr:row>97</xdr:row>
      <xdr:rowOff>28445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44972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33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99679</xdr:rowOff>
    </xdr:from>
    <xdr:to>
      <xdr:col>55</xdr:col>
      <xdr:colOff>0</xdr:colOff>
      <xdr:row>36</xdr:row>
      <xdr:rowOff>124119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71879"/>
          <a:ext cx="838200" cy="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159954</xdr:rowOff>
    </xdr:from>
    <xdr:to>
      <xdr:col>50</xdr:col>
      <xdr:colOff>114300</xdr:colOff>
      <xdr:row>36</xdr:row>
      <xdr:rowOff>124119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89254"/>
          <a:ext cx="889000" cy="30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159954</xdr:rowOff>
    </xdr:from>
    <xdr:to>
      <xdr:col>45</xdr:col>
      <xdr:colOff>177800</xdr:colOff>
      <xdr:row>37</xdr:row>
      <xdr:rowOff>70450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89254"/>
          <a:ext cx="889000" cy="4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70450</xdr:rowOff>
    </xdr:from>
    <xdr:to>
      <xdr:col>41</xdr:col>
      <xdr:colOff>50800</xdr:colOff>
      <xdr:row>37</xdr:row>
      <xdr:rowOff>78416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14100"/>
          <a:ext cx="889000" cy="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48879</xdr:rowOff>
    </xdr:from>
    <xdr:to>
      <xdr:col>55</xdr:col>
      <xdr:colOff>50800</xdr:colOff>
      <xdr:row>36</xdr:row>
      <xdr:rowOff>150479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71756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73319</xdr:rowOff>
    </xdr:from>
    <xdr:to>
      <xdr:col>50</xdr:col>
      <xdr:colOff>165100</xdr:colOff>
      <xdr:row>37</xdr:row>
      <xdr:rowOff>3469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19996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109154</xdr:rowOff>
    </xdr:from>
    <xdr:to>
      <xdr:col>46</xdr:col>
      <xdr:colOff>38100</xdr:colOff>
      <xdr:row>35</xdr:row>
      <xdr:rowOff>39304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55831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1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19650</xdr:rowOff>
    </xdr:from>
    <xdr:to>
      <xdr:col>41</xdr:col>
      <xdr:colOff>101600</xdr:colOff>
      <xdr:row>37</xdr:row>
      <xdr:rowOff>121250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137777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3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27616</xdr:rowOff>
    </xdr:from>
    <xdr:to>
      <xdr:col>36</xdr:col>
      <xdr:colOff>165100</xdr:colOff>
      <xdr:row>37</xdr:row>
      <xdr:rowOff>129216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145743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102850</xdr:rowOff>
    </xdr:from>
    <xdr:to>
      <xdr:col>55</xdr:col>
      <xdr:colOff>0</xdr:colOff>
      <xdr:row>56</xdr:row>
      <xdr:rowOff>103666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0405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103666</xdr:rowOff>
    </xdr:from>
    <xdr:to>
      <xdr:col>50</xdr:col>
      <xdr:colOff>114300</xdr:colOff>
      <xdr:row>56</xdr:row>
      <xdr:rowOff>128201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04866"/>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128201</xdr:rowOff>
    </xdr:from>
    <xdr:to>
      <xdr:col>45</xdr:col>
      <xdr:colOff>177800</xdr:colOff>
      <xdr:row>57</xdr:row>
      <xdr:rowOff>76212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729401"/>
          <a:ext cx="889000" cy="11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135134</xdr:rowOff>
    </xdr:from>
    <xdr:to>
      <xdr:col>41</xdr:col>
      <xdr:colOff>50800</xdr:colOff>
      <xdr:row>57</xdr:row>
      <xdr:rowOff>76212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36334"/>
          <a:ext cx="889000" cy="1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52050</xdr:rowOff>
    </xdr:from>
    <xdr:to>
      <xdr:col>55</xdr:col>
      <xdr:colOff>50800</xdr:colOff>
      <xdr:row>56</xdr:row>
      <xdr:rowOff>153650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74927</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0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52866</xdr:rowOff>
    </xdr:from>
    <xdr:to>
      <xdr:col>50</xdr:col>
      <xdr:colOff>165100</xdr:colOff>
      <xdr:row>56</xdr:row>
      <xdr:rowOff>154466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170993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2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77401</xdr:rowOff>
    </xdr:from>
    <xdr:to>
      <xdr:col>46</xdr:col>
      <xdr:colOff>38100</xdr:colOff>
      <xdr:row>57</xdr:row>
      <xdr:rowOff>7551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24078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5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25412</xdr:rowOff>
    </xdr:from>
    <xdr:to>
      <xdr:col>41</xdr:col>
      <xdr:colOff>101600</xdr:colOff>
      <xdr:row>57</xdr:row>
      <xdr:rowOff>127012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79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143539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57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84334</xdr:rowOff>
    </xdr:from>
    <xdr:to>
      <xdr:col>36</xdr:col>
      <xdr:colOff>165100</xdr:colOff>
      <xdr:row>57</xdr:row>
      <xdr:rowOff>14484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8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31011</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42735</xdr:rowOff>
    </xdr:from>
    <xdr:to>
      <xdr:col>55</xdr:col>
      <xdr:colOff>0</xdr:colOff>
      <xdr:row>78</xdr:row>
      <xdr:rowOff>144780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15835"/>
          <a:ext cx="838200" cy="10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19672</xdr:rowOff>
    </xdr:from>
    <xdr:to>
      <xdr:col>50</xdr:col>
      <xdr:colOff>114300</xdr:colOff>
      <xdr:row>78</xdr:row>
      <xdr:rowOff>42735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92772"/>
          <a:ext cx="889000" cy="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19672</xdr:rowOff>
    </xdr:from>
    <xdr:to>
      <xdr:col>45</xdr:col>
      <xdr:colOff>177800</xdr:colOff>
      <xdr:row>78</xdr:row>
      <xdr:rowOff>111761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92772"/>
          <a:ext cx="889000" cy="9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169304</xdr:rowOff>
    </xdr:from>
    <xdr:to>
      <xdr:col>41</xdr:col>
      <xdr:colOff>50800</xdr:colOff>
      <xdr:row>78</xdr:row>
      <xdr:rowOff>111761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70954"/>
          <a:ext cx="889000" cy="1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93980</xdr:rowOff>
    </xdr:from>
    <xdr:to>
      <xdr:col>55</xdr:col>
      <xdr:colOff>50800</xdr:colOff>
      <xdr:row>79</xdr:row>
      <xdr:rowOff>24130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8907</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163385</xdr:rowOff>
    </xdr:from>
    <xdr:to>
      <xdr:col>50</xdr:col>
      <xdr:colOff>165100</xdr:colOff>
      <xdr:row>78</xdr:row>
      <xdr:rowOff>93535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84662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5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140322</xdr:rowOff>
    </xdr:from>
    <xdr:to>
      <xdr:col>46</xdr:col>
      <xdr:colOff>38100</xdr:colOff>
      <xdr:row>78</xdr:row>
      <xdr:rowOff>70472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61599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60961</xdr:rowOff>
    </xdr:from>
    <xdr:to>
      <xdr:col>41</xdr:col>
      <xdr:colOff>101600</xdr:colOff>
      <xdr:row>78</xdr:row>
      <xdr:rowOff>162561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153688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118504</xdr:rowOff>
    </xdr:from>
    <xdr:to>
      <xdr:col>36</xdr:col>
      <xdr:colOff>165100</xdr:colOff>
      <xdr:row>78</xdr:row>
      <xdr:rowOff>48654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39781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168503</xdr:rowOff>
    </xdr:from>
    <xdr:to>
      <xdr:col>55</xdr:col>
      <xdr:colOff>0</xdr:colOff>
      <xdr:row>97</xdr:row>
      <xdr:rowOff>19848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27703"/>
          <a:ext cx="8382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19848</xdr:rowOff>
    </xdr:from>
    <xdr:to>
      <xdr:col>50</xdr:col>
      <xdr:colOff>114300</xdr:colOff>
      <xdr:row>97</xdr:row>
      <xdr:rowOff>49152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50498"/>
          <a:ext cx="8890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49152</xdr:rowOff>
    </xdr:from>
    <xdr:to>
      <xdr:col>45</xdr:col>
      <xdr:colOff>177800</xdr:colOff>
      <xdr:row>97</xdr:row>
      <xdr:rowOff>170450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79802"/>
          <a:ext cx="889000" cy="1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170450</xdr:rowOff>
    </xdr:from>
    <xdr:to>
      <xdr:col>41</xdr:col>
      <xdr:colOff>50800</xdr:colOff>
      <xdr:row>98</xdr:row>
      <xdr:rowOff>17690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801100"/>
          <a:ext cx="8890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117703</xdr:rowOff>
    </xdr:from>
    <xdr:to>
      <xdr:col>55</xdr:col>
      <xdr:colOff>50800</xdr:colOff>
      <xdr:row>97</xdr:row>
      <xdr:rowOff>47853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140580</xdr:rowOff>
    </xdr:from>
    <xdr:ext cx="599010"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42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140498</xdr:rowOff>
    </xdr:from>
    <xdr:to>
      <xdr:col>50</xdr:col>
      <xdr:colOff>165100</xdr:colOff>
      <xdr:row>97</xdr:row>
      <xdr:rowOff>70648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87175</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39795" y="1637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169802</xdr:rowOff>
    </xdr:from>
    <xdr:to>
      <xdr:col>46</xdr:col>
      <xdr:colOff>38100</xdr:colOff>
      <xdr:row>97</xdr:row>
      <xdr:rowOff>99952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116479</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0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119650</xdr:rowOff>
    </xdr:from>
    <xdr:to>
      <xdr:col>41</xdr:col>
      <xdr:colOff>101600</xdr:colOff>
      <xdr:row>98</xdr:row>
      <xdr:rowOff>49800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5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66327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2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138340</xdr:rowOff>
    </xdr:from>
    <xdr:to>
      <xdr:col>36</xdr:col>
      <xdr:colOff>165100</xdr:colOff>
      <xdr:row>98</xdr:row>
      <xdr:rowOff>68490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85017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4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120285</xdr:rowOff>
    </xdr:from>
    <xdr:to>
      <xdr:col>85</xdr:col>
      <xdr:colOff>127000</xdr:colOff>
      <xdr:row>31</xdr:row>
      <xdr:rowOff>79333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5263785"/>
          <a:ext cx="838200" cy="13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120285</xdr:rowOff>
    </xdr:from>
    <xdr:to>
      <xdr:col>81</xdr:col>
      <xdr:colOff>50800</xdr:colOff>
      <xdr:row>32</xdr:row>
      <xdr:rowOff>27212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5263785"/>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54481</xdr:rowOff>
    </xdr:from>
    <xdr:to>
      <xdr:col>76</xdr:col>
      <xdr:colOff>114300</xdr:colOff>
      <xdr:row>32</xdr:row>
      <xdr:rowOff>27212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5197981"/>
          <a:ext cx="889000" cy="3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54481</xdr:rowOff>
    </xdr:from>
    <xdr:to>
      <xdr:col>71</xdr:col>
      <xdr:colOff>177800</xdr:colOff>
      <xdr:row>35</xdr:row>
      <xdr:rowOff>16664</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5197981"/>
          <a:ext cx="889000" cy="8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28533</xdr:rowOff>
    </xdr:from>
    <xdr:to>
      <xdr:col>85</xdr:col>
      <xdr:colOff>177800</xdr:colOff>
      <xdr:row>31</xdr:row>
      <xdr:rowOff>130133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53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114910</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52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69485</xdr:rowOff>
    </xdr:from>
    <xdr:to>
      <xdr:col>81</xdr:col>
      <xdr:colOff>101600</xdr:colOff>
      <xdr:row>30</xdr:row>
      <xdr:rowOff>171085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52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16162</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14111" y="49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147862</xdr:rowOff>
    </xdr:from>
    <xdr:to>
      <xdr:col>76</xdr:col>
      <xdr:colOff>165100</xdr:colOff>
      <xdr:row>32</xdr:row>
      <xdr:rowOff>78012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54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94539</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52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3681</xdr:rowOff>
    </xdr:from>
    <xdr:to>
      <xdr:col>72</xdr:col>
      <xdr:colOff>38100</xdr:colOff>
      <xdr:row>30</xdr:row>
      <xdr:rowOff>105281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5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121808</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36111" y="4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137314</xdr:rowOff>
    </xdr:from>
    <xdr:to>
      <xdr:col>67</xdr:col>
      <xdr:colOff>101600</xdr:colOff>
      <xdr:row>35</xdr:row>
      <xdr:rowOff>67464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59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83991</xdr:rowOff>
    </xdr:from>
    <xdr:ext cx="534377"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47111" y="57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163412</xdr:rowOff>
    </xdr:from>
    <xdr:to>
      <xdr:col>85</xdr:col>
      <xdr:colOff>127000</xdr:colOff>
      <xdr:row>76</xdr:row>
      <xdr:rowOff>166129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193612"/>
          <a:ext cx="8382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166129</xdr:rowOff>
    </xdr:from>
    <xdr:to>
      <xdr:col>81</xdr:col>
      <xdr:colOff>50800</xdr:colOff>
      <xdr:row>77</xdr:row>
      <xdr:rowOff>40305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196329"/>
          <a:ext cx="889000" cy="4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40305</xdr:rowOff>
    </xdr:from>
    <xdr:to>
      <xdr:col>76</xdr:col>
      <xdr:colOff>114300</xdr:colOff>
      <xdr:row>77</xdr:row>
      <xdr:rowOff>67672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241955"/>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4643</xdr:rowOff>
    </xdr:from>
    <xdr:to>
      <xdr:col>71</xdr:col>
      <xdr:colOff>177800</xdr:colOff>
      <xdr:row>77</xdr:row>
      <xdr:rowOff>67672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206293"/>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112612</xdr:rowOff>
    </xdr:from>
    <xdr:to>
      <xdr:col>85</xdr:col>
      <xdr:colOff>177800</xdr:colOff>
      <xdr:row>77</xdr:row>
      <xdr:rowOff>42762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1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135489</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299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115329</xdr:rowOff>
    </xdr:from>
    <xdr:to>
      <xdr:col>81</xdr:col>
      <xdr:colOff>101600</xdr:colOff>
      <xdr:row>77</xdr:row>
      <xdr:rowOff>45479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1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62006</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9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160955</xdr:rowOff>
    </xdr:from>
    <xdr:to>
      <xdr:col>76</xdr:col>
      <xdr:colOff>165100</xdr:colOff>
      <xdr:row>77</xdr:row>
      <xdr:rowOff>91105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1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107632</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29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16872</xdr:rowOff>
    </xdr:from>
    <xdr:to>
      <xdr:col>72</xdr:col>
      <xdr:colOff>38100</xdr:colOff>
      <xdr:row>77</xdr:row>
      <xdr:rowOff>118472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134999</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299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125293</xdr:rowOff>
    </xdr:from>
    <xdr:to>
      <xdr:col>67</xdr:col>
      <xdr:colOff>101600</xdr:colOff>
      <xdr:row>77</xdr:row>
      <xdr:rowOff>55443</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71970</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5693</xdr:rowOff>
    </xdr:from>
    <xdr:to>
      <xdr:col>85</xdr:col>
      <xdr:colOff>127000</xdr:colOff>
      <xdr:row>99</xdr:row>
      <xdr:rowOff>15032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79243"/>
          <a:ext cx="8382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5693</xdr:rowOff>
    </xdr:from>
    <xdr:to>
      <xdr:col>81</xdr:col>
      <xdr:colOff>50800</xdr:colOff>
      <xdr:row>99</xdr:row>
      <xdr:rowOff>19532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79243"/>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19532</xdr:rowOff>
    </xdr:from>
    <xdr:to>
      <xdr:col>76</xdr:col>
      <xdr:colOff>114300</xdr:colOff>
      <xdr:row>99</xdr:row>
      <xdr:rowOff>19890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9308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19890</xdr:rowOff>
    </xdr:from>
    <xdr:to>
      <xdr:col>71</xdr:col>
      <xdr:colOff>177800</xdr:colOff>
      <xdr:row>99</xdr:row>
      <xdr:rowOff>24157</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9344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135682</xdr:rowOff>
    </xdr:from>
    <xdr:to>
      <xdr:col>85</xdr:col>
      <xdr:colOff>177800</xdr:colOff>
      <xdr:row>99</xdr:row>
      <xdr:rowOff>65832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59775</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126343</xdr:rowOff>
    </xdr:from>
    <xdr:to>
      <xdr:col>81</xdr:col>
      <xdr:colOff>101600</xdr:colOff>
      <xdr:row>99</xdr:row>
      <xdr:rowOff>56493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47620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140182</xdr:rowOff>
    </xdr:from>
    <xdr:to>
      <xdr:col>76</xdr:col>
      <xdr:colOff>165100</xdr:colOff>
      <xdr:row>99</xdr:row>
      <xdr:rowOff>70332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61459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3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140540</xdr:rowOff>
    </xdr:from>
    <xdr:to>
      <xdr:col>72</xdr:col>
      <xdr:colOff>38100</xdr:colOff>
      <xdr:row>99</xdr:row>
      <xdr:rowOff>70690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61817</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144807</xdr:rowOff>
    </xdr:from>
    <xdr:to>
      <xdr:col>67</xdr:col>
      <xdr:colOff>101600</xdr:colOff>
      <xdr:row>99</xdr:row>
      <xdr:rowOff>74957</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66084</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96789</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3339"/>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96789</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783339"/>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45989</xdr:rowOff>
    </xdr:from>
    <xdr:to>
      <xdr:col>112</xdr:col>
      <xdr:colOff>38100</xdr:colOff>
      <xdr:row>39</xdr:row>
      <xdr:rowOff>147589</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138716</xdr:rowOff>
    </xdr:from>
    <xdr:ext cx="313932"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66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47003</xdr:rowOff>
    </xdr:from>
    <xdr:to>
      <xdr:col>116</xdr:col>
      <xdr:colOff>63500</xdr:colOff>
      <xdr:row>58</xdr:row>
      <xdr:rowOff>48260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99110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43254</xdr:rowOff>
    </xdr:from>
    <xdr:to>
      <xdr:col>111</xdr:col>
      <xdr:colOff>177800</xdr:colOff>
      <xdr:row>58</xdr:row>
      <xdr:rowOff>47003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987354"/>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41242</xdr:rowOff>
    </xdr:from>
    <xdr:to>
      <xdr:col>107</xdr:col>
      <xdr:colOff>50800</xdr:colOff>
      <xdr:row>58</xdr:row>
      <xdr:rowOff>43254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98534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33835</xdr:rowOff>
    </xdr:from>
    <xdr:to>
      <xdr:col>102</xdr:col>
      <xdr:colOff>114300</xdr:colOff>
      <xdr:row>58</xdr:row>
      <xdr:rowOff>41242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997793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168910</xdr:rowOff>
    </xdr:from>
    <xdr:to>
      <xdr:col>116</xdr:col>
      <xdr:colOff>114300</xdr:colOff>
      <xdr:row>58</xdr:row>
      <xdr:rowOff>99060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167653</xdr:rowOff>
    </xdr:from>
    <xdr:to>
      <xdr:col>112</xdr:col>
      <xdr:colOff>38100</xdr:colOff>
      <xdr:row>58</xdr:row>
      <xdr:rowOff>97803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88930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3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163904</xdr:rowOff>
    </xdr:from>
    <xdr:to>
      <xdr:col>107</xdr:col>
      <xdr:colOff>101600</xdr:colOff>
      <xdr:row>58</xdr:row>
      <xdr:rowOff>94054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85181</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2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161892</xdr:rowOff>
    </xdr:from>
    <xdr:to>
      <xdr:col>102</xdr:col>
      <xdr:colOff>165100</xdr:colOff>
      <xdr:row>58</xdr:row>
      <xdr:rowOff>92042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83169</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2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154485</xdr:rowOff>
    </xdr:from>
    <xdr:to>
      <xdr:col>98</xdr:col>
      <xdr:colOff>38100</xdr:colOff>
      <xdr:row>58</xdr:row>
      <xdr:rowOff>84635</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75762</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1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47117</xdr:rowOff>
    </xdr:from>
    <xdr:to>
      <xdr:col>116</xdr:col>
      <xdr:colOff>63500</xdr:colOff>
      <xdr:row>74</xdr:row>
      <xdr:rowOff>79709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734417"/>
          <a:ext cx="8382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79709</xdr:rowOff>
    </xdr:from>
    <xdr:to>
      <xdr:col>111</xdr:col>
      <xdr:colOff>177800</xdr:colOff>
      <xdr:row>74</xdr:row>
      <xdr:rowOff>112072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767009"/>
          <a:ext cx="8890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94698</xdr:rowOff>
    </xdr:from>
    <xdr:to>
      <xdr:col>107</xdr:col>
      <xdr:colOff>50800</xdr:colOff>
      <xdr:row>74</xdr:row>
      <xdr:rowOff>112072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610548"/>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94698</xdr:rowOff>
    </xdr:from>
    <xdr:to>
      <xdr:col>102</xdr:col>
      <xdr:colOff>114300</xdr:colOff>
      <xdr:row>73</xdr:row>
      <xdr:rowOff>102569</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610548"/>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167767</xdr:rowOff>
    </xdr:from>
    <xdr:to>
      <xdr:col>116</xdr:col>
      <xdr:colOff>114300</xdr:colOff>
      <xdr:row>74</xdr:row>
      <xdr:rowOff>97917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6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19194</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5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28909</xdr:rowOff>
    </xdr:from>
    <xdr:to>
      <xdr:col>112</xdr:col>
      <xdr:colOff>38100</xdr:colOff>
      <xdr:row>74</xdr:row>
      <xdr:rowOff>130509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147036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4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61272</xdr:rowOff>
    </xdr:from>
    <xdr:to>
      <xdr:col>107</xdr:col>
      <xdr:colOff>101600</xdr:colOff>
      <xdr:row>74</xdr:row>
      <xdr:rowOff>162872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7949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43898</xdr:rowOff>
    </xdr:from>
    <xdr:to>
      <xdr:col>102</xdr:col>
      <xdr:colOff>165100</xdr:colOff>
      <xdr:row>73</xdr:row>
      <xdr:rowOff>145498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5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162025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33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51769</xdr:rowOff>
    </xdr:from>
    <xdr:to>
      <xdr:col>98</xdr:col>
      <xdr:colOff>38100</xdr:colOff>
      <xdr:row>73</xdr:row>
      <xdr:rowOff>153369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169896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3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1,022</a:t>
          </a:r>
          <a:r>
            <a:rPr kumimoji="1" lang="ja-JP" altLang="ja-JP" sz="1100">
              <a:solidFill>
                <a:schemeClr val="dk1"/>
              </a:solidFill>
              <a:effectLst/>
              <a:latin typeface="+mn-lt"/>
              <a:ea typeface="+mn-ea"/>
              <a:cs typeface="+mn-cs"/>
            </a:rPr>
            <a:t>千円となり、昨年度</a:t>
          </a:r>
          <a:r>
            <a:rPr kumimoji="1" lang="ja-JP" altLang="en-US" sz="1100">
              <a:solidFill>
                <a:schemeClr val="dk1"/>
              </a:solidFill>
              <a:effectLst/>
              <a:latin typeface="+mn-lt"/>
              <a:ea typeface="+mn-ea"/>
              <a:cs typeface="+mn-cs"/>
            </a:rPr>
            <a:t>と同額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人口が減る中で同額となった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の減で、</a:t>
          </a:r>
          <a:r>
            <a:rPr kumimoji="1" lang="ja-JP" altLang="en-US" sz="1100">
              <a:solidFill>
                <a:schemeClr val="dk1"/>
              </a:solidFill>
              <a:effectLst/>
              <a:latin typeface="+mn-lt"/>
              <a:ea typeface="+mn-ea"/>
              <a:cs typeface="+mn-cs"/>
            </a:rPr>
            <a:t>子育て世帯臨時特別給付事業の減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435</a:t>
          </a:r>
          <a:r>
            <a:rPr kumimoji="1" lang="ja-JP" altLang="en-US" sz="1100">
              <a:solidFill>
                <a:schemeClr val="dk1"/>
              </a:solidFill>
              <a:effectLst/>
              <a:latin typeface="+mn-lt"/>
              <a:ea typeface="+mn-ea"/>
              <a:cs typeface="+mn-cs"/>
            </a:rPr>
            <a:t>百万円、住民税非課税世帯等臨時特別給付事業の減</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372</a:t>
          </a:r>
          <a:r>
            <a:rPr kumimoji="1" lang="ja-JP" altLang="en-US" sz="1100">
              <a:solidFill>
                <a:schemeClr val="dk1"/>
              </a:solidFill>
              <a:effectLst/>
              <a:latin typeface="+mn-lt"/>
              <a:ea typeface="+mn-ea"/>
              <a:cs typeface="+mn-cs"/>
            </a:rPr>
            <a:t>百万円などで扶助費</a:t>
          </a:r>
          <a:r>
            <a:rPr kumimoji="1" lang="ja-JP" altLang="ja-JP" sz="1100">
              <a:solidFill>
                <a:schemeClr val="dk1"/>
              </a:solidFill>
              <a:effectLst/>
              <a:latin typeface="+mn-lt"/>
              <a:ea typeface="+mn-ea"/>
              <a:cs typeface="+mn-cs"/>
            </a:rPr>
            <a:t>では前年度比▲</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7,226</a:t>
          </a:r>
          <a:r>
            <a:rPr kumimoji="1" lang="ja-JP" altLang="ja-JP" sz="1100">
              <a:solidFill>
                <a:schemeClr val="dk1"/>
              </a:solidFill>
              <a:effectLst/>
              <a:latin typeface="+mn-lt"/>
              <a:ea typeface="+mn-ea"/>
              <a:cs typeface="+mn-cs"/>
            </a:rPr>
            <a:t>万円の減となっている。</a:t>
          </a:r>
          <a:endParaRPr lang="ja-JP" altLang="ja-JP">
            <a:effectLst/>
          </a:endParaRPr>
        </a:p>
        <a:p>
          <a:r>
            <a:rPr kumimoji="1" lang="ja-JP" altLang="ja-JP" sz="1100">
              <a:solidFill>
                <a:schemeClr val="dk1"/>
              </a:solidFill>
              <a:effectLst/>
              <a:latin typeface="+mn-lt"/>
              <a:ea typeface="+mn-ea"/>
              <a:cs typeface="+mn-cs"/>
            </a:rPr>
            <a:t>　また、公債費では、市民一人当たり</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千円の増額となっており、類似団体平均と比べて一人当たりのコストが高い状況にある。</a:t>
          </a:r>
          <a:endParaRPr lang="ja-JP" altLang="ja-JP">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32,629
32,182
1,246.49
34,370,671
33,358,062
834,130
17,829,506
37,091,229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134747</xdr:rowOff>
    </xdr:from>
    <xdr:to>
      <xdr:col>24</xdr:col>
      <xdr:colOff>63500</xdr:colOff>
      <xdr:row>35</xdr:row>
      <xdr:rowOff>12065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4047"/>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12065</xdr:rowOff>
    </xdr:from>
    <xdr:to>
      <xdr:col>19</xdr:col>
      <xdr:colOff>177800</xdr:colOff>
      <xdr:row>35</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281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165036</xdr:rowOff>
    </xdr:from>
    <xdr:to>
      <xdr:col>15</xdr:col>
      <xdr:colOff>50800</xdr:colOff>
      <xdr:row>35</xdr:row>
      <xdr:rowOff>43307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433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165036</xdr:rowOff>
    </xdr:from>
    <xdr:to>
      <xdr:col>10</xdr:col>
      <xdr:colOff>114300</xdr:colOff>
      <xdr:row>35</xdr:row>
      <xdr:rowOff>11493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433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83947</xdr:rowOff>
    </xdr:from>
    <xdr:to>
      <xdr:col>24</xdr:col>
      <xdr:colOff>114300</xdr:colOff>
      <xdr:row>35</xdr:row>
      <xdr:rowOff>14097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106824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132715</xdr:rowOff>
    </xdr:from>
    <xdr:to>
      <xdr:col>20</xdr:col>
      <xdr:colOff>38100</xdr:colOff>
      <xdr:row>35</xdr:row>
      <xdr:rowOff>62865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79392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163957</xdr:rowOff>
    </xdr:from>
    <xdr:to>
      <xdr:col>15</xdr:col>
      <xdr:colOff>101600</xdr:colOff>
      <xdr:row>35</xdr:row>
      <xdr:rowOff>94107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110634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114236</xdr:rowOff>
    </xdr:from>
    <xdr:to>
      <xdr:col>10</xdr:col>
      <xdr:colOff>165100</xdr:colOff>
      <xdr:row>35</xdr:row>
      <xdr:rowOff>44386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60913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132143</xdr:rowOff>
    </xdr:from>
    <xdr:to>
      <xdr:col>6</xdr:col>
      <xdr:colOff>38100</xdr:colOff>
      <xdr:row>35</xdr:row>
      <xdr:rowOff>62293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78820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90788</xdr:rowOff>
    </xdr:from>
    <xdr:to>
      <xdr:col>24</xdr:col>
      <xdr:colOff>63500</xdr:colOff>
      <xdr:row>58</xdr:row>
      <xdr:rowOff>128584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4888"/>
          <a:ext cx="8382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46487</xdr:rowOff>
    </xdr:from>
    <xdr:to>
      <xdr:col>19</xdr:col>
      <xdr:colOff>177800</xdr:colOff>
      <xdr:row>58</xdr:row>
      <xdr:rowOff>128584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0587"/>
          <a:ext cx="889000" cy="8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46487</xdr:rowOff>
    </xdr:from>
    <xdr:to>
      <xdr:col>15</xdr:col>
      <xdr:colOff>50800</xdr:colOff>
      <xdr:row>58</xdr:row>
      <xdr:rowOff>150509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0587"/>
          <a:ext cx="889000" cy="10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136578</xdr:rowOff>
    </xdr:from>
    <xdr:to>
      <xdr:col>10</xdr:col>
      <xdr:colOff>114300</xdr:colOff>
      <xdr:row>58</xdr:row>
      <xdr:rowOff>150509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0678"/>
          <a:ext cx="8890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39988</xdr:rowOff>
    </xdr:from>
    <xdr:to>
      <xdr:col>24</xdr:col>
      <xdr:colOff>114300</xdr:colOff>
      <xdr:row>58</xdr:row>
      <xdr:rowOff>141588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62865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77784</xdr:rowOff>
    </xdr:from>
    <xdr:to>
      <xdr:col>20</xdr:col>
      <xdr:colOff>38100</xdr:colOff>
      <xdr:row>59</xdr:row>
      <xdr:rowOff>7934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167137</xdr:rowOff>
    </xdr:from>
    <xdr:to>
      <xdr:col>15</xdr:col>
      <xdr:colOff>101600</xdr:colOff>
      <xdr:row>58</xdr:row>
      <xdr:rowOff>97287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88414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99709</xdr:rowOff>
    </xdr:from>
    <xdr:to>
      <xdr:col>10</xdr:col>
      <xdr:colOff>165100</xdr:colOff>
      <xdr:row>59</xdr:row>
      <xdr:rowOff>29859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46386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1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85778</xdr:rowOff>
    </xdr:from>
    <xdr:to>
      <xdr:col>6</xdr:col>
      <xdr:colOff>38100</xdr:colOff>
      <xdr:row>59</xdr:row>
      <xdr:rowOff>15928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32455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0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166446</xdr:rowOff>
    </xdr:from>
    <xdr:to>
      <xdr:col>24</xdr:col>
      <xdr:colOff>63500</xdr:colOff>
      <xdr:row>75</xdr:row>
      <xdr:rowOff>6856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53746"/>
          <a:ext cx="838200" cy="1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166446</xdr:rowOff>
    </xdr:from>
    <xdr:to>
      <xdr:col>19</xdr:col>
      <xdr:colOff>177800</xdr:colOff>
      <xdr:row>75</xdr:row>
      <xdr:rowOff>123442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53746"/>
          <a:ext cx="889000" cy="1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49462</xdr:rowOff>
    </xdr:from>
    <xdr:to>
      <xdr:col>15</xdr:col>
      <xdr:colOff>50800</xdr:colOff>
      <xdr:row>75</xdr:row>
      <xdr:rowOff>123442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08212"/>
          <a:ext cx="889000" cy="7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49462</xdr:rowOff>
    </xdr:from>
    <xdr:to>
      <xdr:col>10</xdr:col>
      <xdr:colOff>114300</xdr:colOff>
      <xdr:row>75</xdr:row>
      <xdr:rowOff>151619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08212"/>
          <a:ext cx="889000" cy="10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127506</xdr:rowOff>
    </xdr:from>
    <xdr:to>
      <xdr:col>24</xdr:col>
      <xdr:colOff>114300</xdr:colOff>
      <xdr:row>75</xdr:row>
      <xdr:rowOff>57656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150383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115646</xdr:rowOff>
    </xdr:from>
    <xdr:to>
      <xdr:col>20</xdr:col>
      <xdr:colOff>38100</xdr:colOff>
      <xdr:row>75</xdr:row>
      <xdr:rowOff>45796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62323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7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72642</xdr:rowOff>
    </xdr:from>
    <xdr:to>
      <xdr:col>15</xdr:col>
      <xdr:colOff>101600</xdr:colOff>
      <xdr:row>76</xdr:row>
      <xdr:rowOff>2792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19319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0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170112</xdr:rowOff>
    </xdr:from>
    <xdr:to>
      <xdr:col>10</xdr:col>
      <xdr:colOff>165100</xdr:colOff>
      <xdr:row>75</xdr:row>
      <xdr:rowOff>100262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116789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100819</xdr:rowOff>
    </xdr:from>
    <xdr:to>
      <xdr:col>6</xdr:col>
      <xdr:colOff>38100</xdr:colOff>
      <xdr:row>76</xdr:row>
      <xdr:rowOff>30969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47496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22101</xdr:rowOff>
    </xdr:from>
    <xdr:to>
      <xdr:col>24</xdr:col>
      <xdr:colOff>63500</xdr:colOff>
      <xdr:row>97</xdr:row>
      <xdr:rowOff>164370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52751"/>
          <a:ext cx="838200" cy="14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22101</xdr:rowOff>
    </xdr:from>
    <xdr:to>
      <xdr:col>19</xdr:col>
      <xdr:colOff>177800</xdr:colOff>
      <xdr:row>97</xdr:row>
      <xdr:rowOff>38545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52751"/>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38545</xdr:rowOff>
    </xdr:from>
    <xdr:to>
      <xdr:col>15</xdr:col>
      <xdr:colOff>50800</xdr:colOff>
      <xdr:row>98</xdr:row>
      <xdr:rowOff>28307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9195"/>
          <a:ext cx="889000" cy="16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154212</xdr:rowOff>
    </xdr:from>
    <xdr:to>
      <xdr:col>10</xdr:col>
      <xdr:colOff>114300</xdr:colOff>
      <xdr:row>98</xdr:row>
      <xdr:rowOff>28307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84862"/>
          <a:ext cx="8890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113570</xdr:rowOff>
    </xdr:from>
    <xdr:to>
      <xdr:col>24</xdr:col>
      <xdr:colOff>114300</xdr:colOff>
      <xdr:row>98</xdr:row>
      <xdr:rowOff>43720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136447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142751</xdr:rowOff>
    </xdr:from>
    <xdr:to>
      <xdr:col>20</xdr:col>
      <xdr:colOff>38100</xdr:colOff>
      <xdr:row>97</xdr:row>
      <xdr:rowOff>72901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89428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7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159195</xdr:rowOff>
    </xdr:from>
    <xdr:to>
      <xdr:col>15</xdr:col>
      <xdr:colOff>101600</xdr:colOff>
      <xdr:row>97</xdr:row>
      <xdr:rowOff>89345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105872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148957</xdr:rowOff>
    </xdr:from>
    <xdr:to>
      <xdr:col>10</xdr:col>
      <xdr:colOff>165100</xdr:colOff>
      <xdr:row>98</xdr:row>
      <xdr:rowOff>79107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95634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103412</xdr:rowOff>
    </xdr:from>
    <xdr:to>
      <xdr:col>6</xdr:col>
      <xdr:colOff>38100</xdr:colOff>
      <xdr:row>98</xdr:row>
      <xdr:rowOff>33562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50089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0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104104</xdr:rowOff>
    </xdr:from>
    <xdr:to>
      <xdr:col>55</xdr:col>
      <xdr:colOff>0</xdr:colOff>
      <xdr:row>35</xdr:row>
      <xdr:rowOff>119126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10485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119126</xdr:rowOff>
    </xdr:from>
    <xdr:to>
      <xdr:col>50</xdr:col>
      <xdr:colOff>114300</xdr:colOff>
      <xdr:row>35</xdr:row>
      <xdr:rowOff>135455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1198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135455</xdr:rowOff>
    </xdr:from>
    <xdr:to>
      <xdr:col>45</xdr:col>
      <xdr:colOff>177800</xdr:colOff>
      <xdr:row>35</xdr:row>
      <xdr:rowOff>146884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1362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146884</xdr:rowOff>
    </xdr:from>
    <xdr:to>
      <xdr:col>41</xdr:col>
      <xdr:colOff>50800</xdr:colOff>
      <xdr:row>35</xdr:row>
      <xdr:rowOff>159294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4763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53304</xdr:rowOff>
    </xdr:from>
    <xdr:to>
      <xdr:col>55</xdr:col>
      <xdr:colOff>50800</xdr:colOff>
      <xdr:row>35</xdr:row>
      <xdr:rowOff>154904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76181</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90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68326</xdr:rowOff>
    </xdr:from>
    <xdr:to>
      <xdr:col>50</xdr:col>
      <xdr:colOff>165100</xdr:colOff>
      <xdr:row>35</xdr:row>
      <xdr:rowOff>169926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15003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84655</xdr:rowOff>
    </xdr:from>
    <xdr:to>
      <xdr:col>46</xdr:col>
      <xdr:colOff>38100</xdr:colOff>
      <xdr:row>36</xdr:row>
      <xdr:rowOff>14805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31332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86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96084</xdr:rowOff>
    </xdr:from>
    <xdr:to>
      <xdr:col>41</xdr:col>
      <xdr:colOff>101600</xdr:colOff>
      <xdr:row>36</xdr:row>
      <xdr:rowOff>26234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42761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8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108494</xdr:rowOff>
    </xdr:from>
    <xdr:to>
      <xdr:col>36</xdr:col>
      <xdr:colOff>165100</xdr:colOff>
      <xdr:row>36</xdr:row>
      <xdr:rowOff>38644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55171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134736</xdr:rowOff>
    </xdr:from>
    <xdr:to>
      <xdr:col>55</xdr:col>
      <xdr:colOff>0</xdr:colOff>
      <xdr:row>55</xdr:row>
      <xdr:rowOff>25378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393036"/>
          <a:ext cx="838200" cy="6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25378</xdr:rowOff>
    </xdr:from>
    <xdr:to>
      <xdr:col>50</xdr:col>
      <xdr:colOff>114300</xdr:colOff>
      <xdr:row>55</xdr:row>
      <xdr:rowOff>47248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455128"/>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20828</xdr:rowOff>
    </xdr:from>
    <xdr:to>
      <xdr:col>45</xdr:col>
      <xdr:colOff>177800</xdr:colOff>
      <xdr:row>55</xdr:row>
      <xdr:rowOff>47248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450578"/>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147831</xdr:rowOff>
    </xdr:from>
    <xdr:to>
      <xdr:col>41</xdr:col>
      <xdr:colOff>50800</xdr:colOff>
      <xdr:row>55</xdr:row>
      <xdr:rowOff>20828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406131"/>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83936</xdr:rowOff>
    </xdr:from>
    <xdr:to>
      <xdr:col>55</xdr:col>
      <xdr:colOff>50800</xdr:colOff>
      <xdr:row>55</xdr:row>
      <xdr:rowOff>14086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34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106813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1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146028</xdr:rowOff>
    </xdr:from>
    <xdr:to>
      <xdr:col>50</xdr:col>
      <xdr:colOff>165100</xdr:colOff>
      <xdr:row>55</xdr:row>
      <xdr:rowOff>76178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92705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167898</xdr:rowOff>
    </xdr:from>
    <xdr:to>
      <xdr:col>46</xdr:col>
      <xdr:colOff>38100</xdr:colOff>
      <xdr:row>55</xdr:row>
      <xdr:rowOff>98048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114575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141478</xdr:rowOff>
    </xdr:from>
    <xdr:to>
      <xdr:col>41</xdr:col>
      <xdr:colOff>101600</xdr:colOff>
      <xdr:row>55</xdr:row>
      <xdr:rowOff>71628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3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88155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1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97031</xdr:rowOff>
    </xdr:from>
    <xdr:to>
      <xdr:col>36</xdr:col>
      <xdr:colOff>165100</xdr:colOff>
      <xdr:row>55</xdr:row>
      <xdr:rowOff>27181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43708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13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129107</xdr:rowOff>
    </xdr:from>
    <xdr:to>
      <xdr:col>55</xdr:col>
      <xdr:colOff>0</xdr:colOff>
      <xdr:row>77</xdr:row>
      <xdr:rowOff>135060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30757"/>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129107</xdr:rowOff>
    </xdr:from>
    <xdr:to>
      <xdr:col>50</xdr:col>
      <xdr:colOff>114300</xdr:colOff>
      <xdr:row>78</xdr:row>
      <xdr:rowOff>2673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3075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2673</xdr:rowOff>
    </xdr:from>
    <xdr:to>
      <xdr:col>45</xdr:col>
      <xdr:colOff>177800</xdr:colOff>
      <xdr:row>78</xdr:row>
      <xdr:rowOff>66337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75773"/>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62854</xdr:rowOff>
    </xdr:from>
    <xdr:to>
      <xdr:col>41</xdr:col>
      <xdr:colOff>50800</xdr:colOff>
      <xdr:row>78</xdr:row>
      <xdr:rowOff>66337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35954"/>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84260</xdr:rowOff>
    </xdr:from>
    <xdr:to>
      <xdr:col>55</xdr:col>
      <xdr:colOff>50800</xdr:colOff>
      <xdr:row>78</xdr:row>
      <xdr:rowOff>14410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107137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78307</xdr:rowOff>
    </xdr:from>
    <xdr:to>
      <xdr:col>50</xdr:col>
      <xdr:colOff>165100</xdr:colOff>
      <xdr:row>78</xdr:row>
      <xdr:rowOff>8457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24984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123323</xdr:rowOff>
    </xdr:from>
    <xdr:to>
      <xdr:col>46</xdr:col>
      <xdr:colOff>38100</xdr:colOff>
      <xdr:row>78</xdr:row>
      <xdr:rowOff>53473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44600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1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15537</xdr:rowOff>
    </xdr:from>
    <xdr:to>
      <xdr:col>41</xdr:col>
      <xdr:colOff>101600</xdr:colOff>
      <xdr:row>78</xdr:row>
      <xdr:rowOff>117137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108264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12054</xdr:rowOff>
    </xdr:from>
    <xdr:to>
      <xdr:col>36</xdr:col>
      <xdr:colOff>165100</xdr:colOff>
      <xdr:row>78</xdr:row>
      <xdr:rowOff>113654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104781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128175</xdr:rowOff>
    </xdr:from>
    <xdr:to>
      <xdr:col>55</xdr:col>
      <xdr:colOff>0</xdr:colOff>
      <xdr:row>95</xdr:row>
      <xdr:rowOff>58652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44475"/>
          <a:ext cx="838200" cy="10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142833</xdr:rowOff>
    </xdr:from>
    <xdr:to>
      <xdr:col>50</xdr:col>
      <xdr:colOff>114300</xdr:colOff>
      <xdr:row>95</xdr:row>
      <xdr:rowOff>58652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259133"/>
          <a:ext cx="889000" cy="8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142833</xdr:rowOff>
    </xdr:from>
    <xdr:to>
      <xdr:col>45</xdr:col>
      <xdr:colOff>177800</xdr:colOff>
      <xdr:row>95</xdr:row>
      <xdr:rowOff>155360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259133"/>
          <a:ext cx="889000" cy="18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72464</xdr:rowOff>
    </xdr:from>
    <xdr:to>
      <xdr:col>41</xdr:col>
      <xdr:colOff>50800</xdr:colOff>
      <xdr:row>95</xdr:row>
      <xdr:rowOff>155360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360214"/>
          <a:ext cx="8890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77375</xdr:rowOff>
    </xdr:from>
    <xdr:to>
      <xdr:col>55</xdr:col>
      <xdr:colOff>50800</xdr:colOff>
      <xdr:row>95</xdr:row>
      <xdr:rowOff>7525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1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100252</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4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7852</xdr:rowOff>
    </xdr:from>
    <xdr:to>
      <xdr:col>50</xdr:col>
      <xdr:colOff>165100</xdr:colOff>
      <xdr:row>95</xdr:row>
      <xdr:rowOff>109452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7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92033</xdr:rowOff>
    </xdr:from>
    <xdr:to>
      <xdr:col>46</xdr:col>
      <xdr:colOff>38100</xdr:colOff>
      <xdr:row>95</xdr:row>
      <xdr:rowOff>22183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0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38710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59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104560</xdr:rowOff>
    </xdr:from>
    <xdr:to>
      <xdr:col>41</xdr:col>
      <xdr:colOff>101600</xdr:colOff>
      <xdr:row>96</xdr:row>
      <xdr:rowOff>34710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51237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1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21664</xdr:rowOff>
    </xdr:from>
    <xdr:to>
      <xdr:col>36</xdr:col>
      <xdr:colOff>165100</xdr:colOff>
      <xdr:row>95</xdr:row>
      <xdr:rowOff>123264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139791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0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112897</xdr:rowOff>
    </xdr:from>
    <xdr:to>
      <xdr:col>85</xdr:col>
      <xdr:colOff>127000</xdr:colOff>
      <xdr:row>35</xdr:row>
      <xdr:rowOff>117202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113647"/>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112306</xdr:rowOff>
    </xdr:from>
    <xdr:to>
      <xdr:col>81</xdr:col>
      <xdr:colOff>50800</xdr:colOff>
      <xdr:row>35</xdr:row>
      <xdr:rowOff>117202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113056"/>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112306</xdr:rowOff>
    </xdr:from>
    <xdr:to>
      <xdr:col>76</xdr:col>
      <xdr:colOff>114300</xdr:colOff>
      <xdr:row>35</xdr:row>
      <xdr:rowOff>138138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113056"/>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131528</xdr:rowOff>
    </xdr:from>
    <xdr:to>
      <xdr:col>71</xdr:col>
      <xdr:colOff>177800</xdr:colOff>
      <xdr:row>35</xdr:row>
      <xdr:rowOff>138138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32278"/>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62097</xdr:rowOff>
    </xdr:from>
    <xdr:to>
      <xdr:col>85</xdr:col>
      <xdr:colOff>177800</xdr:colOff>
      <xdr:row>35</xdr:row>
      <xdr:rowOff>163697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6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84974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66402</xdr:rowOff>
    </xdr:from>
    <xdr:to>
      <xdr:col>81</xdr:col>
      <xdr:colOff>101600</xdr:colOff>
      <xdr:row>35</xdr:row>
      <xdr:rowOff>168002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6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13079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4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61506</xdr:rowOff>
    </xdr:from>
    <xdr:to>
      <xdr:col>76</xdr:col>
      <xdr:colOff>165100</xdr:colOff>
      <xdr:row>35</xdr:row>
      <xdr:rowOff>163106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0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8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87338</xdr:rowOff>
    </xdr:from>
    <xdr:to>
      <xdr:col>72</xdr:col>
      <xdr:colOff>38100</xdr:colOff>
      <xdr:row>36</xdr:row>
      <xdr:rowOff>17488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34015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6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80728</xdr:rowOff>
    </xdr:from>
    <xdr:to>
      <xdr:col>67</xdr:col>
      <xdr:colOff>101600</xdr:colOff>
      <xdr:row>36</xdr:row>
      <xdr:rowOff>10878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27405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149161</xdr:rowOff>
    </xdr:from>
    <xdr:to>
      <xdr:col>85</xdr:col>
      <xdr:colOff>127000</xdr:colOff>
      <xdr:row>57</xdr:row>
      <xdr:rowOff>13335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50361"/>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147498</xdr:rowOff>
    </xdr:from>
    <xdr:to>
      <xdr:col>81</xdr:col>
      <xdr:colOff>50800</xdr:colOff>
      <xdr:row>57</xdr:row>
      <xdr:rowOff>13335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48698"/>
          <a:ext cx="8890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147498</xdr:rowOff>
    </xdr:from>
    <xdr:to>
      <xdr:col>76</xdr:col>
      <xdr:colOff>114300</xdr:colOff>
      <xdr:row>57</xdr:row>
      <xdr:rowOff>69672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48698"/>
          <a:ext cx="889000" cy="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69672</xdr:rowOff>
    </xdr:from>
    <xdr:to>
      <xdr:col>71</xdr:col>
      <xdr:colOff>177800</xdr:colOff>
      <xdr:row>57</xdr:row>
      <xdr:rowOff>104331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42322"/>
          <a:ext cx="889000" cy="3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98361</xdr:rowOff>
    </xdr:from>
    <xdr:to>
      <xdr:col>85</xdr:col>
      <xdr:colOff>177800</xdr:colOff>
      <xdr:row>57</xdr:row>
      <xdr:rowOff>28511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6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76788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133985</xdr:rowOff>
    </xdr:from>
    <xdr:to>
      <xdr:col>81</xdr:col>
      <xdr:colOff>101600</xdr:colOff>
      <xdr:row>57</xdr:row>
      <xdr:rowOff>64135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55262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96698</xdr:rowOff>
    </xdr:from>
    <xdr:to>
      <xdr:col>76</xdr:col>
      <xdr:colOff>165100</xdr:colOff>
      <xdr:row>57</xdr:row>
      <xdr:rowOff>26848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17975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18872</xdr:rowOff>
    </xdr:from>
    <xdr:to>
      <xdr:col>72</xdr:col>
      <xdr:colOff>38100</xdr:colOff>
      <xdr:row>57</xdr:row>
      <xdr:rowOff>120472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8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53531</xdr:rowOff>
    </xdr:from>
    <xdr:to>
      <xdr:col>67</xdr:col>
      <xdr:colOff>101600</xdr:colOff>
      <xdr:row>57</xdr:row>
      <xdr:rowOff>155131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146258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120286</xdr:rowOff>
    </xdr:from>
    <xdr:to>
      <xdr:col>85</xdr:col>
      <xdr:colOff>127000</xdr:colOff>
      <xdr:row>71</xdr:row>
      <xdr:rowOff>79007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2121786"/>
          <a:ext cx="838200" cy="1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120286</xdr:rowOff>
    </xdr:from>
    <xdr:to>
      <xdr:col>81</xdr:col>
      <xdr:colOff>50800</xdr:colOff>
      <xdr:row>72</xdr:row>
      <xdr:rowOff>26967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2121786"/>
          <a:ext cx="889000" cy="24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54481</xdr:rowOff>
    </xdr:from>
    <xdr:to>
      <xdr:col>76</xdr:col>
      <xdr:colOff>114300</xdr:colOff>
      <xdr:row>72</xdr:row>
      <xdr:rowOff>26967</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2055981"/>
          <a:ext cx="889000" cy="3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54481</xdr:rowOff>
    </xdr:from>
    <xdr:to>
      <xdr:col>71</xdr:col>
      <xdr:colOff>177800</xdr:colOff>
      <xdr:row>75</xdr:row>
      <xdr:rowOff>16664</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2055981"/>
          <a:ext cx="889000" cy="8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28207</xdr:rowOff>
    </xdr:from>
    <xdr:to>
      <xdr:col>85</xdr:col>
      <xdr:colOff>177800</xdr:colOff>
      <xdr:row>71</xdr:row>
      <xdr:rowOff>129807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22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114584</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21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69486</xdr:rowOff>
    </xdr:from>
    <xdr:to>
      <xdr:col>81</xdr:col>
      <xdr:colOff>101600</xdr:colOff>
      <xdr:row>70</xdr:row>
      <xdr:rowOff>171086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20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16163</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14111" y="118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147617</xdr:rowOff>
    </xdr:from>
    <xdr:to>
      <xdr:col>76</xdr:col>
      <xdr:colOff>165100</xdr:colOff>
      <xdr:row>72</xdr:row>
      <xdr:rowOff>77767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23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94294</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20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3681</xdr:rowOff>
    </xdr:from>
    <xdr:to>
      <xdr:col>72</xdr:col>
      <xdr:colOff>38100</xdr:colOff>
      <xdr:row>70</xdr:row>
      <xdr:rowOff>105281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2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121808</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36111" y="117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137314</xdr:rowOff>
    </xdr:from>
    <xdr:to>
      <xdr:col>67</xdr:col>
      <xdr:colOff>101600</xdr:colOff>
      <xdr:row>75</xdr:row>
      <xdr:rowOff>67464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28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83991</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47111" y="125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163409</xdr:rowOff>
    </xdr:from>
    <xdr:to>
      <xdr:col>85</xdr:col>
      <xdr:colOff>127000</xdr:colOff>
      <xdr:row>96</xdr:row>
      <xdr:rowOff>166129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622609"/>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166129</xdr:rowOff>
    </xdr:from>
    <xdr:to>
      <xdr:col>81</xdr:col>
      <xdr:colOff>50800</xdr:colOff>
      <xdr:row>97</xdr:row>
      <xdr:rowOff>40292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25329"/>
          <a:ext cx="889000" cy="4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40292</xdr:rowOff>
    </xdr:from>
    <xdr:to>
      <xdr:col>76</xdr:col>
      <xdr:colOff>114300</xdr:colOff>
      <xdr:row>97</xdr:row>
      <xdr:rowOff>67658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670942"/>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4643</xdr:rowOff>
    </xdr:from>
    <xdr:to>
      <xdr:col>71</xdr:col>
      <xdr:colOff>177800</xdr:colOff>
      <xdr:row>97</xdr:row>
      <xdr:rowOff>67658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635293"/>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112609</xdr:rowOff>
    </xdr:from>
    <xdr:to>
      <xdr:col>85</xdr:col>
      <xdr:colOff>177800</xdr:colOff>
      <xdr:row>97</xdr:row>
      <xdr:rowOff>42759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5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135486</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42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115329</xdr:rowOff>
    </xdr:from>
    <xdr:to>
      <xdr:col>81</xdr:col>
      <xdr:colOff>101600</xdr:colOff>
      <xdr:row>97</xdr:row>
      <xdr:rowOff>45479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62006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34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160942</xdr:rowOff>
    </xdr:from>
    <xdr:to>
      <xdr:col>76</xdr:col>
      <xdr:colOff>165100</xdr:colOff>
      <xdr:row>97</xdr:row>
      <xdr:rowOff>91092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107619</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39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16858</xdr:rowOff>
    </xdr:from>
    <xdr:to>
      <xdr:col>72</xdr:col>
      <xdr:colOff>38100</xdr:colOff>
      <xdr:row>97</xdr:row>
      <xdr:rowOff>118458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134985</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42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125293</xdr:rowOff>
    </xdr:from>
    <xdr:to>
      <xdr:col>67</xdr:col>
      <xdr:colOff>101600</xdr:colOff>
      <xdr:row>97</xdr:row>
      <xdr:rowOff>55443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71970</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は市民一人当たり</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千円となっ</a:t>
          </a:r>
          <a:r>
            <a:rPr kumimoji="1" lang="ja-JP" altLang="en-US" sz="1100">
              <a:solidFill>
                <a:schemeClr val="dk1"/>
              </a:solidFill>
              <a:effectLst/>
              <a:latin typeface="+mn-lt"/>
              <a:ea typeface="+mn-ea"/>
              <a:cs typeface="+mn-cs"/>
            </a:rPr>
            <a:t>た。主な増額要因としては市民会館整備事業の増</a:t>
          </a:r>
          <a:r>
            <a:rPr kumimoji="1" lang="en-US" altLang="ja-JP" sz="1100">
              <a:solidFill>
                <a:schemeClr val="dk1"/>
              </a:solidFill>
              <a:effectLst/>
              <a:latin typeface="+mn-lt"/>
              <a:ea typeface="+mn-ea"/>
              <a:cs typeface="+mn-cs"/>
            </a:rPr>
            <a:t>753</a:t>
          </a:r>
          <a:r>
            <a:rPr kumimoji="1" lang="ja-JP" altLang="en-US" sz="1100">
              <a:solidFill>
                <a:schemeClr val="dk1"/>
              </a:solidFill>
              <a:effectLst/>
              <a:latin typeface="+mn-lt"/>
              <a:ea typeface="+mn-ea"/>
              <a:cs typeface="+mn-cs"/>
            </a:rPr>
            <a:t>百万円、自治振興センター整備事業の増</a:t>
          </a:r>
          <a:r>
            <a:rPr kumimoji="1" lang="en-US" altLang="ja-JP" sz="1100">
              <a:solidFill>
                <a:schemeClr val="dk1"/>
              </a:solidFill>
              <a:effectLst/>
              <a:latin typeface="+mn-lt"/>
              <a:ea typeface="+mn-ea"/>
              <a:cs typeface="+mn-cs"/>
            </a:rPr>
            <a:t>392</a:t>
          </a:r>
          <a:r>
            <a:rPr kumimoji="1" lang="ja-JP" altLang="en-US" sz="1100">
              <a:solidFill>
                <a:schemeClr val="dk1"/>
              </a:solidFill>
              <a:effectLst/>
              <a:latin typeface="+mn-lt"/>
              <a:ea typeface="+mn-ea"/>
              <a:cs typeface="+mn-cs"/>
            </a:rPr>
            <a:t>百万円などで、総務費では前年度比</a:t>
          </a:r>
          <a:r>
            <a:rPr kumimoji="1" lang="en-US" altLang="ja-JP" sz="1100">
              <a:solidFill>
                <a:schemeClr val="dk1"/>
              </a:solidFill>
              <a:effectLst/>
              <a:latin typeface="+mn-lt"/>
              <a:ea typeface="+mn-ea"/>
              <a:cs typeface="+mn-cs"/>
            </a:rPr>
            <a:t>16.1</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3,665</a:t>
          </a:r>
          <a:r>
            <a:rPr kumimoji="1" lang="ja-JP" altLang="en-US" sz="1100">
              <a:solidFill>
                <a:schemeClr val="dk1"/>
              </a:solidFill>
              <a:effectLst/>
              <a:latin typeface="+mn-lt"/>
              <a:ea typeface="+mn-ea"/>
              <a:cs typeface="+mn-cs"/>
            </a:rPr>
            <a:t>万円の増となっている。</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除雪事業の増</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百万円や橋梁維持事業の増</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百万円などにより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年度から大幅に増加しており、令和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年度の市民一人当たりは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千円となっている。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年度の実質収支額は前年度と比較し</a:t>
          </a:r>
          <a:r>
            <a:rPr kumimoji="1" lang="en-US" altLang="ja-JP" sz="1100">
              <a:solidFill>
                <a:schemeClr val="dk1"/>
              </a:solidFill>
              <a:effectLst/>
              <a:latin typeface="+mn-lt"/>
              <a:ea typeface="+mn-ea"/>
              <a:cs typeface="+mn-cs"/>
            </a:rPr>
            <a:t>2.13</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実質単年度収支については、財政調整基金に歳計余剰金</a:t>
          </a:r>
          <a:r>
            <a:rPr kumimoji="1" lang="en-US" altLang="ja-JP" sz="1100">
              <a:solidFill>
                <a:schemeClr val="dk1"/>
              </a:solidFill>
              <a:effectLst/>
              <a:latin typeface="+mn-lt"/>
              <a:ea typeface="+mn-ea"/>
              <a:cs typeface="+mn-cs"/>
            </a:rPr>
            <a:t>630</a:t>
          </a:r>
          <a:r>
            <a:rPr kumimoji="1" lang="ja-JP" altLang="en-US" sz="1100">
              <a:solidFill>
                <a:schemeClr val="dk1"/>
              </a:solidFill>
              <a:effectLst/>
              <a:latin typeface="+mn-lt"/>
              <a:ea typeface="+mn-ea"/>
              <a:cs typeface="+mn-cs"/>
            </a:rPr>
            <a:t>百万円を積み立てたことなどから前年度比</a:t>
          </a:r>
          <a:r>
            <a:rPr kumimoji="1" lang="en-US" altLang="ja-JP" sz="1100">
              <a:solidFill>
                <a:schemeClr val="dk1"/>
              </a:solidFill>
              <a:effectLst/>
              <a:latin typeface="+mn-lt"/>
              <a:ea typeface="+mn-ea"/>
              <a:cs typeface="+mn-cs"/>
            </a:rPr>
            <a:t>4.04</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年度の財政調整基金の年度末残高は</a:t>
          </a:r>
          <a:r>
            <a:rPr kumimoji="1" lang="en-US" altLang="ja-JP" sz="1100">
              <a:solidFill>
                <a:schemeClr val="dk1"/>
              </a:solidFill>
              <a:effectLst/>
              <a:latin typeface="+mn-lt"/>
              <a:ea typeface="+mn-ea"/>
              <a:cs typeface="+mn-cs"/>
            </a:rPr>
            <a:t>4,459</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標準財政規模が△</a:t>
          </a:r>
          <a:r>
            <a:rPr kumimoji="1" lang="en-US" altLang="ja-JP" sz="1100">
              <a:solidFill>
                <a:schemeClr val="dk1"/>
              </a:solidFill>
              <a:effectLst/>
              <a:latin typeface="+mn-lt"/>
              <a:ea typeface="+mn-ea"/>
              <a:cs typeface="+mn-cs"/>
            </a:rPr>
            <a:t>432</a:t>
          </a:r>
          <a:r>
            <a:rPr kumimoji="1" lang="ja-JP" altLang="en-US" sz="1100">
              <a:solidFill>
                <a:schemeClr val="dk1"/>
              </a:solidFill>
              <a:effectLst/>
              <a:latin typeface="+mn-lt"/>
              <a:ea typeface="+mn-ea"/>
              <a:cs typeface="+mn-cs"/>
            </a:rPr>
            <a:t>百万円の減となったものの、歳入一般財源の減額等による実質収支の減少△</a:t>
          </a:r>
          <a:r>
            <a:rPr kumimoji="1" lang="en-US" altLang="ja-JP" sz="1100">
              <a:solidFill>
                <a:schemeClr val="dk1"/>
              </a:solidFill>
              <a:effectLst/>
              <a:latin typeface="+mn-lt"/>
              <a:ea typeface="+mn-ea"/>
              <a:cs typeface="+mn-cs"/>
            </a:rPr>
            <a:t>410</a:t>
          </a:r>
          <a:r>
            <a:rPr kumimoji="1" lang="ja-JP" altLang="en-US" sz="1100">
              <a:solidFill>
                <a:schemeClr val="dk1"/>
              </a:solidFill>
              <a:effectLst/>
              <a:latin typeface="+mn-lt"/>
              <a:ea typeface="+mn-ea"/>
              <a:cs typeface="+mn-cs"/>
            </a:rPr>
            <a:t>百万円により前年度比</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2.13</a:t>
          </a:r>
          <a:r>
            <a:rPr kumimoji="1" lang="ja-JP" altLang="en-US"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令和</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年度における連結実質赤字比率は、全会計において黒字となっている。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しかし、令和２年度で普通交付税の合併算定替の特例措置が終了したことに伴い、経常一般財源の確保が厳しい状況となっている。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歳出一般財源の抑制にかかる取り組みとして、</a:t>
          </a:r>
          <a:r>
            <a:rPr kumimoji="1" lang="ja-JP" altLang="en-US" sz="1100">
              <a:solidFill>
                <a:schemeClr val="tx1"/>
              </a:solidFill>
              <a:effectLst/>
              <a:latin typeface="+mn-lt"/>
              <a:ea typeface="+mn-ea"/>
              <a:cs typeface="+mn-cs"/>
            </a:rPr>
            <a:t>令和２</a:t>
          </a:r>
          <a:r>
            <a:rPr kumimoji="1" lang="ja-JP" altLang="ja-JP" sz="1100">
              <a:solidFill>
                <a:schemeClr val="tx1"/>
              </a:solidFill>
              <a:effectLst/>
              <a:latin typeface="+mn-lt"/>
              <a:ea typeface="+mn-ea"/>
              <a:cs typeface="+mn-cs"/>
            </a:rPr>
            <a:t>年度には、一般会計から特別会計への繰出金について、その性質や必要性を検討し、一定の基準を示す「一般会計繰出方針」を策定し、適正な繰出しに努めている。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また、</a:t>
          </a:r>
          <a:r>
            <a:rPr kumimoji="1" lang="ja-JP" altLang="en-US" sz="1100">
              <a:solidFill>
                <a:schemeClr val="tx1"/>
              </a:solidFill>
              <a:effectLst/>
              <a:latin typeface="+mn-lt"/>
              <a:ea typeface="+mn-ea"/>
              <a:cs typeface="+mn-cs"/>
            </a:rPr>
            <a:t>令和３</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月には「第２期持続可能な財政運営プラン ～後期実施計画～」を策定し、市税収能率の向上や新たな財源の確保などによる歳入確保、業務の見直しによる物件費の減額などを定め、一般財源の抑制を図り歳出削減に努めることとしている。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34370671</v>
      </c>
      <c r="BO4" s="371"/>
      <c r="BP4" s="371"/>
      <c r="BQ4" s="371"/>
      <c r="BR4" s="371"/>
      <c r="BS4" s="371"/>
      <c r="BT4" s="371"/>
      <c r="BU4" s="372"/>
      <c r="BV4" s="370">
        <v>35693474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6.8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33358062</v>
      </c>
      <c r="BO5" s="408"/>
      <c r="BP5" s="408"/>
      <c r="BQ5" s="408"/>
      <c r="BR5" s="408"/>
      <c r="BS5" s="408"/>
      <c r="BT5" s="408"/>
      <c r="BU5" s="409"/>
      <c r="BV5" s="407">
        <v>34118299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96.8</v>
      </c>
      <c r="CU5" s="405"/>
      <c r="CV5" s="405"/>
      <c r="CW5" s="405"/>
      <c r="CX5" s="405"/>
      <c r="CY5" s="405"/>
      <c r="CZ5" s="405"/>
      <c r="DA5" s="406"/>
      <c r="DB5" s="404">
        <v>92.6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1012609</v>
      </c>
      <c r="BO6" s="408"/>
      <c r="BP6" s="408"/>
      <c r="BQ6" s="408"/>
      <c r="BR6" s="408"/>
      <c r="BS6" s="408"/>
      <c r="BT6" s="408"/>
      <c r="BU6" s="409"/>
      <c r="BV6" s="407">
        <v>1575175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97.7</v>
      </c>
      <c r="CU6" s="445"/>
      <c r="CV6" s="445"/>
      <c r="CW6" s="445"/>
      <c r="CX6" s="445"/>
      <c r="CY6" s="445"/>
      <c r="CZ6" s="445"/>
      <c r="DA6" s="446"/>
      <c r="DB6" s="444">
        <v>95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178479</v>
      </c>
      <c r="BO7" s="408"/>
      <c r="BP7" s="408"/>
      <c r="BQ7" s="408"/>
      <c r="BR7" s="408"/>
      <c r="BS7" s="408"/>
      <c r="BT7" s="408"/>
      <c r="BU7" s="409"/>
      <c r="BV7" s="407">
        <v>330842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17829506</v>
      </c>
      <c r="CU7" s="408"/>
      <c r="CV7" s="408"/>
      <c r="CW7" s="408"/>
      <c r="CX7" s="408"/>
      <c r="CY7" s="408"/>
      <c r="CZ7" s="408"/>
      <c r="DA7" s="409"/>
      <c r="DB7" s="407">
        <v>18261533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834130</v>
      </c>
      <c r="BO8" s="408"/>
      <c r="BP8" s="408"/>
      <c r="BQ8" s="408"/>
      <c r="BR8" s="408"/>
      <c r="BS8" s="408"/>
      <c r="BT8" s="408"/>
      <c r="BU8" s="409"/>
      <c r="BV8" s="407">
        <v>1244333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0.26</v>
      </c>
      <c r="CU8" s="448"/>
      <c r="CV8" s="448"/>
      <c r="CW8" s="448"/>
      <c r="CX8" s="448"/>
      <c r="CY8" s="448"/>
      <c r="CZ8" s="448"/>
      <c r="DA8" s="449"/>
      <c r="DB8" s="447">
        <v>0.26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33633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108</v>
      </c>
      <c r="AV9" s="440"/>
      <c r="AW9" s="440"/>
      <c r="AX9" s="440"/>
      <c r="AY9" s="441" t="s">
        <v>119</v>
      </c>
      <c r="AZ9" s="442"/>
      <c r="BA9" s="442"/>
      <c r="BB9" s="442"/>
      <c r="BC9" s="442"/>
      <c r="BD9" s="442"/>
      <c r="BE9" s="442"/>
      <c r="BF9" s="442"/>
      <c r="BG9" s="442"/>
      <c r="BH9" s="442"/>
      <c r="BI9" s="442"/>
      <c r="BJ9" s="442"/>
      <c r="BK9" s="442"/>
      <c r="BL9" s="442"/>
      <c r="BM9" s="443"/>
      <c r="BN9" s="407">
        <v>-410203</v>
      </c>
      <c r="BO9" s="408"/>
      <c r="BP9" s="408"/>
      <c r="BQ9" s="408"/>
      <c r="BR9" s="408"/>
      <c r="BS9" s="408"/>
      <c r="BT9" s="408"/>
      <c r="BU9" s="409"/>
      <c r="BV9" s="407">
        <v>751049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21.1</v>
      </c>
      <c r="CU9" s="405"/>
      <c r="CV9" s="405"/>
      <c r="CW9" s="405"/>
      <c r="CX9" s="405"/>
      <c r="CY9" s="405"/>
      <c r="CZ9" s="405"/>
      <c r="DA9" s="406"/>
      <c r="DB9" s="404">
        <v>20.9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37000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55</v>
      </c>
      <c r="BO10" s="408"/>
      <c r="BP10" s="408"/>
      <c r="BQ10" s="408"/>
      <c r="BR10" s="408"/>
      <c r="BS10" s="408"/>
      <c r="BT10" s="408"/>
      <c r="BU10" s="409"/>
      <c r="BV10" s="407">
        <v>171123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4410</v>
      </c>
      <c r="BO11" s="408"/>
      <c r="BP11" s="408"/>
      <c r="BQ11" s="408"/>
      <c r="BR11" s="408"/>
      <c r="BS11" s="408"/>
      <c r="BT11" s="408"/>
      <c r="BU11" s="409"/>
      <c r="BV11" s="407">
        <v>261854</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32629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32182</v>
      </c>
      <c r="S13" s="492"/>
      <c r="T13" s="492"/>
      <c r="U13" s="492"/>
      <c r="V13" s="493"/>
      <c r="W13" s="423" t="s">
        <v>143</v>
      </c>
      <c r="X13" s="424"/>
      <c r="Y13" s="424"/>
      <c r="Z13" s="424"/>
      <c r="AA13" s="424"/>
      <c r="AB13" s="414"/>
      <c r="AC13" s="458">
        <v>3180</v>
      </c>
      <c r="AD13" s="459"/>
      <c r="AE13" s="459"/>
      <c r="AF13" s="459"/>
      <c r="AG13" s="501"/>
      <c r="AH13" s="458">
        <v>3709</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-405738</v>
      </c>
      <c r="BO13" s="408"/>
      <c r="BP13" s="408"/>
      <c r="BQ13" s="408"/>
      <c r="BR13" s="408"/>
      <c r="BS13" s="408"/>
      <c r="BT13" s="408"/>
      <c r="BU13" s="409"/>
      <c r="BV13" s="407">
        <v>1184026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11.3</v>
      </c>
      <c r="CU13" s="405"/>
      <c r="CV13" s="405"/>
      <c r="CW13" s="405"/>
      <c r="CX13" s="405"/>
      <c r="CY13" s="405"/>
      <c r="CZ13" s="405"/>
      <c r="DA13" s="406"/>
      <c r="DB13" s="404">
        <v>11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33368</v>
      </c>
      <c r="S14" s="492"/>
      <c r="T14" s="492"/>
      <c r="U14" s="492"/>
      <c r="V14" s="493"/>
      <c r="W14" s="397"/>
      <c r="X14" s="398"/>
      <c r="Y14" s="398"/>
      <c r="Z14" s="398"/>
      <c r="AA14" s="398"/>
      <c r="AB14" s="387"/>
      <c r="AC14" s="494">
        <v>19.3</v>
      </c>
      <c r="AD14" s="495"/>
      <c r="AE14" s="495"/>
      <c r="AF14" s="495"/>
      <c r="AG14" s="496"/>
      <c r="AH14" s="494">
        <v>20.8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83.9</v>
      </c>
      <c r="CU14" s="506"/>
      <c r="CV14" s="506"/>
      <c r="CW14" s="506"/>
      <c r="CX14" s="506"/>
      <c r="CY14" s="506"/>
      <c r="CZ14" s="506"/>
      <c r="DA14" s="507"/>
      <c r="DB14" s="505">
        <v>100.4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32963</v>
      </c>
      <c r="S15" s="492"/>
      <c r="T15" s="492"/>
      <c r="U15" s="492"/>
      <c r="V15" s="493"/>
      <c r="W15" s="423" t="s">
        <v>150</v>
      </c>
      <c r="X15" s="424"/>
      <c r="Y15" s="424"/>
      <c r="Z15" s="424"/>
      <c r="AA15" s="424"/>
      <c r="AB15" s="414"/>
      <c r="AC15" s="458">
        <v>3271</v>
      </c>
      <c r="AD15" s="459"/>
      <c r="AE15" s="459"/>
      <c r="AF15" s="459"/>
      <c r="AG15" s="501"/>
      <c r="AH15" s="458">
        <v>3660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4367724</v>
      </c>
      <c r="BO15" s="371"/>
      <c r="BP15" s="371"/>
      <c r="BQ15" s="371"/>
      <c r="BR15" s="371"/>
      <c r="BS15" s="371"/>
      <c r="BT15" s="371"/>
      <c r="BU15" s="372"/>
      <c r="BV15" s="370">
        <v>4178882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19.8</v>
      </c>
      <c r="AD16" s="495"/>
      <c r="AE16" s="495"/>
      <c r="AF16" s="495"/>
      <c r="AG16" s="496"/>
      <c r="AH16" s="494">
        <v>20.5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16615198</v>
      </c>
      <c r="BO16" s="408"/>
      <c r="BP16" s="408"/>
      <c r="BQ16" s="408"/>
      <c r="BR16" s="408"/>
      <c r="BS16" s="408"/>
      <c r="BT16" s="408"/>
      <c r="BU16" s="409"/>
      <c r="BV16" s="407">
        <v>16638821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10058</v>
      </c>
      <c r="AD17" s="459"/>
      <c r="AE17" s="459"/>
      <c r="AF17" s="459"/>
      <c r="AG17" s="501"/>
      <c r="AH17" s="458">
        <v>10501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5391490</v>
      </c>
      <c r="BO17" s="408"/>
      <c r="BP17" s="408"/>
      <c r="BQ17" s="408"/>
      <c r="BR17" s="408"/>
      <c r="BS17" s="408"/>
      <c r="BT17" s="408"/>
      <c r="BU17" s="409"/>
      <c r="BV17" s="407">
        <v>5143578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1246.49</v>
      </c>
      <c r="M18" s="531"/>
      <c r="N18" s="531"/>
      <c r="O18" s="531"/>
      <c r="P18" s="531"/>
      <c r="Q18" s="531"/>
      <c r="R18" s="532"/>
      <c r="S18" s="532"/>
      <c r="T18" s="532"/>
      <c r="U18" s="532"/>
      <c r="V18" s="533"/>
      <c r="W18" s="425"/>
      <c r="X18" s="426"/>
      <c r="Y18" s="426"/>
      <c r="Z18" s="426"/>
      <c r="AA18" s="426"/>
      <c r="AB18" s="417"/>
      <c r="AC18" s="534">
        <v>60.9</v>
      </c>
      <c r="AD18" s="535"/>
      <c r="AE18" s="535"/>
      <c r="AF18" s="535"/>
      <c r="AG18" s="536"/>
      <c r="AH18" s="534">
        <v>58.8</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17350850</v>
      </c>
      <c r="BO18" s="408"/>
      <c r="BP18" s="408"/>
      <c r="BQ18" s="408"/>
      <c r="BR18" s="408"/>
      <c r="BS18" s="408"/>
      <c r="BT18" s="408"/>
      <c r="BU18" s="409"/>
      <c r="BV18" s="407">
        <v>17016677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27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20945996</v>
      </c>
      <c r="BO19" s="408"/>
      <c r="BP19" s="408"/>
      <c r="BQ19" s="408"/>
      <c r="BR19" s="408"/>
      <c r="BS19" s="408"/>
      <c r="BT19" s="408"/>
      <c r="BU19" s="409"/>
      <c r="BV19" s="407">
        <v>21469650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13794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37091229</v>
      </c>
      <c r="BO22" s="371"/>
      <c r="BP22" s="371"/>
      <c r="BQ22" s="371"/>
      <c r="BR22" s="371"/>
      <c r="BS22" s="371"/>
      <c r="BT22" s="371"/>
      <c r="BU22" s="372"/>
      <c r="BV22" s="370">
        <v>38568858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28128416</v>
      </c>
      <c r="BO23" s="408"/>
      <c r="BP23" s="408"/>
      <c r="BQ23" s="408"/>
      <c r="BR23" s="408"/>
      <c r="BS23" s="408"/>
      <c r="BT23" s="408"/>
      <c r="BU23" s="409"/>
      <c r="BV23" s="407">
        <v>29014982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8600</v>
      </c>
      <c r="R24" s="459"/>
      <c r="S24" s="459"/>
      <c r="T24" s="459"/>
      <c r="U24" s="459"/>
      <c r="V24" s="501"/>
      <c r="W24" s="553"/>
      <c r="X24" s="554"/>
      <c r="Y24" s="555"/>
      <c r="Z24" s="457" t="s">
        <v>175</v>
      </c>
      <c r="AA24" s="437"/>
      <c r="AB24" s="437"/>
      <c r="AC24" s="437"/>
      <c r="AD24" s="437"/>
      <c r="AE24" s="437"/>
      <c r="AF24" s="437"/>
      <c r="AG24" s="438"/>
      <c r="AH24" s="458">
        <v>425</v>
      </c>
      <c r="AI24" s="459"/>
      <c r="AJ24" s="459"/>
      <c r="AK24" s="459"/>
      <c r="AL24" s="501"/>
      <c r="AM24" s="458">
        <v>1342575</v>
      </c>
      <c r="AN24" s="459"/>
      <c r="AO24" s="459"/>
      <c r="AP24" s="459"/>
      <c r="AQ24" s="459"/>
      <c r="AR24" s="501"/>
      <c r="AS24" s="458">
        <v>3159</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27790598</v>
      </c>
      <c r="BO24" s="408"/>
      <c r="BP24" s="408"/>
      <c r="BQ24" s="408"/>
      <c r="BR24" s="408"/>
      <c r="BS24" s="408"/>
      <c r="BT24" s="408"/>
      <c r="BU24" s="409"/>
      <c r="BV24" s="407">
        <v>28430096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2</v>
      </c>
      <c r="M25" s="459"/>
      <c r="N25" s="459"/>
      <c r="O25" s="459"/>
      <c r="P25" s="501"/>
      <c r="Q25" s="458">
        <v>7000</v>
      </c>
      <c r="R25" s="459"/>
      <c r="S25" s="459"/>
      <c r="T25" s="459"/>
      <c r="U25" s="459"/>
      <c r="V25" s="501"/>
      <c r="W25" s="553"/>
      <c r="X25" s="554"/>
      <c r="Y25" s="555"/>
      <c r="Z25" s="457" t="s">
        <v>178</v>
      </c>
      <c r="AA25" s="437"/>
      <c r="AB25" s="437"/>
      <c r="AC25" s="437"/>
      <c r="AD25" s="437"/>
      <c r="AE25" s="437"/>
      <c r="AF25" s="437"/>
      <c r="AG25" s="438"/>
      <c r="AH25" s="458" t="s">
        <v>132</v>
      </c>
      <c r="AI25" s="459"/>
      <c r="AJ25" s="459"/>
      <c r="AK25" s="459"/>
      <c r="AL25" s="501"/>
      <c r="AM25" s="458" t="s">
        <v>179</v>
      </c>
      <c r="AN25" s="459"/>
      <c r="AO25" s="459"/>
      <c r="AP25" s="459"/>
      <c r="AQ25" s="459"/>
      <c r="AR25" s="501"/>
      <c r="AS25" s="458" t="s">
        <v>132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1198585</v>
      </c>
      <c r="BO25" s="371"/>
      <c r="BP25" s="371"/>
      <c r="BQ25" s="371"/>
      <c r="BR25" s="371"/>
      <c r="BS25" s="371"/>
      <c r="BT25" s="371"/>
      <c r="BU25" s="372"/>
      <c r="BV25" s="370">
        <v>2081330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6200</v>
      </c>
      <c r="R26" s="459"/>
      <c r="S26" s="459"/>
      <c r="T26" s="459"/>
      <c r="U26" s="459"/>
      <c r="V26" s="501"/>
      <c r="W26" s="553"/>
      <c r="X26" s="554"/>
      <c r="Y26" s="555"/>
      <c r="Z26" s="457" t="s">
        <v>182</v>
      </c>
      <c r="AA26" s="559"/>
      <c r="AB26" s="559"/>
      <c r="AC26" s="559"/>
      <c r="AD26" s="559"/>
      <c r="AE26" s="559"/>
      <c r="AF26" s="559"/>
      <c r="AG26" s="560"/>
      <c r="AH26" s="458">
        <v>7</v>
      </c>
      <c r="AI26" s="459"/>
      <c r="AJ26" s="459"/>
      <c r="AK26" s="459"/>
      <c r="AL26" s="501"/>
      <c r="AM26" s="458">
        <v>22372</v>
      </c>
      <c r="AN26" s="459"/>
      <c r="AO26" s="459"/>
      <c r="AP26" s="459"/>
      <c r="AQ26" s="459"/>
      <c r="AR26" s="501"/>
      <c r="AS26" s="458">
        <v>3196</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4100</v>
      </c>
      <c r="R27" s="459"/>
      <c r="S27" s="459"/>
      <c r="T27" s="459"/>
      <c r="U27" s="459"/>
      <c r="V27" s="501"/>
      <c r="W27" s="553"/>
      <c r="X27" s="554"/>
      <c r="Y27" s="555"/>
      <c r="Z27" s="457" t="s">
        <v>185</v>
      </c>
      <c r="AA27" s="437"/>
      <c r="AB27" s="437"/>
      <c r="AC27" s="437"/>
      <c r="AD27" s="437"/>
      <c r="AE27" s="437"/>
      <c r="AF27" s="437"/>
      <c r="AG27" s="438"/>
      <c r="AH27" s="458">
        <v>9</v>
      </c>
      <c r="AI27" s="459"/>
      <c r="AJ27" s="459"/>
      <c r="AK27" s="459"/>
      <c r="AL27" s="501"/>
      <c r="AM27" s="458">
        <v>32670</v>
      </c>
      <c r="AN27" s="459"/>
      <c r="AO27" s="459"/>
      <c r="AP27" s="459"/>
      <c r="AQ27" s="459"/>
      <c r="AR27" s="501"/>
      <c r="AS27" s="458">
        <v>3630</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286677</v>
      </c>
      <c r="BO27" s="527"/>
      <c r="BP27" s="527"/>
      <c r="BQ27" s="527"/>
      <c r="BR27" s="527"/>
      <c r="BS27" s="527"/>
      <c r="BT27" s="527"/>
      <c r="BU27" s="528"/>
      <c r="BV27" s="526">
        <v>286676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3550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189</v>
      </c>
      <c r="AN28" s="459"/>
      <c r="AO28" s="459"/>
      <c r="AP28" s="459"/>
      <c r="AQ28" s="459"/>
      <c r="AR28" s="501"/>
      <c r="AS28" s="458" t="s">
        <v>189</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4458597</v>
      </c>
      <c r="BO28" s="371"/>
      <c r="BP28" s="371"/>
      <c r="BQ28" s="371"/>
      <c r="BR28" s="371"/>
      <c r="BS28" s="371"/>
      <c r="BT28" s="371"/>
      <c r="BU28" s="372"/>
      <c r="BV28" s="370">
        <v>3828542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18</v>
      </c>
      <c r="M29" s="459"/>
      <c r="N29" s="459"/>
      <c r="O29" s="459"/>
      <c r="P29" s="501"/>
      <c r="Q29" s="458">
        <v>3250</v>
      </c>
      <c r="R29" s="459"/>
      <c r="S29" s="459"/>
      <c r="T29" s="459"/>
      <c r="U29" s="459"/>
      <c r="V29" s="501"/>
      <c r="W29" s="556"/>
      <c r="X29" s="557"/>
      <c r="Y29" s="558"/>
      <c r="Z29" s="457" t="s">
        <v>192</v>
      </c>
      <c r="AA29" s="437"/>
      <c r="AB29" s="437"/>
      <c r="AC29" s="437"/>
      <c r="AD29" s="437"/>
      <c r="AE29" s="437"/>
      <c r="AF29" s="437"/>
      <c r="AG29" s="438"/>
      <c r="AH29" s="458">
        <v>434</v>
      </c>
      <c r="AI29" s="459"/>
      <c r="AJ29" s="459"/>
      <c r="AK29" s="459"/>
      <c r="AL29" s="501"/>
      <c r="AM29" s="458">
        <v>1375245</v>
      </c>
      <c r="AN29" s="459"/>
      <c r="AO29" s="459"/>
      <c r="AP29" s="459"/>
      <c r="AQ29" s="459"/>
      <c r="AR29" s="501"/>
      <c r="AS29" s="458">
        <v>3169</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731</v>
      </c>
      <c r="BO29" s="408"/>
      <c r="BP29" s="408"/>
      <c r="BQ29" s="408"/>
      <c r="BR29" s="408"/>
      <c r="BS29" s="408"/>
      <c r="BT29" s="408"/>
      <c r="BU29" s="409"/>
      <c r="BV29" s="407">
        <v>731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96.8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2784464</v>
      </c>
      <c r="BO30" s="527"/>
      <c r="BP30" s="527"/>
      <c r="BQ30" s="527"/>
      <c r="BR30" s="527"/>
      <c r="BS30" s="527"/>
      <c r="BT30" s="527"/>
      <c r="BU30" s="528"/>
      <c r="BV30" s="526">
        <v>3269370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201</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IF('各会計、関係団体の財政状況及び健全化判断比率'!B36="","",'各会計、関係団体の財政状況及び健全化判断比率'!B36)</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16</v>
      </c>
      <c r="BX34" s="597"/>
      <c r="BY34" s="598" t="str">
        <f>IF('各会計、関係団体の財政状況及び健全化判断比率'!B68="","",'各会計、関係団体の財政状況及び健全化判断比率'!B68)</f>
        <v>備北地区消防組合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庄原市土地開発公社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住宅資金特別会計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IF('各会計、関係団体の財政状況及び健全化判断比率'!B34="","",'各会計、関係団体の財政状況及び健全化判断比率'!B34)</f>
        <v>国民健康保険病院事業会計</v>
      </c>
      <c r="AP35" s="598"/>
      <c r="AQ35" s="598"/>
      <c r="AR35" s="598"/>
      <c r="AS35" s="598"/>
      <c r="AT35" s="598"/>
      <c r="AU35" s="598"/>
      <c r="AV35" s="598"/>
      <c r="AW35" s="598"/>
      <c r="AX35" s="598"/>
      <c r="AY35" s="598"/>
      <c r="AZ35" s="598"/>
      <c r="BA35" s="598"/>
      <c r="BB35" s="598"/>
      <c r="BC35" s="598"/>
      <c r="BD35" s="181"/>
      <c r="BE35" s="597">
        <f t="shared" ref="BE35:BE43" si="1">IF(BG35="","",BE34+1)</f>
        <v>14</v>
      </c>
      <c r="BF35" s="597"/>
      <c r="BG35" s="598" t="str">
        <f>IF('各会計、関係団体の財政状況及び健全化判断比率'!B37="","",'各会計、関係団体の財政状況及び健全化判断比率'!B37)</f>
        <v>浄化槽整備事業特別会計</v>
      </c>
      <c r="BH35" s="598"/>
      <c r="BI35" s="598"/>
      <c r="BJ35" s="598"/>
      <c r="BK35" s="598"/>
      <c r="BL35" s="598"/>
      <c r="BM35" s="598"/>
      <c r="BN35" s="598"/>
      <c r="BO35" s="598"/>
      <c r="BP35" s="598"/>
      <c r="BQ35" s="598"/>
      <c r="BR35" s="598"/>
      <c r="BS35" s="598"/>
      <c r="BT35" s="598"/>
      <c r="BU35" s="598"/>
      <c r="BV35" s="181"/>
      <c r="BW35" s="597">
        <f t="shared" ref="BW35:BW43" si="2">IF(BY35="","",BW34+1)</f>
        <v>17</v>
      </c>
      <c r="BX35" s="597"/>
      <c r="BY35" s="598" t="str">
        <f>IF('各会計、関係団体の財政状況及び健全化判断比率'!B69="","",'各会計、関係団体の財政状況及び健全化判断比率'!B69)</f>
        <v>広島県市町総合事務組合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㈱グリーンウィンズさとやま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歯科診療所特別会計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12</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f t="shared" si="1"/>
        <v>15</v>
      </c>
      <c r="BF36" s="597"/>
      <c r="BG36" s="598" t="str">
        <f>IF('各会計、関係団体の財政状況及び健全化判断比率'!B38="","",'各会計、関係団体の財政状況及び健全化判断比率'!B38)</f>
        <v>宅地造成事業特別会計</v>
      </c>
      <c r="BH36" s="598"/>
      <c r="BI36" s="598"/>
      <c r="BJ36" s="598"/>
      <c r="BK36" s="598"/>
      <c r="BL36" s="598"/>
      <c r="BM36" s="598"/>
      <c r="BN36" s="598"/>
      <c r="BO36" s="598"/>
      <c r="BP36" s="598"/>
      <c r="BQ36" s="598"/>
      <c r="BR36" s="598"/>
      <c r="BS36" s="598"/>
      <c r="BT36" s="598"/>
      <c r="BU36" s="598"/>
      <c r="BV36" s="181"/>
      <c r="BW36" s="597">
        <f t="shared" si="2"/>
        <v>18</v>
      </c>
      <c r="BX36" s="597"/>
      <c r="BY36" s="598" t="str">
        <f>IF('各会計、関係団体の財政状況及び健全化判断比率'!B70="","",'各会計、関係団体の財政状況及び健全化判断比率'!B70)</f>
        <v>後期高齢者医療広域連合（一般会計）</v>
      </c>
      <c r="BZ36" s="598"/>
      <c r="CA36" s="598"/>
      <c r="CB36" s="598"/>
      <c r="CC36" s="598"/>
      <c r="CD36" s="598"/>
      <c r="CE36" s="598"/>
      <c r="CF36" s="598"/>
      <c r="CG36" s="598"/>
      <c r="CH36" s="598"/>
      <c r="CI36" s="598"/>
      <c r="CJ36" s="598"/>
      <c r="CK36" s="598"/>
      <c r="CL36" s="598"/>
      <c r="CM36" s="598"/>
      <c r="CN36" s="181"/>
      <c r="CO36" s="597">
        <f t="shared" si="3"/>
        <v>22</v>
      </c>
      <c r="CP36" s="597"/>
      <c r="CQ36" s="598" t="str">
        <f>IF('各会計、関係団体の財政状況及び健全化判断比率'!BS9="","",'各会計、関係団体の財政状況及び健全化判断比率'!BS9)</f>
        <v>庄原市総合サービス㈱</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休日診療センター特別会計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介護保険特別会計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19</v>
      </c>
      <c r="BX37" s="597"/>
      <c r="BY37" s="598" t="str">
        <f>IF('各会計、関係団体の財政状況及び健全化判断比率'!B71="","",'各会計、関係団体の財政状況及び健全化判断比率'!B71)</f>
        <v>後期高齢者医療広域連合（特別会計）</v>
      </c>
      <c r="BZ37" s="598"/>
      <c r="CA37" s="598"/>
      <c r="CB37" s="598"/>
      <c r="CC37" s="598"/>
      <c r="CD37" s="598"/>
      <c r="CE37" s="598"/>
      <c r="CF37" s="598"/>
      <c r="CG37" s="598"/>
      <c r="CH37" s="598"/>
      <c r="CI37" s="598"/>
      <c r="CJ37" s="598"/>
      <c r="CK37" s="598"/>
      <c r="CL37" s="598"/>
      <c r="CM37" s="598"/>
      <c r="CN37" s="181"/>
      <c r="CO37" s="597">
        <f t="shared" si="3"/>
        <v>23</v>
      </c>
      <c r="CP37" s="597"/>
      <c r="CQ37" s="598" t="str">
        <f>IF('各会計、関係団体の財政状況及び健全化判断比率'!BS10="","",'各会計、関係団体の財政状況及び健全化判断比率'!BS10)</f>
        <v>西城町産業振興開発㈱</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9</v>
      </c>
      <c r="V38" s="597"/>
      <c r="W38" s="598" t="str">
        <f>IF('各会計、関係団体の財政状況及び健全化判断比率'!B32="","",'各会計、関係団体の財政状況及び健全化判断比率'!B32)</f>
        <v>介護保険サービス事業特別会計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24</v>
      </c>
      <c r="CP38" s="597"/>
      <c r="CQ38" s="598" t="str">
        <f>IF('各会計、関係団体の財政状況及び健全化判断比率'!BS11="","",'各会計、関係団体の財政状況及び健全化判断比率'!BS11)</f>
        <v>㈱ニュー東城</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25</v>
      </c>
      <c r="CP39" s="597"/>
      <c r="CQ39" s="598" t="str">
        <f>IF('各会計、関係団体の財政状況及び健全化判断比率'!BS12="","",'各会計、関係団体の財政状況及び健全化判断比率'!BS12)</f>
        <v>㈱緑の村</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26</v>
      </c>
      <c r="CP40" s="597"/>
      <c r="CQ40" s="598" t="str">
        <f>IF('各会計、関係団体の財政状況及び健全化判断比率'!BS13="","",'各会計、関係団体の財政状況及び健全化判断比率'!BS13)</f>
        <v>㈱里山総領</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27</v>
      </c>
      <c r="CP41" s="597"/>
      <c r="CQ41" s="598" t="str">
        <f>IF('各会計、関係団体の財政状況及び健全化判断比率'!BS14="","",'各会計、関係団体の財政状況及び健全化判断比率'!BS14)</f>
        <v>㈱庄原市農林振興公社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28</v>
      </c>
      <c r="CP42" s="597"/>
      <c r="CQ42" s="598" t="str">
        <f>IF('各会計、関係団体の財政状況及び健全化判断比率'!BS15="","",'各会計、関係団体の財政状況及び健全化判断比率'!BS15)</f>
        <v>庄原さとやまペレット㈱</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Y6Z9bvj6VR9lfn+61GeLv4PxhLm/TQi50zgtNdgvg029UJo6UPNiGCMJSTxDiu7t/ljMN+sxAUJ9Qmg0uwcyGg==" saltValue="yxt5N7vcjvvWCGsJH11q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1" t="s">
        <v>583</v>
      </c>
      <c r="D34" s="1151"/>
      <c r="E34" s="1152"/>
      <c r="F34" s="32">
        <v>8.06</v>
      </c>
      <c r="G34" s="33">
        <v>7.93</v>
      </c>
      <c r="H34" s="33">
        <v>8.26</v>
      </c>
      <c r="I34" s="33">
        <v>8.02</v>
      </c>
      <c r="J34" s="34">
        <v>8.5500000000000007</v>
      </c>
      <c r="K34" s="22"/>
      <c r="L34" s="22"/>
      <c r="M34" s="22"/>
      <c r="N34" s="22"/>
      <c r="O34" s="22"/>
      <c r="P34" s="22"/>
    </row>
    <row r="35" spans="1:16" ht="39" customHeight="1" x14ac:dyDescent="0.15">
      <c r="A35" s="22"/>
      <c r="B35" s="35"/>
      <c r="C35" s="1145" t="s">
        <v>584</v>
      </c>
      <c r="D35" s="1146"/>
      <c r="E35" s="1147"/>
      <c r="F35" s="36">
        <v>2.72</v>
      </c>
      <c r="G35" s="37">
        <v>3.24</v>
      </c>
      <c r="H35" s="37">
        <v>3.8</v>
      </c>
      <c r="I35" s="37">
        <v>4.66</v>
      </c>
      <c r="J35" s="38">
        <v>5.62</v>
      </c>
      <c r="K35" s="22"/>
      <c r="L35" s="22"/>
      <c r="M35" s="22"/>
      <c r="N35" s="22"/>
      <c r="O35" s="22"/>
      <c r="P35" s="22"/>
    </row>
    <row r="36" spans="1:16" ht="39" customHeight="1" x14ac:dyDescent="0.15">
      <c r="A36" s="22"/>
      <c r="B36" s="35"/>
      <c r="C36" s="1145" t="s">
        <v>585</v>
      </c>
      <c r="D36" s="1146"/>
      <c r="E36" s="1147"/>
      <c r="F36" s="36">
        <v>2.82</v>
      </c>
      <c r="G36" s="37">
        <v>2.8</v>
      </c>
      <c r="H36" s="37">
        <v>2.81</v>
      </c>
      <c r="I36" s="37">
        <v>6.81</v>
      </c>
      <c r="J36" s="38">
        <v>4.67</v>
      </c>
      <c r="K36" s="22"/>
      <c r="L36" s="22"/>
      <c r="M36" s="22"/>
      <c r="N36" s="22"/>
      <c r="O36" s="22"/>
      <c r="P36" s="22"/>
    </row>
    <row r="37" spans="1:16" ht="39" customHeight="1" x14ac:dyDescent="0.15">
      <c r="A37" s="22"/>
      <c r="B37" s="35"/>
      <c r="C37" s="1145" t="s">
        <v>586</v>
      </c>
      <c r="D37" s="1146"/>
      <c r="E37" s="1147"/>
      <c r="F37" s="36">
        <v>0.65</v>
      </c>
      <c r="G37" s="37">
        <v>0.57999999999999996</v>
      </c>
      <c r="H37" s="37">
        <v>0.57999999999999996</v>
      </c>
      <c r="I37" s="37">
        <v>0.93</v>
      </c>
      <c r="J37" s="38">
        <v>0.94</v>
      </c>
      <c r="K37" s="22"/>
      <c r="L37" s="22"/>
      <c r="M37" s="22"/>
      <c r="N37" s="22"/>
      <c r="O37" s="22"/>
      <c r="P37" s="22"/>
    </row>
    <row r="38" spans="1:16" ht="39" customHeight="1" x14ac:dyDescent="0.15">
      <c r="A38" s="22"/>
      <c r="B38" s="35"/>
      <c r="C38" s="1145" t="s">
        <v>587</v>
      </c>
      <c r="D38" s="1146"/>
      <c r="E38" s="1147"/>
      <c r="F38" s="36" t="s">
        <v>533</v>
      </c>
      <c r="G38" s="37" t="s">
        <v>533</v>
      </c>
      <c r="H38" s="37">
        <v>0.16</v>
      </c>
      <c r="I38" s="37">
        <v>0.21</v>
      </c>
      <c r="J38" s="38">
        <v>0.26</v>
      </c>
      <c r="K38" s="22"/>
      <c r="L38" s="22"/>
      <c r="M38" s="22"/>
      <c r="N38" s="22"/>
      <c r="O38" s="22"/>
      <c r="P38" s="22"/>
    </row>
    <row r="39" spans="1:16" ht="39" customHeight="1" x14ac:dyDescent="0.15">
      <c r="A39" s="22"/>
      <c r="B39" s="35"/>
      <c r="C39" s="1145" t="s">
        <v>588</v>
      </c>
      <c r="D39" s="1146"/>
      <c r="E39" s="1147"/>
      <c r="F39" s="36">
        <v>0.64</v>
      </c>
      <c r="G39" s="37">
        <v>0.42</v>
      </c>
      <c r="H39" s="37">
        <v>0.28999999999999998</v>
      </c>
      <c r="I39" s="37">
        <v>0.16</v>
      </c>
      <c r="J39" s="38">
        <v>0.17</v>
      </c>
      <c r="K39" s="22"/>
      <c r="L39" s="22"/>
      <c r="M39" s="22"/>
      <c r="N39" s="22"/>
      <c r="O39" s="22"/>
      <c r="P39" s="22"/>
    </row>
    <row r="40" spans="1:16" ht="39" customHeight="1" x14ac:dyDescent="0.15">
      <c r="A40" s="22"/>
      <c r="B40" s="35"/>
      <c r="C40" s="1145" t="s">
        <v>589</v>
      </c>
      <c r="D40" s="1146"/>
      <c r="E40" s="1147"/>
      <c r="F40" s="36">
        <v>0</v>
      </c>
      <c r="G40" s="37">
        <v>0</v>
      </c>
      <c r="H40" s="37">
        <v>0</v>
      </c>
      <c r="I40" s="37">
        <v>0.04</v>
      </c>
      <c r="J40" s="38">
        <v>0.01</v>
      </c>
      <c r="K40" s="22"/>
      <c r="L40" s="22"/>
      <c r="M40" s="22"/>
      <c r="N40" s="22"/>
      <c r="O40" s="22"/>
      <c r="P40" s="22"/>
    </row>
    <row r="41" spans="1:16" ht="39" customHeight="1" x14ac:dyDescent="0.15">
      <c r="A41" s="22"/>
      <c r="B41" s="35"/>
      <c r="C41" s="1145" t="s">
        <v>590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591</v>
      </c>
      <c r="D42" s="1146"/>
      <c r="E42" s="1147"/>
      <c r="F42" s="36" t="s">
        <v>533</v>
      </c>
      <c r="G42" s="37" t="s">
        <v>533</v>
      </c>
      <c r="H42" s="37" t="s">
        <v>533</v>
      </c>
      <c r="I42" s="37" t="s">
        <v>533</v>
      </c>
      <c r="J42" s="38" t="s">
        <v>533</v>
      </c>
      <c r="K42" s="22"/>
      <c r="L42" s="22"/>
      <c r="M42" s="22"/>
      <c r="N42" s="22"/>
      <c r="O42" s="22"/>
      <c r="P42" s="22"/>
    </row>
    <row r="43" spans="1:16" ht="39" customHeight="1" thickBot="1" x14ac:dyDescent="0.2">
      <c r="A43" s="22"/>
      <c r="B43" s="40"/>
      <c r="C43" s="1148" t="s">
        <v>592</v>
      </c>
      <c r="D43" s="1149"/>
      <c r="E43" s="1150"/>
      <c r="F43" s="41">
        <v>0.05</v>
      </c>
      <c r="G43" s="42">
        <v>0.8</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GX7R/KgunDlSAZ2C82+zrY1OpNrgiq0yGXZSqGyhQXjotPZo3/SlAk8uvAmbIH3wubzLJRFa7xK6YPEEyhSg==" saltValue="oGtcsA0mkf20ZjAWcS2U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4553</v>
      </c>
      <c r="L45" s="60">
        <v>4018</v>
      </c>
      <c r="M45" s="60">
        <v>4200</v>
      </c>
      <c r="N45" s="60">
        <v>4306</v>
      </c>
      <c r="O45" s="61">
        <v>4490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533</v>
      </c>
      <c r="L46" s="64" t="s">
        <v>533</v>
      </c>
      <c r="M46" s="64" t="s">
        <v>533</v>
      </c>
      <c r="N46" s="64" t="s">
        <v>533</v>
      </c>
      <c r="O46" s="65" t="s">
        <v>533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533</v>
      </c>
      <c r="L47" s="64" t="s">
        <v>533</v>
      </c>
      <c r="M47" s="64" t="s">
        <v>533</v>
      </c>
      <c r="N47" s="64" t="s">
        <v>533</v>
      </c>
      <c r="O47" s="65" t="s">
        <v>533</v>
      </c>
      <c r="P47" s="48"/>
      <c r="Q47" s="48"/>
      <c r="R47" s="48"/>
      <c r="S47" s="48"/>
      <c r="T47" s="48"/>
      <c r="U47" s="48"/>
    </row>
    <row r="48" spans="1:21" ht="30.75" customHeight="1" x14ac:dyDescent="0.15">
      <c r="A48" s="48"/>
      <c r="B48" s="1155"/>
      <c r="C48" s="1156"/>
      <c r="D48" s="62"/>
      <c r="E48" s="1161" t="s">
        <v>15</v>
      </c>
      <c r="F48" s="1161"/>
      <c r="G48" s="1161"/>
      <c r="H48" s="1161"/>
      <c r="I48" s="1161"/>
      <c r="J48" s="1162"/>
      <c r="K48" s="63">
        <v>913</v>
      </c>
      <c r="L48" s="64">
        <v>853</v>
      </c>
      <c r="M48" s="64">
        <v>862</v>
      </c>
      <c r="N48" s="64">
        <v>874</v>
      </c>
      <c r="O48" s="65">
        <v>873</v>
      </c>
      <c r="P48" s="48"/>
      <c r="Q48" s="48"/>
      <c r="R48" s="48"/>
      <c r="S48" s="48"/>
      <c r="T48" s="48"/>
      <c r="U48" s="48"/>
    </row>
    <row r="49" spans="1:21" ht="30.75" customHeight="1" x14ac:dyDescent="0.15">
      <c r="A49" s="48"/>
      <c r="B49" s="1155"/>
      <c r="C49" s="1156"/>
      <c r="D49" s="62"/>
      <c r="E49" s="1161" t="s">
        <v>16</v>
      </c>
      <c r="F49" s="1161"/>
      <c r="G49" s="1161"/>
      <c r="H49" s="1161"/>
      <c r="I49" s="1161"/>
      <c r="J49" s="1162"/>
      <c r="K49" s="63">
        <v>9</v>
      </c>
      <c r="L49" s="64">
        <v>9</v>
      </c>
      <c r="M49" s="64">
        <v>7</v>
      </c>
      <c r="N49" s="64">
        <v>3</v>
      </c>
      <c r="O49" s="65" t="s">
        <v>533</v>
      </c>
      <c r="P49" s="48"/>
      <c r="Q49" s="48"/>
      <c r="R49" s="48"/>
      <c r="S49" s="48"/>
      <c r="T49" s="48"/>
      <c r="U49" s="48"/>
    </row>
    <row r="50" spans="1:21" ht="30.75" customHeight="1" x14ac:dyDescent="0.15">
      <c r="A50" s="48"/>
      <c r="B50" s="1155"/>
      <c r="C50" s="1156"/>
      <c r="D50" s="62"/>
      <c r="E50" s="1161" t="s">
        <v>17</v>
      </c>
      <c r="F50" s="1161"/>
      <c r="G50" s="1161"/>
      <c r="H50" s="1161"/>
      <c r="I50" s="1161"/>
      <c r="J50" s="1162"/>
      <c r="K50" s="63">
        <v>178</v>
      </c>
      <c r="L50" s="64">
        <v>95</v>
      </c>
      <c r="M50" s="64">
        <v>80</v>
      </c>
      <c r="N50" s="64">
        <v>67</v>
      </c>
      <c r="O50" s="65">
        <v>68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3770</v>
      </c>
      <c r="L52" s="64">
        <v>3448</v>
      </c>
      <c r="M52" s="64">
        <v>3566</v>
      </c>
      <c r="N52" s="64">
        <v>3653</v>
      </c>
      <c r="O52" s="65">
        <v>3715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1883</v>
      </c>
      <c r="L53" s="69">
        <v>1527</v>
      </c>
      <c r="M53" s="69">
        <v>1583</v>
      </c>
      <c r="N53" s="69">
        <v>1597</v>
      </c>
      <c r="O53" s="70">
        <v>1716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593</v>
      </c>
      <c r="P56" s="48"/>
      <c r="Q56" s="48"/>
      <c r="R56" s="48"/>
      <c r="S56" s="48"/>
      <c r="T56" s="48"/>
      <c r="U56" s="48"/>
    </row>
    <row r="57" spans="1:21" ht="31.5" customHeight="1" thickBot="1" x14ac:dyDescent="0.2">
      <c r="A57" s="48"/>
      <c r="B57" s="76"/>
      <c r="C57" s="77"/>
      <c r="D57" s="77"/>
      <c r="E57" s="78"/>
      <c r="F57" s="78"/>
      <c r="G57" s="78"/>
      <c r="H57" s="78"/>
      <c r="I57" s="78"/>
      <c r="J57" s="79" t="s">
        <v>2</v>
      </c>
      <c r="K57" s="80" t="s">
        <v>594</v>
      </c>
      <c r="L57" s="81" t="s">
        <v>595</v>
      </c>
      <c r="M57" s="81" t="s">
        <v>596</v>
      </c>
      <c r="N57" s="81" t="s">
        <v>597</v>
      </c>
      <c r="O57" s="82" t="s">
        <v>598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vFTCJG5nkEJs3j/ZkHNVUpK86BliNjrVYanlC9DZJKY9TTPCXaUuBvqTKeSPLGGOSOPoIvMrYud/QcPY+qyfQ==" saltValue="bEFeHgSn2txDanQXtRgx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84" t="s">
        <v>32</v>
      </c>
      <c r="C41" s="1185"/>
      <c r="D41" s="105"/>
      <c r="E41" s="1190" t="s">
        <v>33</v>
      </c>
      <c r="F41" s="1190"/>
      <c r="G41" s="1190"/>
      <c r="H41" s="1191"/>
      <c r="I41" s="355">
        <v>38724</v>
      </c>
      <c r="J41" s="356">
        <v>38578</v>
      </c>
      <c r="K41" s="356">
        <v>38631</v>
      </c>
      <c r="L41" s="356">
        <v>38569</v>
      </c>
      <c r="M41" s="357">
        <v>37091</v>
      </c>
    </row>
    <row r="42" spans="2:13" ht="27.75" customHeight="1" x14ac:dyDescent="0.15">
      <c r="B42" s="1186"/>
      <c r="C42" s="1187"/>
      <c r="D42" s="106"/>
      <c r="E42" s="1192" t="s">
        <v>34</v>
      </c>
      <c r="F42" s="1192"/>
      <c r="G42" s="1192"/>
      <c r="H42" s="1193"/>
      <c r="I42" s="358">
        <v>775</v>
      </c>
      <c r="J42" s="359">
        <v>683</v>
      </c>
      <c r="K42" s="359">
        <v>622</v>
      </c>
      <c r="L42" s="359">
        <v>563</v>
      </c>
      <c r="M42" s="360">
        <v>505</v>
      </c>
    </row>
    <row r="43" spans="2:13" ht="27.75" customHeight="1" x14ac:dyDescent="0.15">
      <c r="B43" s="1186"/>
      <c r="C43" s="1187"/>
      <c r="D43" s="106"/>
      <c r="E43" s="1192" t="s">
        <v>35</v>
      </c>
      <c r="F43" s="1192"/>
      <c r="G43" s="1192"/>
      <c r="H43" s="1193"/>
      <c r="I43" s="358">
        <v>10111</v>
      </c>
      <c r="J43" s="359">
        <v>9537</v>
      </c>
      <c r="K43" s="359">
        <v>8967</v>
      </c>
      <c r="L43" s="359">
        <v>8514</v>
      </c>
      <c r="M43" s="360">
        <v>8105</v>
      </c>
    </row>
    <row r="44" spans="2:13" ht="27.75" customHeight="1" x14ac:dyDescent="0.15">
      <c r="B44" s="1186"/>
      <c r="C44" s="1187"/>
      <c r="D44" s="106"/>
      <c r="E44" s="1192" t="s">
        <v>36</v>
      </c>
      <c r="F44" s="1192"/>
      <c r="G44" s="1192"/>
      <c r="H44" s="1193"/>
      <c r="I44" s="358">
        <v>18</v>
      </c>
      <c r="J44" s="359">
        <v>10</v>
      </c>
      <c r="K44" s="359">
        <v>3</v>
      </c>
      <c r="L44" s="359" t="s">
        <v>533</v>
      </c>
      <c r="M44" s="360" t="s">
        <v>533</v>
      </c>
    </row>
    <row r="45" spans="2:13" ht="27.75" customHeight="1" x14ac:dyDescent="0.15">
      <c r="B45" s="1186"/>
      <c r="C45" s="1187"/>
      <c r="D45" s="106"/>
      <c r="E45" s="1192" t="s">
        <v>37</v>
      </c>
      <c r="F45" s="1192"/>
      <c r="G45" s="1192"/>
      <c r="H45" s="1193"/>
      <c r="I45" s="358">
        <v>3855</v>
      </c>
      <c r="J45" s="359">
        <v>3755</v>
      </c>
      <c r="K45" s="359">
        <v>3769</v>
      </c>
      <c r="L45" s="359">
        <v>3798</v>
      </c>
      <c r="M45" s="360">
        <v>3815</v>
      </c>
    </row>
    <row r="46" spans="2:13" ht="27.75" customHeight="1" x14ac:dyDescent="0.15">
      <c r="B46" s="1186"/>
      <c r="C46" s="1187"/>
      <c r="D46" s="107"/>
      <c r="E46" s="1192" t="s">
        <v>38</v>
      </c>
      <c r="F46" s="1192"/>
      <c r="G46" s="1192"/>
      <c r="H46" s="1193"/>
      <c r="I46" s="358">
        <v>0</v>
      </c>
      <c r="J46" s="359">
        <v>1</v>
      </c>
      <c r="K46" s="359">
        <v>0</v>
      </c>
      <c r="L46" s="359">
        <v>0</v>
      </c>
      <c r="M46" s="360" t="s">
        <v>533</v>
      </c>
    </row>
    <row r="47" spans="2:13" ht="27.75" customHeight="1" x14ac:dyDescent="0.15">
      <c r="B47" s="1186"/>
      <c r="C47" s="1187"/>
      <c r="D47" s="108"/>
      <c r="E47" s="1194" t="s">
        <v>39</v>
      </c>
      <c r="F47" s="1195"/>
      <c r="G47" s="1195"/>
      <c r="H47" s="1196"/>
      <c r="I47" s="358" t="s">
        <v>533</v>
      </c>
      <c r="J47" s="359" t="s">
        <v>533</v>
      </c>
      <c r="K47" s="359" t="s">
        <v>533</v>
      </c>
      <c r="L47" s="359" t="s">
        <v>533</v>
      </c>
      <c r="M47" s="360" t="s">
        <v>533</v>
      </c>
    </row>
    <row r="48" spans="2:13" ht="27.75" customHeight="1" x14ac:dyDescent="0.15">
      <c r="B48" s="1186"/>
      <c r="C48" s="1187"/>
      <c r="D48" s="106"/>
      <c r="E48" s="1192" t="s">
        <v>40</v>
      </c>
      <c r="F48" s="1192"/>
      <c r="G48" s="1192"/>
      <c r="H48" s="1193"/>
      <c r="I48" s="358" t="s">
        <v>533</v>
      </c>
      <c r="J48" s="359" t="s">
        <v>533</v>
      </c>
      <c r="K48" s="359" t="s">
        <v>533</v>
      </c>
      <c r="L48" s="359" t="s">
        <v>533</v>
      </c>
      <c r="M48" s="360" t="s">
        <v>533</v>
      </c>
    </row>
    <row r="49" spans="2:13" ht="27.75" customHeight="1" x14ac:dyDescent="0.15">
      <c r="B49" s="1188"/>
      <c r="C49" s="1189"/>
      <c r="D49" s="106"/>
      <c r="E49" s="1192" t="s">
        <v>41</v>
      </c>
      <c r="F49" s="1192"/>
      <c r="G49" s="1192"/>
      <c r="H49" s="1193"/>
      <c r="I49" s="358" t="s">
        <v>533</v>
      </c>
      <c r="J49" s="359" t="s">
        <v>533</v>
      </c>
      <c r="K49" s="359" t="s">
        <v>533</v>
      </c>
      <c r="L49" s="359" t="s">
        <v>533</v>
      </c>
      <c r="M49" s="360" t="s">
        <v>533</v>
      </c>
    </row>
    <row r="50" spans="2:13" ht="27.75" customHeight="1" x14ac:dyDescent="0.15">
      <c r="B50" s="1197" t="s">
        <v>42</v>
      </c>
      <c r="C50" s="1198"/>
      <c r="D50" s="109"/>
      <c r="E50" s="1192" t="s">
        <v>43</v>
      </c>
      <c r="F50" s="1192"/>
      <c r="G50" s="1192"/>
      <c r="H50" s="1193"/>
      <c r="I50" s="358">
        <v>4150</v>
      </c>
      <c r="J50" s="359">
        <v>4557</v>
      </c>
      <c r="K50" s="359">
        <v>4676</v>
      </c>
      <c r="L50" s="359">
        <v>4940</v>
      </c>
      <c r="M50" s="360">
        <v>5696</v>
      </c>
    </row>
    <row r="51" spans="2:13" ht="27.75" customHeight="1" x14ac:dyDescent="0.15">
      <c r="B51" s="1186"/>
      <c r="C51" s="1187"/>
      <c r="D51" s="106"/>
      <c r="E51" s="1192" t="s">
        <v>44</v>
      </c>
      <c r="F51" s="1192"/>
      <c r="G51" s="1192"/>
      <c r="H51" s="1193"/>
      <c r="I51" s="358">
        <v>246</v>
      </c>
      <c r="J51" s="359">
        <v>190</v>
      </c>
      <c r="K51" s="359">
        <v>186</v>
      </c>
      <c r="L51" s="359">
        <v>95</v>
      </c>
      <c r="M51" s="360">
        <v>73</v>
      </c>
    </row>
    <row r="52" spans="2:13" ht="27.75" customHeight="1" x14ac:dyDescent="0.15">
      <c r="B52" s="1188"/>
      <c r="C52" s="1189"/>
      <c r="D52" s="106"/>
      <c r="E52" s="1192" t="s">
        <v>45</v>
      </c>
      <c r="F52" s="1192"/>
      <c r="G52" s="1192"/>
      <c r="H52" s="1193"/>
      <c r="I52" s="358">
        <v>32339</v>
      </c>
      <c r="J52" s="359">
        <v>32409</v>
      </c>
      <c r="K52" s="359">
        <v>32920</v>
      </c>
      <c r="L52" s="359">
        <v>31654</v>
      </c>
      <c r="M52" s="360">
        <v>31841</v>
      </c>
    </row>
    <row r="53" spans="2:13" ht="27.75" customHeight="1" thickBot="1" x14ac:dyDescent="0.2">
      <c r="B53" s="1199" t="s">
        <v>46</v>
      </c>
      <c r="C53" s="1200"/>
      <c r="D53" s="110"/>
      <c r="E53" s="1201" t="s">
        <v>47</v>
      </c>
      <c r="F53" s="1201"/>
      <c r="G53" s="1201"/>
      <c r="H53" s="1202"/>
      <c r="I53" s="361">
        <v>16749</v>
      </c>
      <c r="J53" s="362">
        <v>15408</v>
      </c>
      <c r="K53" s="362">
        <v>14211</v>
      </c>
      <c r="L53" s="362">
        <v>14756</v>
      </c>
      <c r="M53" s="363">
        <v>11906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PdF1BvAu9yKrf+zvlvFLiQzSLVBK9ZILnlFK7cOrfkwVYJ9GM+B7b6QRdai+2blfpsxHqVONGO7jH24W+Mw/g==" saltValue="HLmqvg0vHRFgxxVOKPNj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1" t="s">
        <v>50</v>
      </c>
      <c r="D55" s="1211"/>
      <c r="E55" s="1212"/>
      <c r="F55" s="122">
        <v>3657</v>
      </c>
      <c r="G55" s="122">
        <v>3829</v>
      </c>
      <c r="H55" s="123">
        <v>4459</v>
      </c>
    </row>
    <row r="56" spans="2:8" ht="52.5" customHeight="1" x14ac:dyDescent="0.15">
      <c r="B56" s="124"/>
      <c r="C56" s="1213" t="s">
        <v>51</v>
      </c>
      <c r="D56" s="1213"/>
      <c r="E56" s="1214"/>
      <c r="F56" s="125">
        <v>1</v>
      </c>
      <c r="G56" s="125">
        <v>1</v>
      </c>
      <c r="H56" s="126">
        <v>1</v>
      </c>
    </row>
    <row r="57" spans="2:8" ht="53.25" customHeight="1" x14ac:dyDescent="0.15">
      <c r="B57" s="124"/>
      <c r="C57" s="1215" t="s">
        <v>52</v>
      </c>
      <c r="D57" s="1215"/>
      <c r="E57" s="1216"/>
      <c r="F57" s="127">
        <v>3399</v>
      </c>
      <c r="G57" s="127">
        <v>3269</v>
      </c>
      <c r="H57" s="128">
        <v>2784</v>
      </c>
    </row>
    <row r="58" spans="2:8" ht="45.75" customHeight="1" x14ac:dyDescent="0.15">
      <c r="B58" s="129"/>
      <c r="C58" s="1203" t="s">
        <v>613</v>
      </c>
      <c r="D58" s="1204"/>
      <c r="E58" s="1205"/>
      <c r="F58" s="130">
        <v>2964</v>
      </c>
      <c r="G58" s="130">
        <v>2775</v>
      </c>
      <c r="H58" s="131">
        <v>2256</v>
      </c>
    </row>
    <row r="59" spans="2:8" ht="45.75" customHeight="1" x14ac:dyDescent="0.15">
      <c r="B59" s="129"/>
      <c r="C59" s="1203" t="s">
        <v>617</v>
      </c>
      <c r="D59" s="1204"/>
      <c r="E59" s="1205"/>
      <c r="F59" s="130">
        <v>253</v>
      </c>
      <c r="G59" s="130">
        <v>301</v>
      </c>
      <c r="H59" s="131">
        <v>310</v>
      </c>
    </row>
    <row r="60" spans="2:8" ht="45.75" customHeight="1" x14ac:dyDescent="0.15">
      <c r="B60" s="129"/>
      <c r="C60" s="1203" t="s">
        <v>614</v>
      </c>
      <c r="D60" s="1204"/>
      <c r="E60" s="1205"/>
      <c r="F60" s="130">
        <v>53</v>
      </c>
      <c r="G60" s="130">
        <v>135</v>
      </c>
      <c r="H60" s="131">
        <v>188</v>
      </c>
    </row>
    <row r="61" spans="2:8" ht="45.75" customHeight="1" x14ac:dyDescent="0.15">
      <c r="B61" s="129"/>
      <c r="C61" s="1203" t="s">
        <v>615</v>
      </c>
      <c r="D61" s="1204"/>
      <c r="E61" s="1205"/>
      <c r="F61" s="130">
        <v>111</v>
      </c>
      <c r="G61" s="130">
        <v>30</v>
      </c>
      <c r="H61" s="131">
        <v>8</v>
      </c>
    </row>
    <row r="62" spans="2:8" ht="45.75" customHeight="1" thickBot="1" x14ac:dyDescent="0.2">
      <c r="B62" s="132"/>
      <c r="C62" s="1206" t="s">
        <v>616</v>
      </c>
      <c r="D62" s="1207"/>
      <c r="E62" s="1208"/>
      <c r="F62" s="133">
        <v>8</v>
      </c>
      <c r="G62" s="133">
        <v>8</v>
      </c>
      <c r="H62" s="134">
        <v>8</v>
      </c>
    </row>
    <row r="63" spans="2:8" ht="52.5" customHeight="1" thickBot="1" x14ac:dyDescent="0.2">
      <c r="B63" s="135"/>
      <c r="C63" s="1209" t="s">
        <v>53</v>
      </c>
      <c r="D63" s="1209"/>
      <c r="E63" s="1210"/>
      <c r="F63" s="136">
        <v>7057</v>
      </c>
      <c r="G63" s="136">
        <v>7099</v>
      </c>
      <c r="H63" s="137">
        <v>7244</v>
      </c>
    </row>
    <row r="64" spans="2:8" x14ac:dyDescent="0.15"/>
  </sheetData>
  <sheetProtection algorithmName="SHA-512" hashValue="x5HsnJwKAtfS2UH/lmP3nRtojMqTDaShspfRg30bpFE3z2wTKIlQ0zDYmAl8REUtCusGrtXqEfKvBOLNiG/3Mg==" saltValue="EvPmc1X55INckJoM6O18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571</v>
      </c>
      <c r="G2" s="151"/>
      <c r="H2" s="152"/>
    </row>
    <row r="3" spans="1:8" x14ac:dyDescent="0.15">
      <c r="A3" s="148" t="s">
        <v>564</v>
      </c>
      <c r="B3" s="153"/>
      <c r="C3" s="154"/>
      <c r="D3" s="155">
        <v>146398</v>
      </c>
      <c r="E3" s="156"/>
      <c r="F3" s="157">
        <v>85173</v>
      </c>
      <c r="G3" s="158"/>
      <c r="H3" s="159"/>
    </row>
    <row r="4" spans="1:8" x14ac:dyDescent="0.15">
      <c r="A4" s="160"/>
      <c r="B4" s="161"/>
      <c r="C4" s="162"/>
      <c r="D4" s="163">
        <v>100559</v>
      </c>
      <c r="E4" s="164"/>
      <c r="F4" s="165">
        <v>43913</v>
      </c>
      <c r="G4" s="166"/>
      <c r="H4" s="167"/>
    </row>
    <row r="5" spans="1:8" x14ac:dyDescent="0.15">
      <c r="A5" s="148" t="s">
        <v>566</v>
      </c>
      <c r="B5" s="153"/>
      <c r="C5" s="154"/>
      <c r="D5" s="155">
        <v>111941</v>
      </c>
      <c r="E5" s="156"/>
      <c r="F5" s="157">
        <v>94081</v>
      </c>
      <c r="G5" s="158"/>
      <c r="H5" s="159"/>
    </row>
    <row r="6" spans="1:8" x14ac:dyDescent="0.15">
      <c r="A6" s="160"/>
      <c r="B6" s="161"/>
      <c r="C6" s="162"/>
      <c r="D6" s="163">
        <v>71549</v>
      </c>
      <c r="E6" s="164"/>
      <c r="F6" s="165">
        <v>48949</v>
      </c>
      <c r="G6" s="166"/>
      <c r="H6" s="167"/>
    </row>
    <row r="7" spans="1:8" x14ac:dyDescent="0.15">
      <c r="A7" s="148" t="s">
        <v>567</v>
      </c>
      <c r="B7" s="153"/>
      <c r="C7" s="154"/>
      <c r="D7" s="155">
        <v>148521</v>
      </c>
      <c r="E7" s="156"/>
      <c r="F7" s="157">
        <v>92632</v>
      </c>
      <c r="G7" s="158"/>
      <c r="H7" s="159"/>
    </row>
    <row r="8" spans="1:8" x14ac:dyDescent="0.15">
      <c r="A8" s="160"/>
      <c r="B8" s="161"/>
      <c r="C8" s="162"/>
      <c r="D8" s="163">
        <v>55438</v>
      </c>
      <c r="E8" s="164"/>
      <c r="F8" s="165">
        <v>47978</v>
      </c>
      <c r="G8" s="166"/>
      <c r="H8" s="167"/>
    </row>
    <row r="9" spans="1:8" x14ac:dyDescent="0.15">
      <c r="A9" s="148" t="s">
        <v>568</v>
      </c>
      <c r="B9" s="153"/>
      <c r="C9" s="154"/>
      <c r="D9" s="155">
        <v>156034</v>
      </c>
      <c r="E9" s="156"/>
      <c r="F9" s="157">
        <v>96469</v>
      </c>
      <c r="G9" s="158"/>
      <c r="H9" s="159"/>
    </row>
    <row r="10" spans="1:8" x14ac:dyDescent="0.15">
      <c r="A10" s="160"/>
      <c r="B10" s="161"/>
      <c r="C10" s="162"/>
      <c r="D10" s="163">
        <v>80358</v>
      </c>
      <c r="E10" s="164"/>
      <c r="F10" s="165">
        <v>49775</v>
      </c>
      <c r="G10" s="166"/>
      <c r="H10" s="167"/>
    </row>
    <row r="11" spans="1:8" x14ac:dyDescent="0.15">
      <c r="A11" s="148" t="s">
        <v>569</v>
      </c>
      <c r="B11" s="153"/>
      <c r="C11" s="154"/>
      <c r="D11" s="155">
        <v>156284</v>
      </c>
      <c r="E11" s="156"/>
      <c r="F11" s="157">
        <v>85743</v>
      </c>
      <c r="G11" s="158"/>
      <c r="H11" s="159"/>
    </row>
    <row r="12" spans="1:8" x14ac:dyDescent="0.15">
      <c r="A12" s="160"/>
      <c r="B12" s="161"/>
      <c r="C12" s="168"/>
      <c r="D12" s="163">
        <v>59515</v>
      </c>
      <c r="E12" s="164"/>
      <c r="F12" s="165">
        <v>45231</v>
      </c>
      <c r="G12" s="166"/>
      <c r="H12" s="167"/>
    </row>
    <row r="13" spans="1:8" x14ac:dyDescent="0.15">
      <c r="A13" s="148"/>
      <c r="B13" s="153"/>
      <c r="C13" s="169"/>
      <c r="D13" s="170">
        <v>143836</v>
      </c>
      <c r="E13" s="171"/>
      <c r="F13" s="172">
        <v>90820</v>
      </c>
      <c r="G13" s="173"/>
      <c r="H13" s="159"/>
    </row>
    <row r="14" spans="1:8" x14ac:dyDescent="0.15">
      <c r="A14" s="160"/>
      <c r="B14" s="161"/>
      <c r="C14" s="162"/>
      <c r="D14" s="163">
        <v>73484</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2.83</v>
      </c>
      <c r="C19" s="174">
        <f>ROUND(VALUE(SUBSTITUTE(実質収支比率等に係る経年分析!G$48,"▲","-")),2)</f>
        <v>2.81</v>
      </c>
      <c r="D19" s="174">
        <f>ROUND(VALUE(SUBSTITUTE(実質収支比率等に係る経年分析!H$48,"▲","-")),2)</f>
        <v>2.81</v>
      </c>
      <c r="E19" s="174">
        <f>ROUND(VALUE(SUBSTITUTE(実質収支比率等に係る経年分析!I$48,"▲","-")),2)</f>
        <v>6.81</v>
      </c>
      <c r="F19" s="174">
        <f>ROUND(VALUE(SUBSTITUTE(実質収支比率等に係る経年分析!J$48,"▲","-")),2)</f>
        <v>4.68</v>
      </c>
    </row>
    <row r="20" spans="1:11" x14ac:dyDescent="0.15">
      <c r="A20" s="174" t="s">
        <v>57</v>
      </c>
      <c r="B20" s="174">
        <f>ROUND(VALUE(SUBSTITUTE(実質収支比率等に係る経年分析!F$47,"▲","-")),2)</f>
        <v>20.36</v>
      </c>
      <c r="C20" s="174">
        <f>ROUND(VALUE(SUBSTITUTE(実質収支比率等に係る経年分析!G$47,"▲","-")),2)</f>
        <v>21.76</v>
      </c>
      <c r="D20" s="174">
        <f>ROUND(VALUE(SUBSTITUTE(実質収支比率等に係る経年分析!H$47,"▲","-")),2)</f>
        <v>20.85</v>
      </c>
      <c r="E20" s="174">
        <f>ROUND(VALUE(SUBSTITUTE(実質収支比率等に係る経年分析!I$47,"▲","-")),2)</f>
        <v>20.97</v>
      </c>
      <c r="F20" s="174">
        <f>ROUND(VALUE(SUBSTITUTE(実質収支比率等に係る経年分析!J$47,"▲","-")),2)</f>
        <v>25.01</v>
      </c>
    </row>
    <row r="21" spans="1:11" x14ac:dyDescent="0.15">
      <c r="A21" s="174" t="s">
        <v>58</v>
      </c>
      <c r="B21" s="174">
        <f>IF(ISNUMBER(VALUE(SUBSTITUTE(実質収支比率等に係る経年分析!F$49,"▲","-"))),ROUND(VALUE(SUBSTITUTE(実質収支比率等に係る経年分析!F$49,"▲","-")),2),NA())</f>
        <v>-3.29</v>
      </c>
      <c r="C21" s="174">
        <f>IF(ISNUMBER(VALUE(SUBSTITUTE(実質収支比率等に係る経年分析!G$49,"▲","-"))),ROUND(VALUE(SUBSTITUTE(実質収支比率等に係る経年分析!G$49,"▲","-")),2),NA())</f>
        <v>-0.65</v>
      </c>
      <c r="D21" s="174">
        <f>IF(ISNUMBER(VALUE(SUBSTITUTE(実質収支比率等に係る経年分析!H$49,"▲","-"))),ROUND(VALUE(SUBSTITUTE(実質収支比率等に係る経年分析!H$49,"▲","-")),2),NA())</f>
        <v>-1.72</v>
      </c>
      <c r="E21" s="174">
        <f>IF(ISNUMBER(VALUE(SUBSTITUTE(実質収支比率等に係る経年分析!I$49,"▲","-"))),ROUND(VALUE(SUBSTITUTE(実質収支比率等に係る経年分析!I$49,"▲","-")),2),NA())</f>
        <v>6.48</v>
      </c>
      <c r="F21" s="174">
        <f>IF(ISNUMBER(VALUE(SUBSTITUTE(実質収支比率等に係る経年分析!J$49,"▲","-"))),ROUND(VALUE(SUBSTITUTE(実質収支比率等に係る経年分析!J$49,"▲","-")),2),NA())</f>
        <v>-2.2799999999999998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宅地造成事業特別会計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0.57999999999999996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4.67</v>
      </c>
    </row>
    <row r="35" spans="1:16" x14ac:dyDescent="0.15">
      <c r="A35" s="175" t="str">
        <f>IF(連結実質赤字比率に係る赤字・黒字の構成分析!C$35="",NA(),連結実質赤字比率に係る赤字・黒字の構成分析!C$35)</f>
        <v>国民健康保険病院事業会計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8.5500000000000007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3770</v>
      </c>
      <c r="E42" s="176"/>
      <c r="F42" s="176"/>
      <c r="G42" s="176">
        <f>'実質公債費比率（分子）の構造'!L$52</f>
        <v>3448</v>
      </c>
      <c r="H42" s="176"/>
      <c r="I42" s="176"/>
      <c r="J42" s="176">
        <f>'実質公債費比率（分子）の構造'!M$52</f>
        <v>3566</v>
      </c>
      <c r="K42" s="176"/>
      <c r="L42" s="176"/>
      <c r="M42" s="176">
        <f>'実質公債費比率（分子）の構造'!N$52</f>
        <v>3653</v>
      </c>
      <c r="N42" s="176"/>
      <c r="O42" s="176"/>
      <c r="P42" s="176">
        <f>'実質公債費比率（分子）の構造'!O$52</f>
        <v>3715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178</v>
      </c>
      <c r="C44" s="176"/>
      <c r="D44" s="176"/>
      <c r="E44" s="176">
        <f>'実質公債費比率（分子）の構造'!L$50</f>
        <v>95</v>
      </c>
      <c r="F44" s="176"/>
      <c r="G44" s="176"/>
      <c r="H44" s="176">
        <f>'実質公債費比率（分子）の構造'!M$50</f>
        <v>80</v>
      </c>
      <c r="I44" s="176"/>
      <c r="J44" s="176"/>
      <c r="K44" s="176">
        <f>'実質公債費比率（分子）の構造'!N$50</f>
        <v>67</v>
      </c>
      <c r="L44" s="176"/>
      <c r="M44" s="176"/>
      <c r="N44" s="176">
        <f>'実質公債費比率（分子）の構造'!O$50</f>
        <v>68</v>
      </c>
      <c r="O44" s="176"/>
      <c r="P44" s="176"/>
    </row>
    <row r="45" spans="1:16" x14ac:dyDescent="0.15">
      <c r="A45" s="176" t="s">
        <v>68</v>
      </c>
      <c r="B45" s="176">
        <f>'実質公債費比率（分子）の構造'!K$49</f>
        <v>9</v>
      </c>
      <c r="C45" s="176"/>
      <c r="D45" s="176"/>
      <c r="E45" s="176">
        <f>'実質公債費比率（分子）の構造'!L$49</f>
        <v>9</v>
      </c>
      <c r="F45" s="176"/>
      <c r="G45" s="176"/>
      <c r="H45" s="176">
        <f>'実質公債費比率（分子）の構造'!M$49</f>
        <v>7</v>
      </c>
      <c r="I45" s="176"/>
      <c r="J45" s="176"/>
      <c r="K45" s="176">
        <f>'実質公債費比率（分子）の構造'!N$49</f>
        <v>3</v>
      </c>
      <c r="L45" s="176"/>
      <c r="M45" s="176"/>
      <c r="N45" s="176" t="str">
        <f>'実質公債費比率（分子）の構造'!O$49</f>
        <v>-</v>
      </c>
      <c r="O45" s="176"/>
      <c r="P45" s="176"/>
    </row>
    <row r="46" spans="1:16" x14ac:dyDescent="0.15">
      <c r="A46" s="176" t="s">
        <v>69</v>
      </c>
      <c r="B46" s="176">
        <f>'実質公債費比率（分子）の構造'!K$48</f>
        <v>913</v>
      </c>
      <c r="C46" s="176"/>
      <c r="D46" s="176"/>
      <c r="E46" s="176">
        <f>'実質公債費比率（分子）の構造'!L$48</f>
        <v>853</v>
      </c>
      <c r="F46" s="176"/>
      <c r="G46" s="176"/>
      <c r="H46" s="176">
        <f>'実質公債費比率（分子）の構造'!M$48</f>
        <v>862</v>
      </c>
      <c r="I46" s="176"/>
      <c r="J46" s="176"/>
      <c r="K46" s="176">
        <f>'実質公債費比率（分子）の構造'!N$48</f>
        <v>874</v>
      </c>
      <c r="L46" s="176"/>
      <c r="M46" s="176"/>
      <c r="N46" s="176">
        <f>'実質公債費比率（分子）の構造'!O$48</f>
        <v>873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4553</v>
      </c>
      <c r="C49" s="176"/>
      <c r="D49" s="176"/>
      <c r="E49" s="176">
        <f>'実質公債費比率（分子）の構造'!L$45</f>
        <v>4018</v>
      </c>
      <c r="F49" s="176"/>
      <c r="G49" s="176"/>
      <c r="H49" s="176">
        <f>'実質公債費比率（分子）の構造'!M$45</f>
        <v>4200</v>
      </c>
      <c r="I49" s="176"/>
      <c r="J49" s="176"/>
      <c r="K49" s="176">
        <f>'実質公債費比率（分子）の構造'!N$45</f>
        <v>4306</v>
      </c>
      <c r="L49" s="176"/>
      <c r="M49" s="176"/>
      <c r="N49" s="176">
        <f>'実質公債費比率（分子）の構造'!O$45</f>
        <v>4490</v>
      </c>
      <c r="O49" s="176"/>
      <c r="P49" s="176"/>
    </row>
    <row r="50" spans="1:16" x14ac:dyDescent="0.15">
      <c r="A50" s="176" t="s">
        <v>73</v>
      </c>
      <c r="B50" s="176" t="e">
        <f>NA()</f>
        <v>#N/A</v>
      </c>
      <c r="C50" s="176">
        <f>IF(ISNUMBER('実質公債費比率（分子）の構造'!K$53),'実質公債費比率（分子）の構造'!K$53,NA())</f>
        <v>1883</v>
      </c>
      <c r="D50" s="176" t="e">
        <f>NA()</f>
        <v>#N/A</v>
      </c>
      <c r="E50" s="176" t="e">
        <f>NA()</f>
        <v>#N/A</v>
      </c>
      <c r="F50" s="176">
        <f>IF(ISNUMBER('実質公債費比率（分子）の構造'!L$53),'実質公債費比率（分子）の構造'!L$53,NA())</f>
        <v>1527</v>
      </c>
      <c r="G50" s="176" t="e">
        <f>NA()</f>
        <v>#N/A</v>
      </c>
      <c r="H50" s="176" t="e">
        <f>NA()</f>
        <v>#N/A</v>
      </c>
      <c r="I50" s="176">
        <f>IF(ISNUMBER('実質公債費比率（分子）の構造'!M$53),'実質公債費比率（分子）の構造'!M$53,NA())</f>
        <v>1583</v>
      </c>
      <c r="J50" s="176" t="e">
        <f>NA()</f>
        <v>#N/A</v>
      </c>
      <c r="K50" s="176" t="e">
        <f>NA()</f>
        <v>#N/A</v>
      </c>
      <c r="L50" s="176">
        <f>IF(ISNUMBER('実質公債費比率（分子）の構造'!N$53),'実質公債費比率（分子）の構造'!N$53,NA())</f>
        <v>1597</v>
      </c>
      <c r="M50" s="176" t="e">
        <f>NA()</f>
        <v>#N/A</v>
      </c>
      <c r="N50" s="176" t="e">
        <f>NA()</f>
        <v>#N/A</v>
      </c>
      <c r="O50" s="176">
        <f>IF(ISNUMBER('実質公債費比率（分子）の構造'!O$53),'実質公債費比率（分子）の構造'!O$53,NA())</f>
        <v>1716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32339</v>
      </c>
      <c r="E56" s="175"/>
      <c r="F56" s="175"/>
      <c r="G56" s="175">
        <f>'将来負担比率（分子）の構造'!J$52</f>
        <v>32409</v>
      </c>
      <c r="H56" s="175"/>
      <c r="I56" s="175"/>
      <c r="J56" s="175">
        <f>'将来負担比率（分子）の構造'!K$52</f>
        <v>32920</v>
      </c>
      <c r="K56" s="175"/>
      <c r="L56" s="175"/>
      <c r="M56" s="175">
        <f>'将来負担比率（分子）の構造'!L$52</f>
        <v>31654</v>
      </c>
      <c r="N56" s="175"/>
      <c r="O56" s="175"/>
      <c r="P56" s="175">
        <f>'将来負担比率（分子）の構造'!M$52</f>
        <v>31841</v>
      </c>
    </row>
    <row r="57" spans="1:16" x14ac:dyDescent="0.15">
      <c r="A57" s="175" t="s">
        <v>44</v>
      </c>
      <c r="B57" s="175"/>
      <c r="C57" s="175"/>
      <c r="D57" s="175">
        <f>'将来負担比率（分子）の構造'!I$51</f>
        <v>246</v>
      </c>
      <c r="E57" s="175"/>
      <c r="F57" s="175"/>
      <c r="G57" s="175">
        <f>'将来負担比率（分子）の構造'!J$51</f>
        <v>190</v>
      </c>
      <c r="H57" s="175"/>
      <c r="I57" s="175"/>
      <c r="J57" s="175">
        <f>'将来負担比率（分子）の構造'!K$51</f>
        <v>186</v>
      </c>
      <c r="K57" s="175"/>
      <c r="L57" s="175"/>
      <c r="M57" s="175">
        <f>'将来負担比率（分子）の構造'!L$51</f>
        <v>95</v>
      </c>
      <c r="N57" s="175"/>
      <c r="O57" s="175"/>
      <c r="P57" s="175">
        <f>'将来負担比率（分子）の構造'!M$51</f>
        <v>73</v>
      </c>
    </row>
    <row r="58" spans="1:16" x14ac:dyDescent="0.15">
      <c r="A58" s="175" t="s">
        <v>43</v>
      </c>
      <c r="B58" s="175"/>
      <c r="C58" s="175"/>
      <c r="D58" s="175">
        <f>'将来負担比率（分子）の構造'!I$50</f>
        <v>4150</v>
      </c>
      <c r="E58" s="175"/>
      <c r="F58" s="175"/>
      <c r="G58" s="175">
        <f>'将来負担比率（分子）の構造'!J$50</f>
        <v>4557</v>
      </c>
      <c r="H58" s="175"/>
      <c r="I58" s="175"/>
      <c r="J58" s="175">
        <f>'将来負担比率（分子）の構造'!K$50</f>
        <v>4676</v>
      </c>
      <c r="K58" s="175"/>
      <c r="L58" s="175"/>
      <c r="M58" s="175">
        <f>'将来負担比率（分子）の構造'!L$50</f>
        <v>4940</v>
      </c>
      <c r="N58" s="175"/>
      <c r="O58" s="175"/>
      <c r="P58" s="175">
        <f>'将来負担比率（分子）の構造'!M$50</f>
        <v>5696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0</v>
      </c>
      <c r="C61" s="175"/>
      <c r="D61" s="175"/>
      <c r="E61" s="175">
        <f>'将来負担比率（分子）の構造'!J$46</f>
        <v>1</v>
      </c>
      <c r="F61" s="175"/>
      <c r="G61" s="175"/>
      <c r="H61" s="175">
        <f>'将来負担比率（分子）の構造'!K$46</f>
        <v>0</v>
      </c>
      <c r="I61" s="175"/>
      <c r="J61" s="175"/>
      <c r="K61" s="175">
        <f>'将来負担比率（分子）の構造'!L$46</f>
        <v>0</v>
      </c>
      <c r="L61" s="175"/>
      <c r="M61" s="175"/>
      <c r="N61" s="175" t="str">
        <f>'将来負担比率（分子）の構造'!M$46</f>
        <v>-</v>
      </c>
      <c r="O61" s="175"/>
      <c r="P61" s="175"/>
    </row>
    <row r="62" spans="1:16" x14ac:dyDescent="0.15">
      <c r="A62" s="175" t="s">
        <v>37</v>
      </c>
      <c r="B62" s="175">
        <f>'将来負担比率（分子）の構造'!I$45</f>
        <v>3855</v>
      </c>
      <c r="C62" s="175"/>
      <c r="D62" s="175"/>
      <c r="E62" s="175">
        <f>'将来負担比率（分子）の構造'!J$45</f>
        <v>3755</v>
      </c>
      <c r="F62" s="175"/>
      <c r="G62" s="175"/>
      <c r="H62" s="175">
        <f>'将来負担比率（分子）の構造'!K$45</f>
        <v>3769</v>
      </c>
      <c r="I62" s="175"/>
      <c r="J62" s="175"/>
      <c r="K62" s="175">
        <f>'将来負担比率（分子）の構造'!L$45</f>
        <v>3798</v>
      </c>
      <c r="L62" s="175"/>
      <c r="M62" s="175"/>
      <c r="N62" s="175">
        <f>'将来負担比率（分子）の構造'!M$45</f>
        <v>3815</v>
      </c>
      <c r="O62" s="175"/>
      <c r="P62" s="175"/>
    </row>
    <row r="63" spans="1:16" x14ac:dyDescent="0.15">
      <c r="A63" s="175" t="s">
        <v>36</v>
      </c>
      <c r="B63" s="175">
        <f>'将来負担比率（分子）の構造'!I$44</f>
        <v>18</v>
      </c>
      <c r="C63" s="175"/>
      <c r="D63" s="175"/>
      <c r="E63" s="175">
        <f>'将来負担比率（分子）の構造'!J$44</f>
        <v>10</v>
      </c>
      <c r="F63" s="175"/>
      <c r="G63" s="175"/>
      <c r="H63" s="175">
        <f>'将来負担比率（分子）の構造'!K$44</f>
        <v>3</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10111</v>
      </c>
      <c r="C64" s="175"/>
      <c r="D64" s="175"/>
      <c r="E64" s="175">
        <f>'将来負担比率（分子）の構造'!J$43</f>
        <v>9537</v>
      </c>
      <c r="F64" s="175"/>
      <c r="G64" s="175"/>
      <c r="H64" s="175">
        <f>'将来負担比率（分子）の構造'!K$43</f>
        <v>8967</v>
      </c>
      <c r="I64" s="175"/>
      <c r="J64" s="175"/>
      <c r="K64" s="175">
        <f>'将来負担比率（分子）の構造'!L$43</f>
        <v>8514</v>
      </c>
      <c r="L64" s="175"/>
      <c r="M64" s="175"/>
      <c r="N64" s="175">
        <f>'将来負担比率（分子）の構造'!M$43</f>
        <v>8105</v>
      </c>
      <c r="O64" s="175"/>
      <c r="P64" s="175"/>
    </row>
    <row r="65" spans="1:16" x14ac:dyDescent="0.15">
      <c r="A65" s="175" t="s">
        <v>34</v>
      </c>
      <c r="B65" s="175">
        <f>'将来負担比率（分子）の構造'!I$42</f>
        <v>775</v>
      </c>
      <c r="C65" s="175"/>
      <c r="D65" s="175"/>
      <c r="E65" s="175">
        <f>'将来負担比率（分子）の構造'!J$42</f>
        <v>683</v>
      </c>
      <c r="F65" s="175"/>
      <c r="G65" s="175"/>
      <c r="H65" s="175">
        <f>'将来負担比率（分子）の構造'!K$42</f>
        <v>622</v>
      </c>
      <c r="I65" s="175"/>
      <c r="J65" s="175"/>
      <c r="K65" s="175">
        <f>'将来負担比率（分子）の構造'!L$42</f>
        <v>563</v>
      </c>
      <c r="L65" s="175"/>
      <c r="M65" s="175"/>
      <c r="N65" s="175">
        <f>'将来負担比率（分子）の構造'!M$42</f>
        <v>505</v>
      </c>
      <c r="O65" s="175"/>
      <c r="P65" s="175"/>
    </row>
    <row r="66" spans="1:16" x14ac:dyDescent="0.15">
      <c r="A66" s="175" t="s">
        <v>33</v>
      </c>
      <c r="B66" s="175">
        <f>'将来負担比率（分子）の構造'!I$41</f>
        <v>38724</v>
      </c>
      <c r="C66" s="175"/>
      <c r="D66" s="175"/>
      <c r="E66" s="175">
        <f>'将来負担比率（分子）の構造'!J$41</f>
        <v>38578</v>
      </c>
      <c r="F66" s="175"/>
      <c r="G66" s="175"/>
      <c r="H66" s="175">
        <f>'将来負担比率（分子）の構造'!K$41</f>
        <v>38631</v>
      </c>
      <c r="I66" s="175"/>
      <c r="J66" s="175"/>
      <c r="K66" s="175">
        <f>'将来負担比率（分子）の構造'!L$41</f>
        <v>38569</v>
      </c>
      <c r="L66" s="175"/>
      <c r="M66" s="175"/>
      <c r="N66" s="175">
        <f>'将来負担比率（分子）の構造'!M$41</f>
        <v>37091</v>
      </c>
      <c r="O66" s="175"/>
      <c r="P66" s="175"/>
    </row>
    <row r="67" spans="1:16" x14ac:dyDescent="0.15">
      <c r="A67" s="175" t="s">
        <v>77</v>
      </c>
      <c r="B67" s="175" t="e">
        <f>NA()</f>
        <v>#N/A</v>
      </c>
      <c r="C67" s="175">
        <f>IF(ISNUMBER('将来負担比率（分子）の構造'!I$53), IF('将来負担比率（分子）の構造'!I$53 &lt; 0, 0, '将来負担比率（分子）の構造'!I$53), NA())</f>
        <v>16749</v>
      </c>
      <c r="D67" s="175" t="e">
        <f>NA()</f>
        <v>#N/A</v>
      </c>
      <c r="E67" s="175" t="e">
        <f>NA()</f>
        <v>#N/A</v>
      </c>
      <c r="F67" s="175">
        <f>IF(ISNUMBER('将来負担比率（分子）の構造'!J$53), IF('将来負担比率（分子）の構造'!J$53 &lt; 0, 0, '将来負担比率（分子）の構造'!J$53), NA())</f>
        <v>15408</v>
      </c>
      <c r="G67" s="175" t="e">
        <f>NA()</f>
        <v>#N/A</v>
      </c>
      <c r="H67" s="175" t="e">
        <f>NA()</f>
        <v>#N/A</v>
      </c>
      <c r="I67" s="175">
        <f>IF(ISNUMBER('将来負担比率（分子）の構造'!K$53), IF('将来負担比率（分子）の構造'!K$53 &lt; 0, 0, '将来負担比率（分子）の構造'!K$53), NA())</f>
        <v>14211</v>
      </c>
      <c r="J67" s="175" t="e">
        <f>NA()</f>
        <v>#N/A</v>
      </c>
      <c r="K67" s="175" t="e">
        <f>NA()</f>
        <v>#N/A</v>
      </c>
      <c r="L67" s="175">
        <f>IF(ISNUMBER('将来負担比率（分子）の構造'!L$53), IF('将来負担比率（分子）の構造'!L$53 &lt; 0, 0, '将来負担比率（分子）の構造'!L$53), NA())</f>
        <v>14756</v>
      </c>
      <c r="M67" s="175" t="e">
        <f>NA()</f>
        <v>#N/A</v>
      </c>
      <c r="N67" s="175" t="e">
        <f>NA()</f>
        <v>#N/A</v>
      </c>
      <c r="O67" s="175">
        <f>IF(ISNUMBER('将来負担比率（分子）の構造'!M$53), IF('将来負担比率（分子）の構造'!M$53 &lt; 0, 0, '将来負担比率（分子）の構造'!M$53), NA())</f>
        <v>11906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3657</v>
      </c>
      <c r="C72" s="179">
        <f>基金残高に係る経年分析!G55</f>
        <v>3829</v>
      </c>
      <c r="D72" s="179">
        <f>基金残高に係る経年分析!H55</f>
        <v>4459</v>
      </c>
    </row>
    <row r="73" spans="1:16" x14ac:dyDescent="0.15">
      <c r="A73" s="178" t="s">
        <v>80</v>
      </c>
      <c r="B73" s="179">
        <f>基金残高に係る経年分析!F56</f>
        <v>1</v>
      </c>
      <c r="C73" s="179">
        <f>基金残高に係る経年分析!G56</f>
        <v>1</v>
      </c>
      <c r="D73" s="179">
        <f>基金残高に係る経年分析!H56</f>
        <v>1</v>
      </c>
    </row>
    <row r="74" spans="1:16" x14ac:dyDescent="0.15">
      <c r="A74" s="178" t="s">
        <v>81</v>
      </c>
      <c r="B74" s="179">
        <f>基金残高に係る経年分析!F57</f>
        <v>3399</v>
      </c>
      <c r="C74" s="179">
        <f>基金残高に係る経年分析!G57</f>
        <v>3269</v>
      </c>
      <c r="D74" s="179">
        <f>基金残高に係る経年分析!H57</f>
        <v>2784</v>
      </c>
    </row>
  </sheetData>
  <sheetProtection algorithmName="SHA-512" hashValue="S88S3gGs8NKqSP6jwCP+rRDJheV6ZbGriCumFPpzRHRbVQpqIuDZE1UHnn75eahGCDDfr0gt1B0HoTsTOp5Exw==" saltValue="JJC+X+r5+kKxJpwnJ5tp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3838897</v>
      </c>
      <c r="S5" s="613"/>
      <c r="T5" s="613"/>
      <c r="U5" s="613"/>
      <c r="V5" s="613"/>
      <c r="W5" s="613"/>
      <c r="X5" s="613"/>
      <c r="Y5" s="614"/>
      <c r="Z5" s="615">
        <v>11.2</v>
      </c>
      <c r="AA5" s="615"/>
      <c r="AB5" s="615"/>
      <c r="AC5" s="615"/>
      <c r="AD5" s="616">
        <v>3838897</v>
      </c>
      <c r="AE5" s="616"/>
      <c r="AF5" s="616"/>
      <c r="AG5" s="616"/>
      <c r="AH5" s="616"/>
      <c r="AI5" s="616"/>
      <c r="AJ5" s="616"/>
      <c r="AK5" s="616"/>
      <c r="AL5" s="617">
        <v>21.6</v>
      </c>
      <c r="AM5" s="618"/>
      <c r="AN5" s="618"/>
      <c r="AO5" s="619"/>
      <c r="AP5" s="609" t="s">
        <v>233</v>
      </c>
      <c r="AQ5" s="610"/>
      <c r="AR5" s="610"/>
      <c r="AS5" s="610"/>
      <c r="AT5" s="610"/>
      <c r="AU5" s="610"/>
      <c r="AV5" s="610"/>
      <c r="AW5" s="610"/>
      <c r="AX5" s="610"/>
      <c r="AY5" s="610"/>
      <c r="AZ5" s="610"/>
      <c r="BA5" s="610"/>
      <c r="BB5" s="610"/>
      <c r="BC5" s="610"/>
      <c r="BD5" s="610"/>
      <c r="BE5" s="610"/>
      <c r="BF5" s="611"/>
      <c r="BG5" s="623">
        <v>3828126</v>
      </c>
      <c r="BH5" s="624"/>
      <c r="BI5" s="624"/>
      <c r="BJ5" s="624"/>
      <c r="BK5" s="624"/>
      <c r="BL5" s="624"/>
      <c r="BM5" s="624"/>
      <c r="BN5" s="625"/>
      <c r="BO5" s="626">
        <v>99.7</v>
      </c>
      <c r="BP5" s="626"/>
      <c r="BQ5" s="626"/>
      <c r="BR5" s="626"/>
      <c r="BS5" s="627">
        <v>32917</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561480</v>
      </c>
      <c r="S6" s="624"/>
      <c r="T6" s="624"/>
      <c r="U6" s="624"/>
      <c r="V6" s="624"/>
      <c r="W6" s="624"/>
      <c r="X6" s="624"/>
      <c r="Y6" s="625"/>
      <c r="Z6" s="626">
        <v>1.6</v>
      </c>
      <c r="AA6" s="626"/>
      <c r="AB6" s="626"/>
      <c r="AC6" s="626"/>
      <c r="AD6" s="627">
        <v>561480</v>
      </c>
      <c r="AE6" s="627"/>
      <c r="AF6" s="627"/>
      <c r="AG6" s="627"/>
      <c r="AH6" s="627"/>
      <c r="AI6" s="627"/>
      <c r="AJ6" s="627"/>
      <c r="AK6" s="627"/>
      <c r="AL6" s="628">
        <v>3.2</v>
      </c>
      <c r="AM6" s="629"/>
      <c r="AN6" s="629"/>
      <c r="AO6" s="630"/>
      <c r="AP6" s="620" t="s">
        <v>238</v>
      </c>
      <c r="AQ6" s="621"/>
      <c r="AR6" s="621"/>
      <c r="AS6" s="621"/>
      <c r="AT6" s="621"/>
      <c r="AU6" s="621"/>
      <c r="AV6" s="621"/>
      <c r="AW6" s="621"/>
      <c r="AX6" s="621"/>
      <c r="AY6" s="621"/>
      <c r="AZ6" s="621"/>
      <c r="BA6" s="621"/>
      <c r="BB6" s="621"/>
      <c r="BC6" s="621"/>
      <c r="BD6" s="621"/>
      <c r="BE6" s="621"/>
      <c r="BF6" s="622"/>
      <c r="BG6" s="623">
        <v>3828126</v>
      </c>
      <c r="BH6" s="624"/>
      <c r="BI6" s="624"/>
      <c r="BJ6" s="624"/>
      <c r="BK6" s="624"/>
      <c r="BL6" s="624"/>
      <c r="BM6" s="624"/>
      <c r="BN6" s="625"/>
      <c r="BO6" s="626">
        <v>99.7</v>
      </c>
      <c r="BP6" s="626"/>
      <c r="BQ6" s="626"/>
      <c r="BR6" s="626"/>
      <c r="BS6" s="627">
        <v>32917</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196635</v>
      </c>
      <c r="CS6" s="624"/>
      <c r="CT6" s="624"/>
      <c r="CU6" s="624"/>
      <c r="CV6" s="624"/>
      <c r="CW6" s="624"/>
      <c r="CX6" s="624"/>
      <c r="CY6" s="625"/>
      <c r="CZ6" s="617">
        <v>0.6</v>
      </c>
      <c r="DA6" s="618"/>
      <c r="DB6" s="618"/>
      <c r="DC6" s="634"/>
      <c r="DD6" s="632" t="s">
        <v>240</v>
      </c>
      <c r="DE6" s="624"/>
      <c r="DF6" s="624"/>
      <c r="DG6" s="624"/>
      <c r="DH6" s="624"/>
      <c r="DI6" s="624"/>
      <c r="DJ6" s="624"/>
      <c r="DK6" s="624"/>
      <c r="DL6" s="624"/>
      <c r="DM6" s="624"/>
      <c r="DN6" s="624"/>
      <c r="DO6" s="624"/>
      <c r="DP6" s="625"/>
      <c r="DQ6" s="632">
        <v>196467</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1587</v>
      </c>
      <c r="S7" s="624"/>
      <c r="T7" s="624"/>
      <c r="U7" s="624"/>
      <c r="V7" s="624"/>
      <c r="W7" s="624"/>
      <c r="X7" s="624"/>
      <c r="Y7" s="625"/>
      <c r="Z7" s="626">
        <v>0</v>
      </c>
      <c r="AA7" s="626"/>
      <c r="AB7" s="626"/>
      <c r="AC7" s="626"/>
      <c r="AD7" s="627">
        <v>1587</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1476357</v>
      </c>
      <c r="BH7" s="624"/>
      <c r="BI7" s="624"/>
      <c r="BJ7" s="624"/>
      <c r="BK7" s="624"/>
      <c r="BL7" s="624"/>
      <c r="BM7" s="624"/>
      <c r="BN7" s="625"/>
      <c r="BO7" s="626">
        <v>38.5</v>
      </c>
      <c r="BP7" s="626"/>
      <c r="BQ7" s="626"/>
      <c r="BR7" s="626"/>
      <c r="BS7" s="627">
        <v>32917</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5381575</v>
      </c>
      <c r="CS7" s="624"/>
      <c r="CT7" s="624"/>
      <c r="CU7" s="624"/>
      <c r="CV7" s="624"/>
      <c r="CW7" s="624"/>
      <c r="CX7" s="624"/>
      <c r="CY7" s="625"/>
      <c r="CZ7" s="626">
        <v>16.100000000000001</v>
      </c>
      <c r="DA7" s="626"/>
      <c r="DB7" s="626"/>
      <c r="DC7" s="626"/>
      <c r="DD7" s="632">
        <v>1911975</v>
      </c>
      <c r="DE7" s="624"/>
      <c r="DF7" s="624"/>
      <c r="DG7" s="624"/>
      <c r="DH7" s="624"/>
      <c r="DI7" s="624"/>
      <c r="DJ7" s="624"/>
      <c r="DK7" s="624"/>
      <c r="DL7" s="624"/>
      <c r="DM7" s="624"/>
      <c r="DN7" s="624"/>
      <c r="DO7" s="624"/>
      <c r="DP7" s="625"/>
      <c r="DQ7" s="632">
        <v>2594923</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17208</v>
      </c>
      <c r="S8" s="624"/>
      <c r="T8" s="624"/>
      <c r="U8" s="624"/>
      <c r="V8" s="624"/>
      <c r="W8" s="624"/>
      <c r="X8" s="624"/>
      <c r="Y8" s="625"/>
      <c r="Z8" s="626">
        <v>0.1</v>
      </c>
      <c r="AA8" s="626"/>
      <c r="AB8" s="626"/>
      <c r="AC8" s="626"/>
      <c r="AD8" s="627">
        <v>17208</v>
      </c>
      <c r="AE8" s="627"/>
      <c r="AF8" s="627"/>
      <c r="AG8" s="627"/>
      <c r="AH8" s="627"/>
      <c r="AI8" s="627"/>
      <c r="AJ8" s="627"/>
      <c r="AK8" s="627"/>
      <c r="AL8" s="628">
        <v>0.1</v>
      </c>
      <c r="AM8" s="629"/>
      <c r="AN8" s="629"/>
      <c r="AO8" s="630"/>
      <c r="AP8" s="620" t="s">
        <v>245</v>
      </c>
      <c r="AQ8" s="621"/>
      <c r="AR8" s="621"/>
      <c r="AS8" s="621"/>
      <c r="AT8" s="621"/>
      <c r="AU8" s="621"/>
      <c r="AV8" s="621"/>
      <c r="AW8" s="621"/>
      <c r="AX8" s="621"/>
      <c r="AY8" s="621"/>
      <c r="AZ8" s="621"/>
      <c r="BA8" s="621"/>
      <c r="BB8" s="621"/>
      <c r="BC8" s="621"/>
      <c r="BD8" s="621"/>
      <c r="BE8" s="621"/>
      <c r="BF8" s="622"/>
      <c r="BG8" s="623">
        <v>57733</v>
      </c>
      <c r="BH8" s="624"/>
      <c r="BI8" s="624"/>
      <c r="BJ8" s="624"/>
      <c r="BK8" s="624"/>
      <c r="BL8" s="624"/>
      <c r="BM8" s="624"/>
      <c r="BN8" s="625"/>
      <c r="BO8" s="626">
        <v>1.5</v>
      </c>
      <c r="BP8" s="626"/>
      <c r="BQ8" s="626"/>
      <c r="BR8" s="626"/>
      <c r="BS8" s="627" t="s">
        <v>246</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7881719</v>
      </c>
      <c r="CS8" s="624"/>
      <c r="CT8" s="624"/>
      <c r="CU8" s="624"/>
      <c r="CV8" s="624"/>
      <c r="CW8" s="624"/>
      <c r="CX8" s="624"/>
      <c r="CY8" s="625"/>
      <c r="CZ8" s="626">
        <v>23.6</v>
      </c>
      <c r="DA8" s="626"/>
      <c r="DB8" s="626"/>
      <c r="DC8" s="626"/>
      <c r="DD8" s="632">
        <v>256312</v>
      </c>
      <c r="DE8" s="624"/>
      <c r="DF8" s="624"/>
      <c r="DG8" s="624"/>
      <c r="DH8" s="624"/>
      <c r="DI8" s="624"/>
      <c r="DJ8" s="624"/>
      <c r="DK8" s="624"/>
      <c r="DL8" s="624"/>
      <c r="DM8" s="624"/>
      <c r="DN8" s="624"/>
      <c r="DO8" s="624"/>
      <c r="DP8" s="625"/>
      <c r="DQ8" s="632">
        <v>4795595</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11985</v>
      </c>
      <c r="S9" s="624"/>
      <c r="T9" s="624"/>
      <c r="U9" s="624"/>
      <c r="V9" s="624"/>
      <c r="W9" s="624"/>
      <c r="X9" s="624"/>
      <c r="Y9" s="625"/>
      <c r="Z9" s="626">
        <v>0</v>
      </c>
      <c r="AA9" s="626"/>
      <c r="AB9" s="626"/>
      <c r="AC9" s="626"/>
      <c r="AD9" s="627">
        <v>11985</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1219982</v>
      </c>
      <c r="BH9" s="624"/>
      <c r="BI9" s="624"/>
      <c r="BJ9" s="624"/>
      <c r="BK9" s="624"/>
      <c r="BL9" s="624"/>
      <c r="BM9" s="624"/>
      <c r="BN9" s="625"/>
      <c r="BO9" s="626">
        <v>31.8</v>
      </c>
      <c r="BP9" s="626"/>
      <c r="BQ9" s="626"/>
      <c r="BR9" s="626"/>
      <c r="BS9" s="627" t="s">
        <v>179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2771690</v>
      </c>
      <c r="CS9" s="624"/>
      <c r="CT9" s="624"/>
      <c r="CU9" s="624"/>
      <c r="CV9" s="624"/>
      <c r="CW9" s="624"/>
      <c r="CX9" s="624"/>
      <c r="CY9" s="625"/>
      <c r="CZ9" s="626">
        <v>8.3000000000000007</v>
      </c>
      <c r="DA9" s="626"/>
      <c r="DB9" s="626"/>
      <c r="DC9" s="626"/>
      <c r="DD9" s="632">
        <v>355166</v>
      </c>
      <c r="DE9" s="624"/>
      <c r="DF9" s="624"/>
      <c r="DG9" s="624"/>
      <c r="DH9" s="624"/>
      <c r="DI9" s="624"/>
      <c r="DJ9" s="624"/>
      <c r="DK9" s="624"/>
      <c r="DL9" s="624"/>
      <c r="DM9" s="624"/>
      <c r="DN9" s="624"/>
      <c r="DO9" s="624"/>
      <c r="DP9" s="625"/>
      <c r="DQ9" s="632">
        <v>2124559</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240</v>
      </c>
      <c r="AA10" s="626"/>
      <c r="AB10" s="626"/>
      <c r="AC10" s="626"/>
      <c r="AD10" s="627" t="s">
        <v>240</v>
      </c>
      <c r="AE10" s="627"/>
      <c r="AF10" s="627"/>
      <c r="AG10" s="627"/>
      <c r="AH10" s="627"/>
      <c r="AI10" s="627"/>
      <c r="AJ10" s="627"/>
      <c r="AK10" s="627"/>
      <c r="AL10" s="628" t="s">
        <v>240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84028</v>
      </c>
      <c r="BH10" s="624"/>
      <c r="BI10" s="624"/>
      <c r="BJ10" s="624"/>
      <c r="BK10" s="624"/>
      <c r="BL10" s="624"/>
      <c r="BM10" s="624"/>
      <c r="BN10" s="625"/>
      <c r="BO10" s="626">
        <v>2.2000000000000002</v>
      </c>
      <c r="BP10" s="626"/>
      <c r="BQ10" s="626"/>
      <c r="BR10" s="626"/>
      <c r="BS10" s="627" t="s">
        <v>240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68000</v>
      </c>
      <c r="CS10" s="624"/>
      <c r="CT10" s="624"/>
      <c r="CU10" s="624"/>
      <c r="CV10" s="624"/>
      <c r="CW10" s="624"/>
      <c r="CX10" s="624"/>
      <c r="CY10" s="625"/>
      <c r="CZ10" s="626">
        <v>0.2</v>
      </c>
      <c r="DA10" s="626"/>
      <c r="DB10" s="626"/>
      <c r="DC10" s="626"/>
      <c r="DD10" s="632" t="s">
        <v>240</v>
      </c>
      <c r="DE10" s="624"/>
      <c r="DF10" s="624"/>
      <c r="DG10" s="624"/>
      <c r="DH10" s="624"/>
      <c r="DI10" s="624"/>
      <c r="DJ10" s="624"/>
      <c r="DK10" s="624"/>
      <c r="DL10" s="624"/>
      <c r="DM10" s="624"/>
      <c r="DN10" s="624"/>
      <c r="DO10" s="624"/>
      <c r="DP10" s="625"/>
      <c r="DQ10" s="632" t="s">
        <v>240</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853173</v>
      </c>
      <c r="S11" s="624"/>
      <c r="T11" s="624"/>
      <c r="U11" s="624"/>
      <c r="V11" s="624"/>
      <c r="W11" s="624"/>
      <c r="X11" s="624"/>
      <c r="Y11" s="625"/>
      <c r="Z11" s="628">
        <v>2.5</v>
      </c>
      <c r="AA11" s="629"/>
      <c r="AB11" s="629"/>
      <c r="AC11" s="635"/>
      <c r="AD11" s="632">
        <v>853173</v>
      </c>
      <c r="AE11" s="624"/>
      <c r="AF11" s="624"/>
      <c r="AG11" s="624"/>
      <c r="AH11" s="624"/>
      <c r="AI11" s="624"/>
      <c r="AJ11" s="624"/>
      <c r="AK11" s="625"/>
      <c r="AL11" s="628">
        <v>4.8</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114614</v>
      </c>
      <c r="BH11" s="624"/>
      <c r="BI11" s="624"/>
      <c r="BJ11" s="624"/>
      <c r="BK11" s="624"/>
      <c r="BL11" s="624"/>
      <c r="BM11" s="624"/>
      <c r="BN11" s="625"/>
      <c r="BO11" s="626">
        <v>3</v>
      </c>
      <c r="BP11" s="626"/>
      <c r="BQ11" s="626"/>
      <c r="BR11" s="626"/>
      <c r="BS11" s="627">
        <v>32917</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2462059</v>
      </c>
      <c r="CS11" s="624"/>
      <c r="CT11" s="624"/>
      <c r="CU11" s="624"/>
      <c r="CV11" s="624"/>
      <c r="CW11" s="624"/>
      <c r="CX11" s="624"/>
      <c r="CY11" s="625"/>
      <c r="CZ11" s="626">
        <v>7.4</v>
      </c>
      <c r="DA11" s="626"/>
      <c r="DB11" s="626"/>
      <c r="DC11" s="626"/>
      <c r="DD11" s="632">
        <v>554400</v>
      </c>
      <c r="DE11" s="624"/>
      <c r="DF11" s="624"/>
      <c r="DG11" s="624"/>
      <c r="DH11" s="624"/>
      <c r="DI11" s="624"/>
      <c r="DJ11" s="624"/>
      <c r="DK11" s="624"/>
      <c r="DL11" s="624"/>
      <c r="DM11" s="624"/>
      <c r="DN11" s="624"/>
      <c r="DO11" s="624"/>
      <c r="DP11" s="625"/>
      <c r="DQ11" s="632">
        <v>1173347</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6641</v>
      </c>
      <c r="S12" s="624"/>
      <c r="T12" s="624"/>
      <c r="U12" s="624"/>
      <c r="V12" s="624"/>
      <c r="W12" s="624"/>
      <c r="X12" s="624"/>
      <c r="Y12" s="625"/>
      <c r="Z12" s="626">
        <v>0</v>
      </c>
      <c r="AA12" s="626"/>
      <c r="AB12" s="626"/>
      <c r="AC12" s="626"/>
      <c r="AD12" s="627">
        <v>6641</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1968110</v>
      </c>
      <c r="BH12" s="624"/>
      <c r="BI12" s="624"/>
      <c r="BJ12" s="624"/>
      <c r="BK12" s="624"/>
      <c r="BL12" s="624"/>
      <c r="BM12" s="624"/>
      <c r="BN12" s="625"/>
      <c r="BO12" s="626">
        <v>51.3</v>
      </c>
      <c r="BP12" s="626"/>
      <c r="BQ12" s="626"/>
      <c r="BR12" s="626"/>
      <c r="BS12" s="627" t="s">
        <v>246</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1256702</v>
      </c>
      <c r="CS12" s="624"/>
      <c r="CT12" s="624"/>
      <c r="CU12" s="624"/>
      <c r="CV12" s="624"/>
      <c r="CW12" s="624"/>
      <c r="CX12" s="624"/>
      <c r="CY12" s="625"/>
      <c r="CZ12" s="626">
        <v>3.8</v>
      </c>
      <c r="DA12" s="626"/>
      <c r="DB12" s="626"/>
      <c r="DC12" s="626"/>
      <c r="DD12" s="632">
        <v>206292</v>
      </c>
      <c r="DE12" s="624"/>
      <c r="DF12" s="624"/>
      <c r="DG12" s="624"/>
      <c r="DH12" s="624"/>
      <c r="DI12" s="624"/>
      <c r="DJ12" s="624"/>
      <c r="DK12" s="624"/>
      <c r="DL12" s="624"/>
      <c r="DM12" s="624"/>
      <c r="DN12" s="624"/>
      <c r="DO12" s="624"/>
      <c r="DP12" s="625"/>
      <c r="DQ12" s="632">
        <v>470391</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246</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1949445</v>
      </c>
      <c r="BH13" s="624"/>
      <c r="BI13" s="624"/>
      <c r="BJ13" s="624"/>
      <c r="BK13" s="624"/>
      <c r="BL13" s="624"/>
      <c r="BM13" s="624"/>
      <c r="BN13" s="625"/>
      <c r="BO13" s="626">
        <v>50.8</v>
      </c>
      <c r="BP13" s="626"/>
      <c r="BQ13" s="626"/>
      <c r="BR13" s="626"/>
      <c r="BS13" s="627" t="s">
        <v>240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2976103</v>
      </c>
      <c r="CS13" s="624"/>
      <c r="CT13" s="624"/>
      <c r="CU13" s="624"/>
      <c r="CV13" s="624"/>
      <c r="CW13" s="624"/>
      <c r="CX13" s="624"/>
      <c r="CY13" s="625"/>
      <c r="CZ13" s="626">
        <v>8.9</v>
      </c>
      <c r="DA13" s="626"/>
      <c r="DB13" s="626"/>
      <c r="DC13" s="626"/>
      <c r="DD13" s="632">
        <v>1492957</v>
      </c>
      <c r="DE13" s="624"/>
      <c r="DF13" s="624"/>
      <c r="DG13" s="624"/>
      <c r="DH13" s="624"/>
      <c r="DI13" s="624"/>
      <c r="DJ13" s="624"/>
      <c r="DK13" s="624"/>
      <c r="DL13" s="624"/>
      <c r="DM13" s="624"/>
      <c r="DN13" s="624"/>
      <c r="DO13" s="624"/>
      <c r="DP13" s="625"/>
      <c r="DQ13" s="632">
        <v>1643733</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14</v>
      </c>
      <c r="S14" s="624"/>
      <c r="T14" s="624"/>
      <c r="U14" s="624"/>
      <c r="V14" s="624"/>
      <c r="W14" s="624"/>
      <c r="X14" s="624"/>
      <c r="Y14" s="625"/>
      <c r="Z14" s="626">
        <v>0</v>
      </c>
      <c r="AA14" s="626"/>
      <c r="AB14" s="626"/>
      <c r="AC14" s="626"/>
      <c r="AD14" s="627">
        <v>14</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159701</v>
      </c>
      <c r="BH14" s="624"/>
      <c r="BI14" s="624"/>
      <c r="BJ14" s="624"/>
      <c r="BK14" s="624"/>
      <c r="BL14" s="624"/>
      <c r="BM14" s="624"/>
      <c r="BN14" s="625"/>
      <c r="BO14" s="626">
        <v>4.2</v>
      </c>
      <c r="BP14" s="626"/>
      <c r="BQ14" s="626"/>
      <c r="BR14" s="626"/>
      <c r="BS14" s="627" t="s">
        <v>240</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1057408</v>
      </c>
      <c r="CS14" s="624"/>
      <c r="CT14" s="624"/>
      <c r="CU14" s="624"/>
      <c r="CV14" s="624"/>
      <c r="CW14" s="624"/>
      <c r="CX14" s="624"/>
      <c r="CY14" s="625"/>
      <c r="CZ14" s="626">
        <v>3.2</v>
      </c>
      <c r="DA14" s="626"/>
      <c r="DB14" s="626"/>
      <c r="DC14" s="626"/>
      <c r="DD14" s="632">
        <v>66421</v>
      </c>
      <c r="DE14" s="624"/>
      <c r="DF14" s="624"/>
      <c r="DG14" s="624"/>
      <c r="DH14" s="624"/>
      <c r="DI14" s="624"/>
      <c r="DJ14" s="624"/>
      <c r="DK14" s="624"/>
      <c r="DL14" s="624"/>
      <c r="DM14" s="624"/>
      <c r="DN14" s="624"/>
      <c r="DO14" s="624"/>
      <c r="DP14" s="625"/>
      <c r="DQ14" s="632">
        <v>910337</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240</v>
      </c>
      <c r="AA15" s="626"/>
      <c r="AB15" s="626"/>
      <c r="AC15" s="626"/>
      <c r="AD15" s="627" t="s">
        <v>240</v>
      </c>
      <c r="AE15" s="627"/>
      <c r="AF15" s="627"/>
      <c r="AG15" s="627"/>
      <c r="AH15" s="627"/>
      <c r="AI15" s="627"/>
      <c r="AJ15" s="627"/>
      <c r="AK15" s="627"/>
      <c r="AL15" s="628" t="s">
        <v>179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223557</v>
      </c>
      <c r="BH15" s="624"/>
      <c r="BI15" s="624"/>
      <c r="BJ15" s="624"/>
      <c r="BK15" s="624"/>
      <c r="BL15" s="624"/>
      <c r="BM15" s="624"/>
      <c r="BN15" s="625"/>
      <c r="BO15" s="626">
        <v>5.8</v>
      </c>
      <c r="BP15" s="626"/>
      <c r="BQ15" s="626"/>
      <c r="BR15" s="626"/>
      <c r="BS15" s="627" t="s">
        <v>240</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2031314</v>
      </c>
      <c r="CS15" s="624"/>
      <c r="CT15" s="624"/>
      <c r="CU15" s="624"/>
      <c r="CV15" s="624"/>
      <c r="CW15" s="624"/>
      <c r="CX15" s="624"/>
      <c r="CY15" s="625"/>
      <c r="CZ15" s="626">
        <v>6.1</v>
      </c>
      <c r="DA15" s="626"/>
      <c r="DB15" s="626"/>
      <c r="DC15" s="626"/>
      <c r="DD15" s="632">
        <v>255863</v>
      </c>
      <c r="DE15" s="624"/>
      <c r="DF15" s="624"/>
      <c r="DG15" s="624"/>
      <c r="DH15" s="624"/>
      <c r="DI15" s="624"/>
      <c r="DJ15" s="624"/>
      <c r="DK15" s="624"/>
      <c r="DL15" s="624"/>
      <c r="DM15" s="624"/>
      <c r="DN15" s="624"/>
      <c r="DO15" s="624"/>
      <c r="DP15" s="625"/>
      <c r="DQ15" s="632">
        <v>1605183</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55831</v>
      </c>
      <c r="S16" s="624"/>
      <c r="T16" s="624"/>
      <c r="U16" s="624"/>
      <c r="V16" s="624"/>
      <c r="W16" s="624"/>
      <c r="X16" s="624"/>
      <c r="Y16" s="625"/>
      <c r="Z16" s="626">
        <v>0.2</v>
      </c>
      <c r="AA16" s="626"/>
      <c r="AB16" s="626"/>
      <c r="AC16" s="626"/>
      <c r="AD16" s="627">
        <v>55831</v>
      </c>
      <c r="AE16" s="627"/>
      <c r="AF16" s="627"/>
      <c r="AG16" s="627"/>
      <c r="AH16" s="627"/>
      <c r="AI16" s="627"/>
      <c r="AJ16" s="627"/>
      <c r="AK16" s="627"/>
      <c r="AL16" s="628">
        <v>0.3</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v>401</v>
      </c>
      <c r="BH16" s="624"/>
      <c r="BI16" s="624"/>
      <c r="BJ16" s="624"/>
      <c r="BK16" s="624"/>
      <c r="BL16" s="624"/>
      <c r="BM16" s="624"/>
      <c r="BN16" s="625"/>
      <c r="BO16" s="626">
        <v>0</v>
      </c>
      <c r="BP16" s="626"/>
      <c r="BQ16" s="626"/>
      <c r="BR16" s="626"/>
      <c r="BS16" s="627" t="s">
        <v>240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2780554</v>
      </c>
      <c r="CS16" s="624"/>
      <c r="CT16" s="624"/>
      <c r="CU16" s="624"/>
      <c r="CV16" s="624"/>
      <c r="CW16" s="624"/>
      <c r="CX16" s="624"/>
      <c r="CY16" s="625"/>
      <c r="CZ16" s="626">
        <v>8.3000000000000007</v>
      </c>
      <c r="DA16" s="626"/>
      <c r="DB16" s="626"/>
      <c r="DC16" s="626"/>
      <c r="DD16" s="632" t="s">
        <v>240</v>
      </c>
      <c r="DE16" s="624"/>
      <c r="DF16" s="624"/>
      <c r="DG16" s="624"/>
      <c r="DH16" s="624"/>
      <c r="DI16" s="624"/>
      <c r="DJ16" s="624"/>
      <c r="DK16" s="624"/>
      <c r="DL16" s="624"/>
      <c r="DM16" s="624"/>
      <c r="DN16" s="624"/>
      <c r="DO16" s="624"/>
      <c r="DP16" s="625"/>
      <c r="DQ16" s="632">
        <v>35984</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71185</v>
      </c>
      <c r="S17" s="624"/>
      <c r="T17" s="624"/>
      <c r="U17" s="624"/>
      <c r="V17" s="624"/>
      <c r="W17" s="624"/>
      <c r="X17" s="624"/>
      <c r="Y17" s="625"/>
      <c r="Z17" s="626">
        <v>0.2</v>
      </c>
      <c r="AA17" s="626"/>
      <c r="AB17" s="626"/>
      <c r="AC17" s="626"/>
      <c r="AD17" s="627">
        <v>71185</v>
      </c>
      <c r="AE17" s="627"/>
      <c r="AF17" s="627"/>
      <c r="AG17" s="627"/>
      <c r="AH17" s="627"/>
      <c r="AI17" s="627"/>
      <c r="AJ17" s="627"/>
      <c r="AK17" s="627"/>
      <c r="AL17" s="628">
        <v>0.4</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4494303</v>
      </c>
      <c r="CS17" s="624"/>
      <c r="CT17" s="624"/>
      <c r="CU17" s="624"/>
      <c r="CV17" s="624"/>
      <c r="CW17" s="624"/>
      <c r="CX17" s="624"/>
      <c r="CY17" s="625"/>
      <c r="CZ17" s="626">
        <v>13.5</v>
      </c>
      <c r="DA17" s="626"/>
      <c r="DB17" s="626"/>
      <c r="DC17" s="626"/>
      <c r="DD17" s="632" t="s">
        <v>240</v>
      </c>
      <c r="DE17" s="624"/>
      <c r="DF17" s="624"/>
      <c r="DG17" s="624"/>
      <c r="DH17" s="624"/>
      <c r="DI17" s="624"/>
      <c r="DJ17" s="624"/>
      <c r="DK17" s="624"/>
      <c r="DL17" s="624"/>
      <c r="DM17" s="624"/>
      <c r="DN17" s="624"/>
      <c r="DO17" s="624"/>
      <c r="DP17" s="625"/>
      <c r="DQ17" s="632">
        <v>4422497</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19054</v>
      </c>
      <c r="S18" s="624"/>
      <c r="T18" s="624"/>
      <c r="U18" s="624"/>
      <c r="V18" s="624"/>
      <c r="W18" s="624"/>
      <c r="X18" s="624"/>
      <c r="Y18" s="625"/>
      <c r="Z18" s="626">
        <v>0.1</v>
      </c>
      <c r="AA18" s="626"/>
      <c r="AB18" s="626"/>
      <c r="AC18" s="626"/>
      <c r="AD18" s="627">
        <v>19054</v>
      </c>
      <c r="AE18" s="627"/>
      <c r="AF18" s="627"/>
      <c r="AG18" s="627"/>
      <c r="AH18" s="627"/>
      <c r="AI18" s="627"/>
      <c r="AJ18" s="627"/>
      <c r="AK18" s="627"/>
      <c r="AL18" s="628">
        <v>0.1</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246</v>
      </c>
      <c r="BP18" s="626"/>
      <c r="BQ18" s="626"/>
      <c r="BR18" s="626"/>
      <c r="BS18" s="627" t="s">
        <v>240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17604</v>
      </c>
      <c r="S19" s="624"/>
      <c r="T19" s="624"/>
      <c r="U19" s="624"/>
      <c r="V19" s="624"/>
      <c r="W19" s="624"/>
      <c r="X19" s="624"/>
      <c r="Y19" s="625"/>
      <c r="Z19" s="626">
        <v>0.1</v>
      </c>
      <c r="AA19" s="626"/>
      <c r="AB19" s="626"/>
      <c r="AC19" s="626"/>
      <c r="AD19" s="627">
        <v>17604</v>
      </c>
      <c r="AE19" s="627"/>
      <c r="AF19" s="627"/>
      <c r="AG19" s="627"/>
      <c r="AH19" s="627"/>
      <c r="AI19" s="627"/>
      <c r="AJ19" s="627"/>
      <c r="AK19" s="627"/>
      <c r="AL19" s="628">
        <v>0.1</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10771</v>
      </c>
      <c r="BH19" s="624"/>
      <c r="BI19" s="624"/>
      <c r="BJ19" s="624"/>
      <c r="BK19" s="624"/>
      <c r="BL19" s="624"/>
      <c r="BM19" s="624"/>
      <c r="BN19" s="625"/>
      <c r="BO19" s="626">
        <v>0.3</v>
      </c>
      <c r="BP19" s="626"/>
      <c r="BQ19" s="626"/>
      <c r="BR19" s="626"/>
      <c r="BS19" s="627" t="s">
        <v>240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1450</v>
      </c>
      <c r="S20" s="624"/>
      <c r="T20" s="624"/>
      <c r="U20" s="624"/>
      <c r="V20" s="624"/>
      <c r="W20" s="624"/>
      <c r="X20" s="624"/>
      <c r="Y20" s="625"/>
      <c r="Z20" s="626">
        <v>0</v>
      </c>
      <c r="AA20" s="626"/>
      <c r="AB20" s="626"/>
      <c r="AC20" s="626"/>
      <c r="AD20" s="627">
        <v>1450</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10771</v>
      </c>
      <c r="BH20" s="624"/>
      <c r="BI20" s="624"/>
      <c r="BJ20" s="624"/>
      <c r="BK20" s="624"/>
      <c r="BL20" s="624"/>
      <c r="BM20" s="624"/>
      <c r="BN20" s="625"/>
      <c r="BO20" s="626">
        <v>0.3</v>
      </c>
      <c r="BP20" s="626"/>
      <c r="BQ20" s="626"/>
      <c r="BR20" s="626"/>
      <c r="BS20" s="627" t="s">
        <v>240</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33358062</v>
      </c>
      <c r="CS20" s="624"/>
      <c r="CT20" s="624"/>
      <c r="CU20" s="624"/>
      <c r="CV20" s="624"/>
      <c r="CW20" s="624"/>
      <c r="CX20" s="624"/>
      <c r="CY20" s="625"/>
      <c r="CZ20" s="626">
        <v>100</v>
      </c>
      <c r="DA20" s="626"/>
      <c r="DB20" s="626"/>
      <c r="DC20" s="626"/>
      <c r="DD20" s="632">
        <v>5099386</v>
      </c>
      <c r="DE20" s="624"/>
      <c r="DF20" s="624"/>
      <c r="DG20" s="624"/>
      <c r="DH20" s="624"/>
      <c r="DI20" s="624"/>
      <c r="DJ20" s="624"/>
      <c r="DK20" s="624"/>
      <c r="DL20" s="624"/>
      <c r="DM20" s="624"/>
      <c r="DN20" s="624"/>
      <c r="DO20" s="624"/>
      <c r="DP20" s="625"/>
      <c r="DQ20" s="632">
        <v>19973016</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14438875</v>
      </c>
      <c r="S21" s="624"/>
      <c r="T21" s="624"/>
      <c r="U21" s="624"/>
      <c r="V21" s="624"/>
      <c r="W21" s="624"/>
      <c r="X21" s="624"/>
      <c r="Y21" s="625"/>
      <c r="Z21" s="626">
        <v>42</v>
      </c>
      <c r="AA21" s="626"/>
      <c r="AB21" s="626"/>
      <c r="AC21" s="626"/>
      <c r="AD21" s="627">
        <v>12263764</v>
      </c>
      <c r="AE21" s="627"/>
      <c r="AF21" s="627"/>
      <c r="AG21" s="627"/>
      <c r="AH21" s="627"/>
      <c r="AI21" s="627"/>
      <c r="AJ21" s="627"/>
      <c r="AK21" s="627"/>
      <c r="AL21" s="628">
        <v>69.099999999999994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10771</v>
      </c>
      <c r="BH21" s="624"/>
      <c r="BI21" s="624"/>
      <c r="BJ21" s="624"/>
      <c r="BK21" s="624"/>
      <c r="BL21" s="624"/>
      <c r="BM21" s="624"/>
      <c r="BN21" s="625"/>
      <c r="BO21" s="626">
        <v>0.3</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12263764</v>
      </c>
      <c r="S22" s="624"/>
      <c r="T22" s="624"/>
      <c r="U22" s="624"/>
      <c r="V22" s="624"/>
      <c r="W22" s="624"/>
      <c r="X22" s="624"/>
      <c r="Y22" s="625"/>
      <c r="Z22" s="626">
        <v>35.700000000000003</v>
      </c>
      <c r="AA22" s="626"/>
      <c r="AB22" s="626"/>
      <c r="AC22" s="626"/>
      <c r="AD22" s="627">
        <v>12263764</v>
      </c>
      <c r="AE22" s="627"/>
      <c r="AF22" s="627"/>
      <c r="AG22" s="627"/>
      <c r="AH22" s="627"/>
      <c r="AI22" s="627"/>
      <c r="AJ22" s="627"/>
      <c r="AK22" s="627"/>
      <c r="AL22" s="628">
        <v>69.099999999999994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2175111</v>
      </c>
      <c r="S23" s="624"/>
      <c r="T23" s="624"/>
      <c r="U23" s="624"/>
      <c r="V23" s="624"/>
      <c r="W23" s="624"/>
      <c r="X23" s="624"/>
      <c r="Y23" s="625"/>
      <c r="Z23" s="626">
        <v>6.3</v>
      </c>
      <c r="AA23" s="626"/>
      <c r="AB23" s="626"/>
      <c r="AC23" s="626"/>
      <c r="AD23" s="627" t="s">
        <v>240</v>
      </c>
      <c r="AE23" s="627"/>
      <c r="AF23" s="627"/>
      <c r="AG23" s="627"/>
      <c r="AH23" s="627"/>
      <c r="AI23" s="627"/>
      <c r="AJ23" s="627"/>
      <c r="AK23" s="627"/>
      <c r="AL23" s="628" t="s">
        <v>246</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246</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240</v>
      </c>
      <c r="AA24" s="626"/>
      <c r="AB24" s="626"/>
      <c r="AC24" s="626"/>
      <c r="AD24" s="627" t="s">
        <v>240</v>
      </c>
      <c r="AE24" s="627"/>
      <c r="AF24" s="627"/>
      <c r="AG24" s="627"/>
      <c r="AH24" s="627"/>
      <c r="AI24" s="627"/>
      <c r="AJ24" s="627"/>
      <c r="AK24" s="627"/>
      <c r="AL24" s="628" t="s">
        <v>240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179</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12525447</v>
      </c>
      <c r="CS24" s="613"/>
      <c r="CT24" s="613"/>
      <c r="CU24" s="613"/>
      <c r="CV24" s="613"/>
      <c r="CW24" s="613"/>
      <c r="CX24" s="613"/>
      <c r="CY24" s="614"/>
      <c r="CZ24" s="617">
        <v>37.5</v>
      </c>
      <c r="DA24" s="618"/>
      <c r="DB24" s="618"/>
      <c r="DC24" s="634"/>
      <c r="DD24" s="658">
        <v>10025733</v>
      </c>
      <c r="DE24" s="613"/>
      <c r="DF24" s="613"/>
      <c r="DG24" s="613"/>
      <c r="DH24" s="613"/>
      <c r="DI24" s="613"/>
      <c r="DJ24" s="613"/>
      <c r="DK24" s="614"/>
      <c r="DL24" s="658">
        <v>9922589</v>
      </c>
      <c r="DM24" s="613"/>
      <c r="DN24" s="613"/>
      <c r="DO24" s="613"/>
      <c r="DP24" s="613"/>
      <c r="DQ24" s="613"/>
      <c r="DR24" s="613"/>
      <c r="DS24" s="613"/>
      <c r="DT24" s="613"/>
      <c r="DU24" s="613"/>
      <c r="DV24" s="614"/>
      <c r="DW24" s="617">
        <v>55.3</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19875930</v>
      </c>
      <c r="S25" s="624"/>
      <c r="T25" s="624"/>
      <c r="U25" s="624"/>
      <c r="V25" s="624"/>
      <c r="W25" s="624"/>
      <c r="X25" s="624"/>
      <c r="Y25" s="625"/>
      <c r="Z25" s="626">
        <v>57.8</v>
      </c>
      <c r="AA25" s="626"/>
      <c r="AB25" s="626"/>
      <c r="AC25" s="626"/>
      <c r="AD25" s="627">
        <v>17700819</v>
      </c>
      <c r="AE25" s="627"/>
      <c r="AF25" s="627"/>
      <c r="AG25" s="627"/>
      <c r="AH25" s="627"/>
      <c r="AI25" s="627"/>
      <c r="AJ25" s="627"/>
      <c r="AK25" s="627"/>
      <c r="AL25" s="628">
        <v>99.7</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3903448</v>
      </c>
      <c r="CS25" s="655"/>
      <c r="CT25" s="655"/>
      <c r="CU25" s="655"/>
      <c r="CV25" s="655"/>
      <c r="CW25" s="655"/>
      <c r="CX25" s="655"/>
      <c r="CY25" s="656"/>
      <c r="CZ25" s="628">
        <v>11.7</v>
      </c>
      <c r="DA25" s="653"/>
      <c r="DB25" s="653"/>
      <c r="DC25" s="657"/>
      <c r="DD25" s="632">
        <v>3752015</v>
      </c>
      <c r="DE25" s="655"/>
      <c r="DF25" s="655"/>
      <c r="DG25" s="655"/>
      <c r="DH25" s="655"/>
      <c r="DI25" s="655"/>
      <c r="DJ25" s="655"/>
      <c r="DK25" s="656"/>
      <c r="DL25" s="632">
        <v>3660398</v>
      </c>
      <c r="DM25" s="655"/>
      <c r="DN25" s="655"/>
      <c r="DO25" s="655"/>
      <c r="DP25" s="655"/>
      <c r="DQ25" s="655"/>
      <c r="DR25" s="655"/>
      <c r="DS25" s="655"/>
      <c r="DT25" s="655"/>
      <c r="DU25" s="655"/>
      <c r="DV25" s="656"/>
      <c r="DW25" s="628">
        <v>20.399999999999999</v>
      </c>
      <c r="DX25" s="653"/>
      <c r="DY25" s="653"/>
      <c r="DZ25" s="653"/>
      <c r="EA25" s="653"/>
      <c r="EB25" s="653"/>
      <c r="EC25" s="654"/>
    </row>
    <row r="26" spans="2:133" ht="11.25" customHeight="1" x14ac:dyDescent="0.15">
      <c r="B26" s="620" t="s">
        <v>302</v>
      </c>
      <c r="C26" s="621"/>
      <c r="D26" s="621"/>
      <c r="E26" s="621"/>
      <c r="F26" s="621"/>
      <c r="G26" s="621"/>
      <c r="H26" s="621"/>
      <c r="I26" s="621"/>
      <c r="J26" s="621"/>
      <c r="K26" s="621"/>
      <c r="L26" s="621"/>
      <c r="M26" s="621"/>
      <c r="N26" s="621"/>
      <c r="O26" s="621"/>
      <c r="P26" s="621"/>
      <c r="Q26" s="622"/>
      <c r="R26" s="623">
        <v>4827</v>
      </c>
      <c r="S26" s="624"/>
      <c r="T26" s="624"/>
      <c r="U26" s="624"/>
      <c r="V26" s="624"/>
      <c r="W26" s="624"/>
      <c r="X26" s="624"/>
      <c r="Y26" s="625"/>
      <c r="Z26" s="626">
        <v>0</v>
      </c>
      <c r="AA26" s="626"/>
      <c r="AB26" s="626"/>
      <c r="AC26" s="626"/>
      <c r="AD26" s="627">
        <v>4827</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179</v>
      </c>
      <c r="BP26" s="626"/>
      <c r="BQ26" s="626"/>
      <c r="BR26" s="626"/>
      <c r="BS26" s="627" t="s">
        <v>240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2536315</v>
      </c>
      <c r="CS26" s="624"/>
      <c r="CT26" s="624"/>
      <c r="CU26" s="624"/>
      <c r="CV26" s="624"/>
      <c r="CW26" s="624"/>
      <c r="CX26" s="624"/>
      <c r="CY26" s="625"/>
      <c r="CZ26" s="628">
        <v>7.6</v>
      </c>
      <c r="DA26" s="653"/>
      <c r="DB26" s="653"/>
      <c r="DC26" s="657"/>
      <c r="DD26" s="632">
        <v>2432750</v>
      </c>
      <c r="DE26" s="624"/>
      <c r="DF26" s="624"/>
      <c r="DG26" s="624"/>
      <c r="DH26" s="624"/>
      <c r="DI26" s="624"/>
      <c r="DJ26" s="624"/>
      <c r="DK26" s="625"/>
      <c r="DL26" s="632" t="s">
        <v>179</v>
      </c>
      <c r="DM26" s="624"/>
      <c r="DN26" s="624"/>
      <c r="DO26" s="624"/>
      <c r="DP26" s="624"/>
      <c r="DQ26" s="624"/>
      <c r="DR26" s="624"/>
      <c r="DS26" s="624"/>
      <c r="DT26" s="624"/>
      <c r="DU26" s="624"/>
      <c r="DV26" s="625"/>
      <c r="DW26" s="628" t="s">
        <v>240</v>
      </c>
      <c r="DX26" s="653"/>
      <c r="DY26" s="653"/>
      <c r="DZ26" s="653"/>
      <c r="EA26" s="653"/>
      <c r="EB26" s="653"/>
      <c r="EC26" s="654"/>
    </row>
    <row r="27" spans="2:133" ht="11.25" customHeight="1" x14ac:dyDescent="0.15">
      <c r="B27" s="620" t="s">
        <v>305</v>
      </c>
      <c r="C27" s="621"/>
      <c r="D27" s="621"/>
      <c r="E27" s="621"/>
      <c r="F27" s="621"/>
      <c r="G27" s="621"/>
      <c r="H27" s="621"/>
      <c r="I27" s="621"/>
      <c r="J27" s="621"/>
      <c r="K27" s="621"/>
      <c r="L27" s="621"/>
      <c r="M27" s="621"/>
      <c r="N27" s="621"/>
      <c r="O27" s="621"/>
      <c r="P27" s="621"/>
      <c r="Q27" s="622"/>
      <c r="R27" s="623">
        <v>126936</v>
      </c>
      <c r="S27" s="624"/>
      <c r="T27" s="624"/>
      <c r="U27" s="624"/>
      <c r="V27" s="624"/>
      <c r="W27" s="624"/>
      <c r="X27" s="624"/>
      <c r="Y27" s="625"/>
      <c r="Z27" s="626">
        <v>0.4</v>
      </c>
      <c r="AA27" s="626"/>
      <c r="AB27" s="626"/>
      <c r="AC27" s="626"/>
      <c r="AD27" s="627">
        <v>1</v>
      </c>
      <c r="AE27" s="627"/>
      <c r="AF27" s="627"/>
      <c r="AG27" s="627"/>
      <c r="AH27" s="627"/>
      <c r="AI27" s="627"/>
      <c r="AJ27" s="627"/>
      <c r="AK27" s="627"/>
      <c r="AL27" s="628">
        <v>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3838897</v>
      </c>
      <c r="BH27" s="624"/>
      <c r="BI27" s="624"/>
      <c r="BJ27" s="624"/>
      <c r="BK27" s="624"/>
      <c r="BL27" s="624"/>
      <c r="BM27" s="624"/>
      <c r="BN27" s="625"/>
      <c r="BO27" s="626">
        <v>100</v>
      </c>
      <c r="BP27" s="626"/>
      <c r="BQ27" s="626"/>
      <c r="BR27" s="626"/>
      <c r="BS27" s="627">
        <v>32917</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4127729</v>
      </c>
      <c r="CS27" s="655"/>
      <c r="CT27" s="655"/>
      <c r="CU27" s="655"/>
      <c r="CV27" s="655"/>
      <c r="CW27" s="655"/>
      <c r="CX27" s="655"/>
      <c r="CY27" s="656"/>
      <c r="CZ27" s="628">
        <v>12.4</v>
      </c>
      <c r="DA27" s="653"/>
      <c r="DB27" s="653"/>
      <c r="DC27" s="657"/>
      <c r="DD27" s="632">
        <v>1851254</v>
      </c>
      <c r="DE27" s="655"/>
      <c r="DF27" s="655"/>
      <c r="DG27" s="655"/>
      <c r="DH27" s="655"/>
      <c r="DI27" s="655"/>
      <c r="DJ27" s="655"/>
      <c r="DK27" s="656"/>
      <c r="DL27" s="632">
        <v>1844137</v>
      </c>
      <c r="DM27" s="655"/>
      <c r="DN27" s="655"/>
      <c r="DO27" s="655"/>
      <c r="DP27" s="655"/>
      <c r="DQ27" s="655"/>
      <c r="DR27" s="655"/>
      <c r="DS27" s="655"/>
      <c r="DT27" s="655"/>
      <c r="DU27" s="655"/>
      <c r="DV27" s="656"/>
      <c r="DW27" s="628">
        <v>10.3</v>
      </c>
      <c r="DX27" s="653"/>
      <c r="DY27" s="653"/>
      <c r="DZ27" s="653"/>
      <c r="EA27" s="653"/>
      <c r="EB27" s="653"/>
      <c r="EC27" s="654"/>
    </row>
    <row r="28" spans="2:133" ht="11.25" customHeight="1" x14ac:dyDescent="0.15">
      <c r="B28" s="620" t="s">
        <v>308</v>
      </c>
      <c r="C28" s="621"/>
      <c r="D28" s="621"/>
      <c r="E28" s="621"/>
      <c r="F28" s="621"/>
      <c r="G28" s="621"/>
      <c r="H28" s="621"/>
      <c r="I28" s="621"/>
      <c r="J28" s="621"/>
      <c r="K28" s="621"/>
      <c r="L28" s="621"/>
      <c r="M28" s="621"/>
      <c r="N28" s="621"/>
      <c r="O28" s="621"/>
      <c r="P28" s="621"/>
      <c r="Q28" s="622"/>
      <c r="R28" s="623">
        <v>271765</v>
      </c>
      <c r="S28" s="624"/>
      <c r="T28" s="624"/>
      <c r="U28" s="624"/>
      <c r="V28" s="624"/>
      <c r="W28" s="624"/>
      <c r="X28" s="624"/>
      <c r="Y28" s="625"/>
      <c r="Z28" s="626">
        <v>0.8</v>
      </c>
      <c r="AA28" s="626"/>
      <c r="AB28" s="626"/>
      <c r="AC28" s="626"/>
      <c r="AD28" s="627">
        <v>44281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4494270</v>
      </c>
      <c r="CS28" s="624"/>
      <c r="CT28" s="624"/>
      <c r="CU28" s="624"/>
      <c r="CV28" s="624"/>
      <c r="CW28" s="624"/>
      <c r="CX28" s="624"/>
      <c r="CY28" s="625"/>
      <c r="CZ28" s="628">
        <v>13.5</v>
      </c>
      <c r="DA28" s="653"/>
      <c r="DB28" s="653"/>
      <c r="DC28" s="657"/>
      <c r="DD28" s="632">
        <v>4422464</v>
      </c>
      <c r="DE28" s="624"/>
      <c r="DF28" s="624"/>
      <c r="DG28" s="624"/>
      <c r="DH28" s="624"/>
      <c r="DI28" s="624"/>
      <c r="DJ28" s="624"/>
      <c r="DK28" s="625"/>
      <c r="DL28" s="632">
        <v>4418054</v>
      </c>
      <c r="DM28" s="624"/>
      <c r="DN28" s="624"/>
      <c r="DO28" s="624"/>
      <c r="DP28" s="624"/>
      <c r="DQ28" s="624"/>
      <c r="DR28" s="624"/>
      <c r="DS28" s="624"/>
      <c r="DT28" s="624"/>
      <c r="DU28" s="624"/>
      <c r="DV28" s="625"/>
      <c r="DW28" s="628">
        <v>24.6</v>
      </c>
      <c r="DX28" s="653"/>
      <c r="DY28" s="653"/>
      <c r="DZ28" s="653"/>
      <c r="EA28" s="653"/>
      <c r="EB28" s="653"/>
      <c r="EC28" s="654"/>
    </row>
    <row r="29" spans="2:133" ht="11.25" customHeight="1" x14ac:dyDescent="0.15">
      <c r="B29" s="620" t="s">
        <v>310</v>
      </c>
      <c r="C29" s="621"/>
      <c r="D29" s="621"/>
      <c r="E29" s="621"/>
      <c r="F29" s="621"/>
      <c r="G29" s="621"/>
      <c r="H29" s="621"/>
      <c r="I29" s="621"/>
      <c r="J29" s="621"/>
      <c r="K29" s="621"/>
      <c r="L29" s="621"/>
      <c r="M29" s="621"/>
      <c r="N29" s="621"/>
      <c r="O29" s="621"/>
      <c r="P29" s="621"/>
      <c r="Q29" s="622"/>
      <c r="R29" s="623">
        <v>105763</v>
      </c>
      <c r="S29" s="624"/>
      <c r="T29" s="624"/>
      <c r="U29" s="624"/>
      <c r="V29" s="624"/>
      <c r="W29" s="624"/>
      <c r="X29" s="624"/>
      <c r="Y29" s="625"/>
      <c r="Z29" s="626">
        <v>0.3</v>
      </c>
      <c r="AA29" s="626"/>
      <c r="AB29" s="626"/>
      <c r="AC29" s="626"/>
      <c r="AD29" s="627">
        <v>3541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311</v>
      </c>
      <c r="CE29" s="660"/>
      <c r="CF29" s="620" t="s">
        <v>312</v>
      </c>
      <c r="CG29" s="621"/>
      <c r="CH29" s="621"/>
      <c r="CI29" s="621"/>
      <c r="CJ29" s="621"/>
      <c r="CK29" s="621"/>
      <c r="CL29" s="621"/>
      <c r="CM29" s="621"/>
      <c r="CN29" s="621"/>
      <c r="CO29" s="621"/>
      <c r="CP29" s="621"/>
      <c r="CQ29" s="622"/>
      <c r="CR29" s="623">
        <v>4494133</v>
      </c>
      <c r="CS29" s="655"/>
      <c r="CT29" s="655"/>
      <c r="CU29" s="655"/>
      <c r="CV29" s="655"/>
      <c r="CW29" s="655"/>
      <c r="CX29" s="655"/>
      <c r="CY29" s="656"/>
      <c r="CZ29" s="628">
        <v>13.5</v>
      </c>
      <c r="DA29" s="653"/>
      <c r="DB29" s="653"/>
      <c r="DC29" s="657"/>
      <c r="DD29" s="632">
        <v>4422327</v>
      </c>
      <c r="DE29" s="655"/>
      <c r="DF29" s="655"/>
      <c r="DG29" s="655"/>
      <c r="DH29" s="655"/>
      <c r="DI29" s="655"/>
      <c r="DJ29" s="655"/>
      <c r="DK29" s="656"/>
      <c r="DL29" s="632">
        <v>4417917</v>
      </c>
      <c r="DM29" s="655"/>
      <c r="DN29" s="655"/>
      <c r="DO29" s="655"/>
      <c r="DP29" s="655"/>
      <c r="DQ29" s="655"/>
      <c r="DR29" s="655"/>
      <c r="DS29" s="655"/>
      <c r="DT29" s="655"/>
      <c r="DU29" s="655"/>
      <c r="DV29" s="656"/>
      <c r="DW29" s="628">
        <v>24.6</v>
      </c>
      <c r="DX29" s="653"/>
      <c r="DY29" s="653"/>
      <c r="DZ29" s="653"/>
      <c r="EA29" s="653"/>
      <c r="EB29" s="653"/>
      <c r="EC29" s="654"/>
    </row>
    <row r="30" spans="2:133" ht="11.25" customHeight="1" x14ac:dyDescent="0.15">
      <c r="B30" s="620" t="s">
        <v>313</v>
      </c>
      <c r="C30" s="621"/>
      <c r="D30" s="621"/>
      <c r="E30" s="621"/>
      <c r="F30" s="621"/>
      <c r="G30" s="621"/>
      <c r="H30" s="621"/>
      <c r="I30" s="621"/>
      <c r="J30" s="621"/>
      <c r="K30" s="621"/>
      <c r="L30" s="621"/>
      <c r="M30" s="621"/>
      <c r="N30" s="621"/>
      <c r="O30" s="621"/>
      <c r="P30" s="621"/>
      <c r="Q30" s="622"/>
      <c r="R30" s="623">
        <v>5205215</v>
      </c>
      <c r="S30" s="624"/>
      <c r="T30" s="624"/>
      <c r="U30" s="624"/>
      <c r="V30" s="624"/>
      <c r="W30" s="624"/>
      <c r="X30" s="624"/>
      <c r="Y30" s="625"/>
      <c r="Z30" s="626">
        <v>15.1</v>
      </c>
      <c r="AA30" s="626"/>
      <c r="AB30" s="626"/>
      <c r="AC30" s="626"/>
      <c r="AD30" s="627" t="s">
        <v>240</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314</v>
      </c>
      <c r="BH30" s="665"/>
      <c r="BI30" s="665"/>
      <c r="BJ30" s="665"/>
      <c r="BK30" s="665"/>
      <c r="BL30" s="665"/>
      <c r="BM30" s="665"/>
      <c r="BN30" s="665"/>
      <c r="BO30" s="665"/>
      <c r="BP30" s="665"/>
      <c r="BQ30" s="666"/>
      <c r="BR30" s="605" t="s">
        <v>315</v>
      </c>
      <c r="BS30" s="665"/>
      <c r="BT30" s="665"/>
      <c r="BU30" s="665"/>
      <c r="BV30" s="665"/>
      <c r="BW30" s="665"/>
      <c r="BX30" s="665"/>
      <c r="BY30" s="665"/>
      <c r="BZ30" s="665"/>
      <c r="CA30" s="665"/>
      <c r="CB30" s="666"/>
      <c r="CD30" s="661"/>
      <c r="CE30" s="662"/>
      <c r="CF30" s="620" t="s">
        <v>316</v>
      </c>
      <c r="CG30" s="621"/>
      <c r="CH30" s="621"/>
      <c r="CI30" s="621"/>
      <c r="CJ30" s="621"/>
      <c r="CK30" s="621"/>
      <c r="CL30" s="621"/>
      <c r="CM30" s="621"/>
      <c r="CN30" s="621"/>
      <c r="CO30" s="621"/>
      <c r="CP30" s="621"/>
      <c r="CQ30" s="622"/>
      <c r="CR30" s="623">
        <v>4385281</v>
      </c>
      <c r="CS30" s="624"/>
      <c r="CT30" s="624"/>
      <c r="CU30" s="624"/>
      <c r="CV30" s="624"/>
      <c r="CW30" s="624"/>
      <c r="CX30" s="624"/>
      <c r="CY30" s="625"/>
      <c r="CZ30" s="628">
        <v>13.1</v>
      </c>
      <c r="DA30" s="653"/>
      <c r="DB30" s="653"/>
      <c r="DC30" s="657"/>
      <c r="DD30" s="632">
        <v>4313616</v>
      </c>
      <c r="DE30" s="624"/>
      <c r="DF30" s="624"/>
      <c r="DG30" s="624"/>
      <c r="DH30" s="624"/>
      <c r="DI30" s="624"/>
      <c r="DJ30" s="624"/>
      <c r="DK30" s="625"/>
      <c r="DL30" s="632">
        <v>4309316</v>
      </c>
      <c r="DM30" s="624"/>
      <c r="DN30" s="624"/>
      <c r="DO30" s="624"/>
      <c r="DP30" s="624"/>
      <c r="DQ30" s="624"/>
      <c r="DR30" s="624"/>
      <c r="DS30" s="624"/>
      <c r="DT30" s="624"/>
      <c r="DU30" s="624"/>
      <c r="DV30" s="625"/>
      <c r="DW30" s="628">
        <v>24</v>
      </c>
      <c r="DX30" s="653"/>
      <c r="DY30" s="653"/>
      <c r="DZ30" s="653"/>
      <c r="EA30" s="653"/>
      <c r="EB30" s="653"/>
      <c r="EC30" s="654"/>
    </row>
    <row r="31" spans="2:133" ht="11.25" customHeight="1" x14ac:dyDescent="0.15">
      <c r="B31" s="636" t="s">
        <v>317</v>
      </c>
      <c r="C31" s="637"/>
      <c r="D31" s="637"/>
      <c r="E31" s="637"/>
      <c r="F31" s="637"/>
      <c r="G31" s="637"/>
      <c r="H31" s="637"/>
      <c r="I31" s="637"/>
      <c r="J31" s="637"/>
      <c r="K31" s="637"/>
      <c r="L31" s="637"/>
      <c r="M31" s="637"/>
      <c r="N31" s="637"/>
      <c r="O31" s="637"/>
      <c r="P31" s="637"/>
      <c r="Q31" s="638"/>
      <c r="R31" s="623" t="s">
        <v>246</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240</v>
      </c>
      <c r="AM31" s="629"/>
      <c r="AN31" s="629"/>
      <c r="AO31" s="630"/>
      <c r="AP31" s="669" t="s">
        <v>318</v>
      </c>
      <c r="AQ31" s="670"/>
      <c r="AR31" s="670"/>
      <c r="AS31" s="670"/>
      <c r="AT31" s="675" t="s">
        <v>319</v>
      </c>
      <c r="AU31" s="218"/>
      <c r="AV31" s="218"/>
      <c r="AW31" s="218"/>
      <c r="AX31" s="609" t="s">
        <v>192</v>
      </c>
      <c r="AY31" s="610"/>
      <c r="AZ31" s="610"/>
      <c r="BA31" s="610"/>
      <c r="BB31" s="610"/>
      <c r="BC31" s="610"/>
      <c r="BD31" s="610"/>
      <c r="BE31" s="610"/>
      <c r="BF31" s="611"/>
      <c r="BG31" s="679">
        <v>98.4</v>
      </c>
      <c r="BH31" s="667"/>
      <c r="BI31" s="667"/>
      <c r="BJ31" s="667"/>
      <c r="BK31" s="667"/>
      <c r="BL31" s="667"/>
      <c r="BM31" s="618">
        <v>89.4</v>
      </c>
      <c r="BN31" s="667"/>
      <c r="BO31" s="667"/>
      <c r="BP31" s="667"/>
      <c r="BQ31" s="668"/>
      <c r="BR31" s="679">
        <v>98.4</v>
      </c>
      <c r="BS31" s="667"/>
      <c r="BT31" s="667"/>
      <c r="BU31" s="667"/>
      <c r="BV31" s="667"/>
      <c r="BW31" s="667"/>
      <c r="BX31" s="618">
        <v>88.9</v>
      </c>
      <c r="BY31" s="667"/>
      <c r="BZ31" s="667"/>
      <c r="CA31" s="667"/>
      <c r="CB31" s="668"/>
      <c r="CD31" s="661"/>
      <c r="CE31" s="662"/>
      <c r="CF31" s="620" t="s">
        <v>320</v>
      </c>
      <c r="CG31" s="621"/>
      <c r="CH31" s="621"/>
      <c r="CI31" s="621"/>
      <c r="CJ31" s="621"/>
      <c r="CK31" s="621"/>
      <c r="CL31" s="621"/>
      <c r="CM31" s="621"/>
      <c r="CN31" s="621"/>
      <c r="CO31" s="621"/>
      <c r="CP31" s="621"/>
      <c r="CQ31" s="622"/>
      <c r="CR31" s="623">
        <v>108852</v>
      </c>
      <c r="CS31" s="655"/>
      <c r="CT31" s="655"/>
      <c r="CU31" s="655"/>
      <c r="CV31" s="655"/>
      <c r="CW31" s="655"/>
      <c r="CX31" s="655"/>
      <c r="CY31" s="656"/>
      <c r="CZ31" s="628">
        <v>0.3</v>
      </c>
      <c r="DA31" s="653"/>
      <c r="DB31" s="653"/>
      <c r="DC31" s="657"/>
      <c r="DD31" s="632">
        <v>108711</v>
      </c>
      <c r="DE31" s="655"/>
      <c r="DF31" s="655"/>
      <c r="DG31" s="655"/>
      <c r="DH31" s="655"/>
      <c r="DI31" s="655"/>
      <c r="DJ31" s="655"/>
      <c r="DK31" s="656"/>
      <c r="DL31" s="632">
        <v>108601</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15">
      <c r="B32" s="620" t="s">
        <v>321</v>
      </c>
      <c r="C32" s="621"/>
      <c r="D32" s="621"/>
      <c r="E32" s="621"/>
      <c r="F32" s="621"/>
      <c r="G32" s="621"/>
      <c r="H32" s="621"/>
      <c r="I32" s="621"/>
      <c r="J32" s="621"/>
      <c r="K32" s="621"/>
      <c r="L32" s="621"/>
      <c r="M32" s="621"/>
      <c r="N32" s="621"/>
      <c r="O32" s="621"/>
      <c r="P32" s="621"/>
      <c r="Q32" s="622"/>
      <c r="R32" s="623">
        <v>3504379</v>
      </c>
      <c r="S32" s="624"/>
      <c r="T32" s="624"/>
      <c r="U32" s="624"/>
      <c r="V32" s="624"/>
      <c r="W32" s="624"/>
      <c r="X32" s="624"/>
      <c r="Y32" s="625"/>
      <c r="Z32" s="626">
        <v>10.199999999999999</v>
      </c>
      <c r="AA32" s="626"/>
      <c r="AB32" s="626"/>
      <c r="AC32" s="626"/>
      <c r="AD32" s="627" t="s">
        <v>240</v>
      </c>
      <c r="AE32" s="627"/>
      <c r="AF32" s="627"/>
      <c r="AG32" s="627"/>
      <c r="AH32" s="627"/>
      <c r="AI32" s="627"/>
      <c r="AJ32" s="627"/>
      <c r="AK32" s="627"/>
      <c r="AL32" s="628" t="s">
        <v>179</v>
      </c>
      <c r="AM32" s="629"/>
      <c r="AN32" s="629"/>
      <c r="AO32" s="630"/>
      <c r="AP32" s="671"/>
      <c r="AQ32" s="672"/>
      <c r="AR32" s="672"/>
      <c r="AS32" s="672"/>
      <c r="AT32" s="676"/>
      <c r="AU32" s="214" t="s">
        <v>322</v>
      </c>
      <c r="AX32" s="620" t="s">
        <v>323</v>
      </c>
      <c r="AY32" s="621"/>
      <c r="AZ32" s="621"/>
      <c r="BA32" s="621"/>
      <c r="BB32" s="621"/>
      <c r="BC32" s="621"/>
      <c r="BD32" s="621"/>
      <c r="BE32" s="621"/>
      <c r="BF32" s="622"/>
      <c r="BG32" s="680">
        <v>99.1</v>
      </c>
      <c r="BH32" s="655"/>
      <c r="BI32" s="655"/>
      <c r="BJ32" s="655"/>
      <c r="BK32" s="655"/>
      <c r="BL32" s="655"/>
      <c r="BM32" s="629">
        <v>95.5</v>
      </c>
      <c r="BN32" s="655"/>
      <c r="BO32" s="655"/>
      <c r="BP32" s="655"/>
      <c r="BQ32" s="678"/>
      <c r="BR32" s="680">
        <v>99.1</v>
      </c>
      <c r="BS32" s="655"/>
      <c r="BT32" s="655"/>
      <c r="BU32" s="655"/>
      <c r="BV32" s="655"/>
      <c r="BW32" s="655"/>
      <c r="BX32" s="629">
        <v>95.4</v>
      </c>
      <c r="BY32" s="655"/>
      <c r="BZ32" s="655"/>
      <c r="CA32" s="655"/>
      <c r="CB32" s="678"/>
      <c r="CD32" s="663"/>
      <c r="CE32" s="664"/>
      <c r="CF32" s="620" t="s">
        <v>324</v>
      </c>
      <c r="CG32" s="621"/>
      <c r="CH32" s="621"/>
      <c r="CI32" s="621"/>
      <c r="CJ32" s="621"/>
      <c r="CK32" s="621"/>
      <c r="CL32" s="621"/>
      <c r="CM32" s="621"/>
      <c r="CN32" s="621"/>
      <c r="CO32" s="621"/>
      <c r="CP32" s="621"/>
      <c r="CQ32" s="622"/>
      <c r="CR32" s="623">
        <v>137</v>
      </c>
      <c r="CS32" s="624"/>
      <c r="CT32" s="624"/>
      <c r="CU32" s="624"/>
      <c r="CV32" s="624"/>
      <c r="CW32" s="624"/>
      <c r="CX32" s="624"/>
      <c r="CY32" s="625"/>
      <c r="CZ32" s="628">
        <v>0</v>
      </c>
      <c r="DA32" s="653"/>
      <c r="DB32" s="653"/>
      <c r="DC32" s="657"/>
      <c r="DD32" s="632">
        <v>137</v>
      </c>
      <c r="DE32" s="624"/>
      <c r="DF32" s="624"/>
      <c r="DG32" s="624"/>
      <c r="DH32" s="624"/>
      <c r="DI32" s="624"/>
      <c r="DJ32" s="624"/>
      <c r="DK32" s="625"/>
      <c r="DL32" s="632">
        <v>137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325</v>
      </c>
      <c r="C33" s="621"/>
      <c r="D33" s="621"/>
      <c r="E33" s="621"/>
      <c r="F33" s="621"/>
      <c r="G33" s="621"/>
      <c r="H33" s="621"/>
      <c r="I33" s="621"/>
      <c r="J33" s="621"/>
      <c r="K33" s="621"/>
      <c r="L33" s="621"/>
      <c r="M33" s="621"/>
      <c r="N33" s="621"/>
      <c r="O33" s="621"/>
      <c r="P33" s="621"/>
      <c r="Q33" s="622"/>
      <c r="R33" s="623">
        <v>51181</v>
      </c>
      <c r="S33" s="624"/>
      <c r="T33" s="624"/>
      <c r="U33" s="624"/>
      <c r="V33" s="624"/>
      <c r="W33" s="624"/>
      <c r="X33" s="624"/>
      <c r="Y33" s="625"/>
      <c r="Z33" s="626">
        <v>0.1</v>
      </c>
      <c r="AA33" s="626"/>
      <c r="AB33" s="626"/>
      <c r="AC33" s="626"/>
      <c r="AD33" s="627">
        <v>638</v>
      </c>
      <c r="AE33" s="627"/>
      <c r="AF33" s="627"/>
      <c r="AG33" s="627"/>
      <c r="AH33" s="627"/>
      <c r="AI33" s="627"/>
      <c r="AJ33" s="627"/>
      <c r="AK33" s="627"/>
      <c r="AL33" s="628">
        <v>0</v>
      </c>
      <c r="AM33" s="629"/>
      <c r="AN33" s="629"/>
      <c r="AO33" s="630"/>
      <c r="AP33" s="673"/>
      <c r="AQ33" s="674"/>
      <c r="AR33" s="674"/>
      <c r="AS33" s="674"/>
      <c r="AT33" s="677"/>
      <c r="AU33" s="219"/>
      <c r="AV33" s="219"/>
      <c r="AW33" s="219"/>
      <c r="AX33" s="644" t="s">
        <v>326</v>
      </c>
      <c r="AY33" s="645"/>
      <c r="AZ33" s="645"/>
      <c r="BA33" s="645"/>
      <c r="BB33" s="645"/>
      <c r="BC33" s="645"/>
      <c r="BD33" s="645"/>
      <c r="BE33" s="645"/>
      <c r="BF33" s="646"/>
      <c r="BG33" s="681">
        <v>97.6</v>
      </c>
      <c r="BH33" s="682"/>
      <c r="BI33" s="682"/>
      <c r="BJ33" s="682"/>
      <c r="BK33" s="682"/>
      <c r="BL33" s="682"/>
      <c r="BM33" s="683">
        <v>83.8</v>
      </c>
      <c r="BN33" s="682"/>
      <c r="BO33" s="682"/>
      <c r="BP33" s="682"/>
      <c r="BQ33" s="684"/>
      <c r="BR33" s="681">
        <v>97.6</v>
      </c>
      <c r="BS33" s="682"/>
      <c r="BT33" s="682"/>
      <c r="BU33" s="682"/>
      <c r="BV33" s="682"/>
      <c r="BW33" s="682"/>
      <c r="BX33" s="683">
        <v>83</v>
      </c>
      <c r="BY33" s="682"/>
      <c r="BZ33" s="682"/>
      <c r="CA33" s="682"/>
      <c r="CB33" s="684"/>
      <c r="CD33" s="620" t="s">
        <v>327</v>
      </c>
      <c r="CE33" s="621"/>
      <c r="CF33" s="621"/>
      <c r="CG33" s="621"/>
      <c r="CH33" s="621"/>
      <c r="CI33" s="621"/>
      <c r="CJ33" s="621"/>
      <c r="CK33" s="621"/>
      <c r="CL33" s="621"/>
      <c r="CM33" s="621"/>
      <c r="CN33" s="621"/>
      <c r="CO33" s="621"/>
      <c r="CP33" s="621"/>
      <c r="CQ33" s="622"/>
      <c r="CR33" s="623">
        <v>12953327</v>
      </c>
      <c r="CS33" s="655"/>
      <c r="CT33" s="655"/>
      <c r="CU33" s="655"/>
      <c r="CV33" s="655"/>
      <c r="CW33" s="655"/>
      <c r="CX33" s="655"/>
      <c r="CY33" s="656"/>
      <c r="CZ33" s="628">
        <v>38.799999999999997</v>
      </c>
      <c r="DA33" s="653"/>
      <c r="DB33" s="653"/>
      <c r="DC33" s="657"/>
      <c r="DD33" s="632">
        <v>9107881</v>
      </c>
      <c r="DE33" s="655"/>
      <c r="DF33" s="655"/>
      <c r="DG33" s="655"/>
      <c r="DH33" s="655"/>
      <c r="DI33" s="655"/>
      <c r="DJ33" s="655"/>
      <c r="DK33" s="656"/>
      <c r="DL33" s="632">
        <v>7428261</v>
      </c>
      <c r="DM33" s="655"/>
      <c r="DN33" s="655"/>
      <c r="DO33" s="655"/>
      <c r="DP33" s="655"/>
      <c r="DQ33" s="655"/>
      <c r="DR33" s="655"/>
      <c r="DS33" s="655"/>
      <c r="DT33" s="655"/>
      <c r="DU33" s="655"/>
      <c r="DV33" s="656"/>
      <c r="DW33" s="628">
        <v>41.4</v>
      </c>
      <c r="DX33" s="653"/>
      <c r="DY33" s="653"/>
      <c r="DZ33" s="653"/>
      <c r="EA33" s="653"/>
      <c r="EB33" s="653"/>
      <c r="EC33" s="654"/>
    </row>
    <row r="34" spans="2:133" ht="11.25" customHeight="1" x14ac:dyDescent="0.15">
      <c r="B34" s="620" t="s">
        <v>328</v>
      </c>
      <c r="C34" s="621"/>
      <c r="D34" s="621"/>
      <c r="E34" s="621"/>
      <c r="F34" s="621"/>
      <c r="G34" s="621"/>
      <c r="H34" s="621"/>
      <c r="I34" s="621"/>
      <c r="J34" s="621"/>
      <c r="K34" s="621"/>
      <c r="L34" s="621"/>
      <c r="M34" s="621"/>
      <c r="N34" s="621"/>
      <c r="O34" s="621"/>
      <c r="P34" s="621"/>
      <c r="Q34" s="622"/>
      <c r="R34" s="623">
        <v>52319</v>
      </c>
      <c r="S34" s="624"/>
      <c r="T34" s="624"/>
      <c r="U34" s="624"/>
      <c r="V34" s="624"/>
      <c r="W34" s="624"/>
      <c r="X34" s="624"/>
      <c r="Y34" s="625"/>
      <c r="Z34" s="626">
        <v>0.2</v>
      </c>
      <c r="AA34" s="626"/>
      <c r="AB34" s="626"/>
      <c r="AC34" s="626"/>
      <c r="AD34" s="627" t="s">
        <v>246</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4636352</v>
      </c>
      <c r="CS34" s="624"/>
      <c r="CT34" s="624"/>
      <c r="CU34" s="624"/>
      <c r="CV34" s="624"/>
      <c r="CW34" s="624"/>
      <c r="CX34" s="624"/>
      <c r="CY34" s="625"/>
      <c r="CZ34" s="628">
        <v>13.9</v>
      </c>
      <c r="DA34" s="653"/>
      <c r="DB34" s="653"/>
      <c r="DC34" s="657"/>
      <c r="DD34" s="632">
        <v>3438334</v>
      </c>
      <c r="DE34" s="624"/>
      <c r="DF34" s="624"/>
      <c r="DG34" s="624"/>
      <c r="DH34" s="624"/>
      <c r="DI34" s="624"/>
      <c r="DJ34" s="624"/>
      <c r="DK34" s="625"/>
      <c r="DL34" s="632">
        <v>2711280</v>
      </c>
      <c r="DM34" s="624"/>
      <c r="DN34" s="624"/>
      <c r="DO34" s="624"/>
      <c r="DP34" s="624"/>
      <c r="DQ34" s="624"/>
      <c r="DR34" s="624"/>
      <c r="DS34" s="624"/>
      <c r="DT34" s="624"/>
      <c r="DU34" s="624"/>
      <c r="DV34" s="625"/>
      <c r="DW34" s="628">
        <v>15.1</v>
      </c>
      <c r="DX34" s="653"/>
      <c r="DY34" s="653"/>
      <c r="DZ34" s="653"/>
      <c r="EA34" s="653"/>
      <c r="EB34" s="653"/>
      <c r="EC34" s="654"/>
    </row>
    <row r="35" spans="2:133" ht="11.25" customHeight="1" x14ac:dyDescent="0.15">
      <c r="B35" s="620" t="s">
        <v>330</v>
      </c>
      <c r="C35" s="621"/>
      <c r="D35" s="621"/>
      <c r="E35" s="621"/>
      <c r="F35" s="621"/>
      <c r="G35" s="621"/>
      <c r="H35" s="621"/>
      <c r="I35" s="621"/>
      <c r="J35" s="621"/>
      <c r="K35" s="621"/>
      <c r="L35" s="621"/>
      <c r="M35" s="621"/>
      <c r="N35" s="621"/>
      <c r="O35" s="621"/>
      <c r="P35" s="621"/>
      <c r="Q35" s="622"/>
      <c r="R35" s="623">
        <v>989703</v>
      </c>
      <c r="S35" s="624"/>
      <c r="T35" s="624"/>
      <c r="U35" s="624"/>
      <c r="V35" s="624"/>
      <c r="W35" s="624"/>
      <c r="X35" s="624"/>
      <c r="Y35" s="625"/>
      <c r="Z35" s="626">
        <v>2.9</v>
      </c>
      <c r="AA35" s="626"/>
      <c r="AB35" s="626"/>
      <c r="AC35" s="626"/>
      <c r="AD35" s="627" t="s">
        <v>240</v>
      </c>
      <c r="AE35" s="627"/>
      <c r="AF35" s="627"/>
      <c r="AG35" s="627"/>
      <c r="AH35" s="627"/>
      <c r="AI35" s="627"/>
      <c r="AJ35" s="627"/>
      <c r="AK35" s="627"/>
      <c r="AL35" s="628" t="s">
        <v>240</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82437</v>
      </c>
      <c r="CS35" s="655"/>
      <c r="CT35" s="655"/>
      <c r="CU35" s="655"/>
      <c r="CV35" s="655"/>
      <c r="CW35" s="655"/>
      <c r="CX35" s="655"/>
      <c r="CY35" s="656"/>
      <c r="CZ35" s="628">
        <v>0.2</v>
      </c>
      <c r="DA35" s="653"/>
      <c r="DB35" s="653"/>
      <c r="DC35" s="657"/>
      <c r="DD35" s="632">
        <v>53511</v>
      </c>
      <c r="DE35" s="655"/>
      <c r="DF35" s="655"/>
      <c r="DG35" s="655"/>
      <c r="DH35" s="655"/>
      <c r="DI35" s="655"/>
      <c r="DJ35" s="655"/>
      <c r="DK35" s="656"/>
      <c r="DL35" s="632">
        <v>44261</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20" t="s">
        <v>334</v>
      </c>
      <c r="C36" s="621"/>
      <c r="D36" s="621"/>
      <c r="E36" s="621"/>
      <c r="F36" s="621"/>
      <c r="G36" s="621"/>
      <c r="H36" s="621"/>
      <c r="I36" s="621"/>
      <c r="J36" s="621"/>
      <c r="K36" s="621"/>
      <c r="L36" s="621"/>
      <c r="M36" s="621"/>
      <c r="N36" s="621"/>
      <c r="O36" s="621"/>
      <c r="P36" s="621"/>
      <c r="Q36" s="622"/>
      <c r="R36" s="623">
        <v>945175</v>
      </c>
      <c r="S36" s="624"/>
      <c r="T36" s="624"/>
      <c r="U36" s="624"/>
      <c r="V36" s="624"/>
      <c r="W36" s="624"/>
      <c r="X36" s="624"/>
      <c r="Y36" s="625"/>
      <c r="Z36" s="626">
        <v>2.7</v>
      </c>
      <c r="AA36" s="626"/>
      <c r="AB36" s="626"/>
      <c r="AC36" s="626"/>
      <c r="AD36" s="627" t="s">
        <v>240</v>
      </c>
      <c r="AE36" s="627"/>
      <c r="AF36" s="627"/>
      <c r="AG36" s="627"/>
      <c r="AH36" s="627"/>
      <c r="AI36" s="627"/>
      <c r="AJ36" s="627"/>
      <c r="AK36" s="627"/>
      <c r="AL36" s="628" t="s">
        <v>179</v>
      </c>
      <c r="AM36" s="629"/>
      <c r="AN36" s="629"/>
      <c r="AO36" s="630"/>
      <c r="AP36" s="222"/>
      <c r="AQ36" s="689" t="s">
        <v>335</v>
      </c>
      <c r="AR36" s="690"/>
      <c r="AS36" s="690"/>
      <c r="AT36" s="690"/>
      <c r="AU36" s="690"/>
      <c r="AV36" s="690"/>
      <c r="AW36" s="690"/>
      <c r="AX36" s="690"/>
      <c r="AY36" s="691"/>
      <c r="AZ36" s="612">
        <v>3484137</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31655</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5131065</v>
      </c>
      <c r="CS36" s="624"/>
      <c r="CT36" s="624"/>
      <c r="CU36" s="624"/>
      <c r="CV36" s="624"/>
      <c r="CW36" s="624"/>
      <c r="CX36" s="624"/>
      <c r="CY36" s="625"/>
      <c r="CZ36" s="628">
        <v>15.4</v>
      </c>
      <c r="DA36" s="653"/>
      <c r="DB36" s="653"/>
      <c r="DC36" s="657"/>
      <c r="DD36" s="632">
        <v>3320435</v>
      </c>
      <c r="DE36" s="624"/>
      <c r="DF36" s="624"/>
      <c r="DG36" s="624"/>
      <c r="DH36" s="624"/>
      <c r="DI36" s="624"/>
      <c r="DJ36" s="624"/>
      <c r="DK36" s="625"/>
      <c r="DL36" s="632">
        <v>2685728</v>
      </c>
      <c r="DM36" s="624"/>
      <c r="DN36" s="624"/>
      <c r="DO36" s="624"/>
      <c r="DP36" s="624"/>
      <c r="DQ36" s="624"/>
      <c r="DR36" s="624"/>
      <c r="DS36" s="624"/>
      <c r="DT36" s="624"/>
      <c r="DU36" s="624"/>
      <c r="DV36" s="625"/>
      <c r="DW36" s="628">
        <v>15</v>
      </c>
      <c r="DX36" s="653"/>
      <c r="DY36" s="653"/>
      <c r="DZ36" s="653"/>
      <c r="EA36" s="653"/>
      <c r="EB36" s="653"/>
      <c r="EC36" s="654"/>
    </row>
    <row r="37" spans="2:133" ht="11.25" customHeight="1" x14ac:dyDescent="0.15">
      <c r="B37" s="620" t="s">
        <v>338</v>
      </c>
      <c r="C37" s="621"/>
      <c r="D37" s="621"/>
      <c r="E37" s="621"/>
      <c r="F37" s="621"/>
      <c r="G37" s="621"/>
      <c r="H37" s="621"/>
      <c r="I37" s="621"/>
      <c r="J37" s="621"/>
      <c r="K37" s="621"/>
      <c r="L37" s="621"/>
      <c r="M37" s="621"/>
      <c r="N37" s="621"/>
      <c r="O37" s="621"/>
      <c r="P37" s="621"/>
      <c r="Q37" s="622"/>
      <c r="R37" s="623">
        <v>329826</v>
      </c>
      <c r="S37" s="624"/>
      <c r="T37" s="624"/>
      <c r="U37" s="624"/>
      <c r="V37" s="624"/>
      <c r="W37" s="624"/>
      <c r="X37" s="624"/>
      <c r="Y37" s="625"/>
      <c r="Z37" s="626">
        <v>1</v>
      </c>
      <c r="AA37" s="626"/>
      <c r="AB37" s="626"/>
      <c r="AC37" s="626"/>
      <c r="AD37" s="627">
        <v>1880</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785880</v>
      </c>
      <c r="BA37" s="624"/>
      <c r="BB37" s="624"/>
      <c r="BC37" s="624"/>
      <c r="BD37" s="655"/>
      <c r="BE37" s="655"/>
      <c r="BF37" s="678"/>
      <c r="BG37" s="620" t="s">
        <v>340</v>
      </c>
      <c r="BH37" s="621"/>
      <c r="BI37" s="621"/>
      <c r="BJ37" s="621"/>
      <c r="BK37" s="621"/>
      <c r="BL37" s="621"/>
      <c r="BM37" s="621"/>
      <c r="BN37" s="621"/>
      <c r="BO37" s="621"/>
      <c r="BP37" s="621"/>
      <c r="BQ37" s="621"/>
      <c r="BR37" s="621"/>
      <c r="BS37" s="621"/>
      <c r="BT37" s="621"/>
      <c r="BU37" s="622"/>
      <c r="BV37" s="623">
        <v>2433</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827967</v>
      </c>
      <c r="CS37" s="655"/>
      <c r="CT37" s="655"/>
      <c r="CU37" s="655"/>
      <c r="CV37" s="655"/>
      <c r="CW37" s="655"/>
      <c r="CX37" s="655"/>
      <c r="CY37" s="656"/>
      <c r="CZ37" s="628">
        <v>2.5</v>
      </c>
      <c r="DA37" s="653"/>
      <c r="DB37" s="653"/>
      <c r="DC37" s="657"/>
      <c r="DD37" s="632">
        <v>795032</v>
      </c>
      <c r="DE37" s="655"/>
      <c r="DF37" s="655"/>
      <c r="DG37" s="655"/>
      <c r="DH37" s="655"/>
      <c r="DI37" s="655"/>
      <c r="DJ37" s="655"/>
      <c r="DK37" s="656"/>
      <c r="DL37" s="632">
        <v>771960</v>
      </c>
      <c r="DM37" s="655"/>
      <c r="DN37" s="655"/>
      <c r="DO37" s="655"/>
      <c r="DP37" s="655"/>
      <c r="DQ37" s="655"/>
      <c r="DR37" s="655"/>
      <c r="DS37" s="655"/>
      <c r="DT37" s="655"/>
      <c r="DU37" s="655"/>
      <c r="DV37" s="656"/>
      <c r="DW37" s="628">
        <v>4.3</v>
      </c>
      <c r="DX37" s="653"/>
      <c r="DY37" s="653"/>
      <c r="DZ37" s="653"/>
      <c r="EA37" s="653"/>
      <c r="EB37" s="653"/>
      <c r="EC37" s="654"/>
    </row>
    <row r="38" spans="2:133" ht="11.25" customHeight="1" x14ac:dyDescent="0.15">
      <c r="B38" s="620" t="s">
        <v>342</v>
      </c>
      <c r="C38" s="621"/>
      <c r="D38" s="621"/>
      <c r="E38" s="621"/>
      <c r="F38" s="621"/>
      <c r="G38" s="621"/>
      <c r="H38" s="621"/>
      <c r="I38" s="621"/>
      <c r="J38" s="621"/>
      <c r="K38" s="621"/>
      <c r="L38" s="621"/>
      <c r="M38" s="621"/>
      <c r="N38" s="621"/>
      <c r="O38" s="621"/>
      <c r="P38" s="621"/>
      <c r="Q38" s="622"/>
      <c r="R38" s="623">
        <v>2907652</v>
      </c>
      <c r="S38" s="624"/>
      <c r="T38" s="624"/>
      <c r="U38" s="624"/>
      <c r="V38" s="624"/>
      <c r="W38" s="624"/>
      <c r="X38" s="624"/>
      <c r="Y38" s="625"/>
      <c r="Z38" s="626">
        <v>8.5</v>
      </c>
      <c r="AA38" s="626"/>
      <c r="AB38" s="626"/>
      <c r="AC38" s="626"/>
      <c r="AD38" s="627" t="s">
        <v>179</v>
      </c>
      <c r="AE38" s="627"/>
      <c r="AF38" s="627"/>
      <c r="AG38" s="627"/>
      <c r="AH38" s="627"/>
      <c r="AI38" s="627"/>
      <c r="AJ38" s="627"/>
      <c r="AK38" s="627"/>
      <c r="AL38" s="628" t="s">
        <v>179</v>
      </c>
      <c r="AM38" s="629"/>
      <c r="AN38" s="629"/>
      <c r="AO38" s="630"/>
      <c r="AQ38" s="686" t="s">
        <v>343</v>
      </c>
      <c r="AR38" s="687"/>
      <c r="AS38" s="687"/>
      <c r="AT38" s="687"/>
      <c r="AU38" s="687"/>
      <c r="AV38" s="687"/>
      <c r="AW38" s="687"/>
      <c r="AX38" s="687"/>
      <c r="AY38" s="688"/>
      <c r="AZ38" s="623">
        <v>295455</v>
      </c>
      <c r="BA38" s="624"/>
      <c r="BB38" s="624"/>
      <c r="BC38" s="624"/>
      <c r="BD38" s="655"/>
      <c r="BE38" s="655"/>
      <c r="BF38" s="678"/>
      <c r="BG38" s="620" t="s">
        <v>344</v>
      </c>
      <c r="BH38" s="621"/>
      <c r="BI38" s="621"/>
      <c r="BJ38" s="621"/>
      <c r="BK38" s="621"/>
      <c r="BL38" s="621"/>
      <c r="BM38" s="621"/>
      <c r="BN38" s="621"/>
      <c r="BO38" s="621"/>
      <c r="BP38" s="621"/>
      <c r="BQ38" s="621"/>
      <c r="BR38" s="621"/>
      <c r="BS38" s="621"/>
      <c r="BT38" s="621"/>
      <c r="BU38" s="622"/>
      <c r="BV38" s="623">
        <v>4384</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2469052</v>
      </c>
      <c r="CS38" s="624"/>
      <c r="CT38" s="624"/>
      <c r="CU38" s="624"/>
      <c r="CV38" s="624"/>
      <c r="CW38" s="624"/>
      <c r="CX38" s="624"/>
      <c r="CY38" s="625"/>
      <c r="CZ38" s="628">
        <v>7.4</v>
      </c>
      <c r="DA38" s="653"/>
      <c r="DB38" s="653"/>
      <c r="DC38" s="657"/>
      <c r="DD38" s="632">
        <v>2150473</v>
      </c>
      <c r="DE38" s="624"/>
      <c r="DF38" s="624"/>
      <c r="DG38" s="624"/>
      <c r="DH38" s="624"/>
      <c r="DI38" s="624"/>
      <c r="DJ38" s="624"/>
      <c r="DK38" s="625"/>
      <c r="DL38" s="632">
        <v>1986991</v>
      </c>
      <c r="DM38" s="624"/>
      <c r="DN38" s="624"/>
      <c r="DO38" s="624"/>
      <c r="DP38" s="624"/>
      <c r="DQ38" s="624"/>
      <c r="DR38" s="624"/>
      <c r="DS38" s="624"/>
      <c r="DT38" s="624"/>
      <c r="DU38" s="624"/>
      <c r="DV38" s="625"/>
      <c r="DW38" s="628">
        <v>11.1</v>
      </c>
      <c r="DX38" s="653"/>
      <c r="DY38" s="653"/>
      <c r="DZ38" s="653"/>
      <c r="EA38" s="653"/>
      <c r="EB38" s="653"/>
      <c r="EC38" s="654"/>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240</v>
      </c>
      <c r="AA39" s="626"/>
      <c r="AB39" s="626"/>
      <c r="AC39" s="626"/>
      <c r="AD39" s="627" t="s">
        <v>246</v>
      </c>
      <c r="AE39" s="627"/>
      <c r="AF39" s="627"/>
      <c r="AG39" s="627"/>
      <c r="AH39" s="627"/>
      <c r="AI39" s="627"/>
      <c r="AJ39" s="627"/>
      <c r="AK39" s="627"/>
      <c r="AL39" s="628" t="s">
        <v>240</v>
      </c>
      <c r="AM39" s="629"/>
      <c r="AN39" s="629"/>
      <c r="AO39" s="630"/>
      <c r="AQ39" s="686" t="s">
        <v>347</v>
      </c>
      <c r="AR39" s="687"/>
      <c r="AS39" s="687"/>
      <c r="AT39" s="687"/>
      <c r="AU39" s="687"/>
      <c r="AV39" s="687"/>
      <c r="AW39" s="687"/>
      <c r="AX39" s="687"/>
      <c r="AY39" s="688"/>
      <c r="AZ39" s="623">
        <v>275950</v>
      </c>
      <c r="BA39" s="624"/>
      <c r="BB39" s="624"/>
      <c r="BC39" s="624"/>
      <c r="BD39" s="655"/>
      <c r="BE39" s="655"/>
      <c r="BF39" s="678"/>
      <c r="BG39" s="620" t="s">
        <v>348</v>
      </c>
      <c r="BH39" s="621"/>
      <c r="BI39" s="621"/>
      <c r="BJ39" s="621"/>
      <c r="BK39" s="621"/>
      <c r="BL39" s="621"/>
      <c r="BM39" s="621"/>
      <c r="BN39" s="621"/>
      <c r="BO39" s="621"/>
      <c r="BP39" s="621"/>
      <c r="BQ39" s="621"/>
      <c r="BR39" s="621"/>
      <c r="BS39" s="621"/>
      <c r="BT39" s="621"/>
      <c r="BU39" s="622"/>
      <c r="BV39" s="623">
        <v>6423</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503897</v>
      </c>
      <c r="CS39" s="655"/>
      <c r="CT39" s="655"/>
      <c r="CU39" s="655"/>
      <c r="CV39" s="655"/>
      <c r="CW39" s="655"/>
      <c r="CX39" s="655"/>
      <c r="CY39" s="656"/>
      <c r="CZ39" s="628">
        <v>1.5</v>
      </c>
      <c r="DA39" s="653"/>
      <c r="DB39" s="653"/>
      <c r="DC39" s="657"/>
      <c r="DD39" s="632">
        <v>145127</v>
      </c>
      <c r="DE39" s="655"/>
      <c r="DF39" s="655"/>
      <c r="DG39" s="655"/>
      <c r="DH39" s="655"/>
      <c r="DI39" s="655"/>
      <c r="DJ39" s="655"/>
      <c r="DK39" s="656"/>
      <c r="DL39" s="632" t="s">
        <v>240</v>
      </c>
      <c r="DM39" s="655"/>
      <c r="DN39" s="655"/>
      <c r="DO39" s="655"/>
      <c r="DP39" s="655"/>
      <c r="DQ39" s="655"/>
      <c r="DR39" s="655"/>
      <c r="DS39" s="655"/>
      <c r="DT39" s="655"/>
      <c r="DU39" s="655"/>
      <c r="DV39" s="656"/>
      <c r="DW39" s="628" t="s">
        <v>240</v>
      </c>
      <c r="DX39" s="653"/>
      <c r="DY39" s="653"/>
      <c r="DZ39" s="653"/>
      <c r="EA39" s="653"/>
      <c r="EB39" s="653"/>
      <c r="EC39" s="654"/>
    </row>
    <row r="40" spans="2:133" ht="11.25" customHeight="1" x14ac:dyDescent="0.15">
      <c r="B40" s="620" t="s">
        <v>350</v>
      </c>
      <c r="C40" s="621"/>
      <c r="D40" s="621"/>
      <c r="E40" s="621"/>
      <c r="F40" s="621"/>
      <c r="G40" s="621"/>
      <c r="H40" s="621"/>
      <c r="I40" s="621"/>
      <c r="J40" s="621"/>
      <c r="K40" s="621"/>
      <c r="L40" s="621"/>
      <c r="M40" s="621"/>
      <c r="N40" s="621"/>
      <c r="O40" s="621"/>
      <c r="P40" s="621"/>
      <c r="Q40" s="622"/>
      <c r="R40" s="623">
        <v>174252</v>
      </c>
      <c r="S40" s="624"/>
      <c r="T40" s="624"/>
      <c r="U40" s="624"/>
      <c r="V40" s="624"/>
      <c r="W40" s="624"/>
      <c r="X40" s="624"/>
      <c r="Y40" s="625"/>
      <c r="Z40" s="626">
        <v>0.5</v>
      </c>
      <c r="AA40" s="626"/>
      <c r="AB40" s="626"/>
      <c r="AC40" s="626"/>
      <c r="AD40" s="627" t="s">
        <v>246</v>
      </c>
      <c r="AE40" s="627"/>
      <c r="AF40" s="627"/>
      <c r="AG40" s="627"/>
      <c r="AH40" s="627"/>
      <c r="AI40" s="627"/>
      <c r="AJ40" s="627"/>
      <c r="AK40" s="627"/>
      <c r="AL40" s="628" t="s">
        <v>179</v>
      </c>
      <c r="AM40" s="629"/>
      <c r="AN40" s="629"/>
      <c r="AO40" s="630"/>
      <c r="AQ40" s="686" t="s">
        <v>351</v>
      </c>
      <c r="AR40" s="687"/>
      <c r="AS40" s="687"/>
      <c r="AT40" s="687"/>
      <c r="AU40" s="687"/>
      <c r="AV40" s="687"/>
      <c r="AW40" s="687"/>
      <c r="AX40" s="687"/>
      <c r="AY40" s="688"/>
      <c r="AZ40" s="623">
        <v>142</v>
      </c>
      <c r="BA40" s="624"/>
      <c r="BB40" s="624"/>
      <c r="BC40" s="624"/>
      <c r="BD40" s="655"/>
      <c r="BE40" s="655"/>
      <c r="BF40" s="678"/>
      <c r="BG40" s="671" t="s">
        <v>352</v>
      </c>
      <c r="BH40" s="672"/>
      <c r="BI40" s="672"/>
      <c r="BJ40" s="672"/>
      <c r="BK40" s="672"/>
      <c r="BL40" s="223"/>
      <c r="BM40" s="621" t="s">
        <v>353</v>
      </c>
      <c r="BN40" s="621"/>
      <c r="BO40" s="621"/>
      <c r="BP40" s="621"/>
      <c r="BQ40" s="621"/>
      <c r="BR40" s="621"/>
      <c r="BS40" s="621"/>
      <c r="BT40" s="621"/>
      <c r="BU40" s="622"/>
      <c r="BV40" s="623">
        <v>91</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130524</v>
      </c>
      <c r="CS40" s="624"/>
      <c r="CT40" s="624"/>
      <c r="CU40" s="624"/>
      <c r="CV40" s="624"/>
      <c r="CW40" s="624"/>
      <c r="CX40" s="624"/>
      <c r="CY40" s="625"/>
      <c r="CZ40" s="628">
        <v>0.4</v>
      </c>
      <c r="DA40" s="653"/>
      <c r="DB40" s="653"/>
      <c r="DC40" s="657"/>
      <c r="DD40" s="632">
        <v>1</v>
      </c>
      <c r="DE40" s="624"/>
      <c r="DF40" s="624"/>
      <c r="DG40" s="624"/>
      <c r="DH40" s="624"/>
      <c r="DI40" s="624"/>
      <c r="DJ40" s="624"/>
      <c r="DK40" s="625"/>
      <c r="DL40" s="632">
        <v>1</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355</v>
      </c>
      <c r="C41" s="645"/>
      <c r="D41" s="645"/>
      <c r="E41" s="645"/>
      <c r="F41" s="645"/>
      <c r="G41" s="645"/>
      <c r="H41" s="645"/>
      <c r="I41" s="645"/>
      <c r="J41" s="645"/>
      <c r="K41" s="645"/>
      <c r="L41" s="645"/>
      <c r="M41" s="645"/>
      <c r="N41" s="645"/>
      <c r="O41" s="645"/>
      <c r="P41" s="645"/>
      <c r="Q41" s="646"/>
      <c r="R41" s="695">
        <v>34370671</v>
      </c>
      <c r="S41" s="696"/>
      <c r="T41" s="696"/>
      <c r="U41" s="696"/>
      <c r="V41" s="696"/>
      <c r="W41" s="696"/>
      <c r="X41" s="696"/>
      <c r="Y41" s="700"/>
      <c r="Z41" s="701">
        <v>100</v>
      </c>
      <c r="AA41" s="701"/>
      <c r="AB41" s="701"/>
      <c r="AC41" s="701"/>
      <c r="AD41" s="702">
        <v>17755987</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328074</v>
      </c>
      <c r="BA41" s="624"/>
      <c r="BB41" s="624"/>
      <c r="BC41" s="624"/>
      <c r="BD41" s="655"/>
      <c r="BE41" s="655"/>
      <c r="BF41" s="678"/>
      <c r="BG41" s="671"/>
      <c r="BH41" s="672"/>
      <c r="BI41" s="672"/>
      <c r="BJ41" s="672"/>
      <c r="BK41" s="672"/>
      <c r="BL41" s="223"/>
      <c r="BM41" s="621" t="s">
        <v>357</v>
      </c>
      <c r="BN41" s="621"/>
      <c r="BO41" s="621"/>
      <c r="BP41" s="621"/>
      <c r="BQ41" s="621"/>
      <c r="BR41" s="621"/>
      <c r="BS41" s="621"/>
      <c r="BT41" s="621"/>
      <c r="BU41" s="622"/>
      <c r="BV41" s="623" t="s">
        <v>179</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179</v>
      </c>
      <c r="CS41" s="655"/>
      <c r="CT41" s="655"/>
      <c r="CU41" s="655"/>
      <c r="CV41" s="655"/>
      <c r="CW41" s="655"/>
      <c r="CX41" s="655"/>
      <c r="CY41" s="656"/>
      <c r="CZ41" s="628" t="s">
        <v>240</v>
      </c>
      <c r="DA41" s="653"/>
      <c r="DB41" s="653"/>
      <c r="DC41" s="657"/>
      <c r="DD41" s="632" t="s">
        <v>240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1798636</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420</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7879288</v>
      </c>
      <c r="CS42" s="655"/>
      <c r="CT42" s="655"/>
      <c r="CU42" s="655"/>
      <c r="CV42" s="655"/>
      <c r="CW42" s="655"/>
      <c r="CX42" s="655"/>
      <c r="CY42" s="656"/>
      <c r="CZ42" s="628">
        <v>23.6</v>
      </c>
      <c r="DA42" s="653"/>
      <c r="DB42" s="653"/>
      <c r="DC42" s="657"/>
      <c r="DD42" s="632">
        <v>839402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153237</v>
      </c>
      <c r="CS43" s="655"/>
      <c r="CT43" s="655"/>
      <c r="CU43" s="655"/>
      <c r="CV43" s="655"/>
      <c r="CW43" s="655"/>
      <c r="CX43" s="655"/>
      <c r="CY43" s="656"/>
      <c r="CZ43" s="628">
        <v>0.5</v>
      </c>
      <c r="DA43" s="653"/>
      <c r="DB43" s="653"/>
      <c r="DC43" s="657"/>
      <c r="DD43" s="632">
        <v>128027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311</v>
      </c>
      <c r="CE44" s="660"/>
      <c r="CF44" s="620" t="s">
        <v>365</v>
      </c>
      <c r="CG44" s="621"/>
      <c r="CH44" s="621"/>
      <c r="CI44" s="621"/>
      <c r="CJ44" s="621"/>
      <c r="CK44" s="621"/>
      <c r="CL44" s="621"/>
      <c r="CM44" s="621"/>
      <c r="CN44" s="621"/>
      <c r="CO44" s="621"/>
      <c r="CP44" s="621"/>
      <c r="CQ44" s="622"/>
      <c r="CR44" s="623">
        <v>5099386</v>
      </c>
      <c r="CS44" s="624"/>
      <c r="CT44" s="624"/>
      <c r="CU44" s="624"/>
      <c r="CV44" s="624"/>
      <c r="CW44" s="624"/>
      <c r="CX44" s="624"/>
      <c r="CY44" s="625"/>
      <c r="CZ44" s="628">
        <v>15.3</v>
      </c>
      <c r="DA44" s="629"/>
      <c r="DB44" s="629"/>
      <c r="DC44" s="635"/>
      <c r="DD44" s="632">
        <v>804070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3073407</v>
      </c>
      <c r="CS45" s="655"/>
      <c r="CT45" s="655"/>
      <c r="CU45" s="655"/>
      <c r="CV45" s="655"/>
      <c r="CW45" s="655"/>
      <c r="CX45" s="655"/>
      <c r="CY45" s="656"/>
      <c r="CZ45" s="628">
        <v>9.1999999999999993</v>
      </c>
      <c r="DA45" s="653"/>
      <c r="DB45" s="653"/>
      <c r="DC45" s="657"/>
      <c r="DD45" s="632">
        <v>58038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368</v>
      </c>
      <c r="CG46" s="621"/>
      <c r="CH46" s="621"/>
      <c r="CI46" s="621"/>
      <c r="CJ46" s="621"/>
      <c r="CK46" s="621"/>
      <c r="CL46" s="621"/>
      <c r="CM46" s="621"/>
      <c r="CN46" s="621"/>
      <c r="CO46" s="621"/>
      <c r="CP46" s="621"/>
      <c r="CQ46" s="622"/>
      <c r="CR46" s="623">
        <v>1941915</v>
      </c>
      <c r="CS46" s="624"/>
      <c r="CT46" s="624"/>
      <c r="CU46" s="624"/>
      <c r="CV46" s="624"/>
      <c r="CW46" s="624"/>
      <c r="CX46" s="624"/>
      <c r="CY46" s="625"/>
      <c r="CZ46" s="628">
        <v>5.8</v>
      </c>
      <c r="DA46" s="629"/>
      <c r="DB46" s="629"/>
      <c r="DC46" s="635"/>
      <c r="DD46" s="632">
        <v>744500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369</v>
      </c>
      <c r="CG47" s="621"/>
      <c r="CH47" s="621"/>
      <c r="CI47" s="621"/>
      <c r="CJ47" s="621"/>
      <c r="CK47" s="621"/>
      <c r="CL47" s="621"/>
      <c r="CM47" s="621"/>
      <c r="CN47" s="621"/>
      <c r="CO47" s="621"/>
      <c r="CP47" s="621"/>
      <c r="CQ47" s="622"/>
      <c r="CR47" s="623">
        <v>2779902</v>
      </c>
      <c r="CS47" s="655"/>
      <c r="CT47" s="655"/>
      <c r="CU47" s="655"/>
      <c r="CV47" s="655"/>
      <c r="CW47" s="655"/>
      <c r="CX47" s="655"/>
      <c r="CY47" s="656"/>
      <c r="CZ47" s="628">
        <v>8.3000000000000007</v>
      </c>
      <c r="DA47" s="653"/>
      <c r="DB47" s="653"/>
      <c r="DC47" s="657"/>
      <c r="DD47" s="632">
        <v>35332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370</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240</v>
      </c>
      <c r="DA48" s="629"/>
      <c r="DB48" s="629"/>
      <c r="DC48" s="635"/>
      <c r="DD48" s="632" t="s">
        <v>246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371</v>
      </c>
      <c r="CE49" s="645"/>
      <c r="CF49" s="645"/>
      <c r="CG49" s="645"/>
      <c r="CH49" s="645"/>
      <c r="CI49" s="645"/>
      <c r="CJ49" s="645"/>
      <c r="CK49" s="645"/>
      <c r="CL49" s="645"/>
      <c r="CM49" s="645"/>
      <c r="CN49" s="645"/>
      <c r="CO49" s="645"/>
      <c r="CP49" s="645"/>
      <c r="CQ49" s="646"/>
      <c r="CR49" s="695">
        <v>33358062</v>
      </c>
      <c r="CS49" s="682"/>
      <c r="CT49" s="682"/>
      <c r="CU49" s="682"/>
      <c r="CV49" s="682"/>
      <c r="CW49" s="682"/>
      <c r="CX49" s="682"/>
      <c r="CY49" s="711"/>
      <c r="CZ49" s="703">
        <v>100</v>
      </c>
      <c r="DA49" s="712"/>
      <c r="DB49" s="712"/>
      <c r="DC49" s="713"/>
      <c r="DD49" s="714">
        <v>19973016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KVL04ACIybT1/WdjBjJbhDitW1P482YLNcqt7fp+7XGGMHuCNFN46gGT1Bxg9AYthVtuVQazDr/4Xno2K3SsQ==" saltValue="AlQakMxGGy1dT43Ku0zTw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34350</v>
      </c>
      <c r="R7" s="753"/>
      <c r="S7" s="753"/>
      <c r="T7" s="753"/>
      <c r="U7" s="753"/>
      <c r="V7" s="753">
        <v>33337</v>
      </c>
      <c r="W7" s="753"/>
      <c r="X7" s="753"/>
      <c r="Y7" s="753"/>
      <c r="Z7" s="753"/>
      <c r="AA7" s="753">
        <v>1012</v>
      </c>
      <c r="AB7" s="753"/>
      <c r="AC7" s="753"/>
      <c r="AD7" s="753"/>
      <c r="AE7" s="754"/>
      <c r="AF7" s="755">
        <v>834</v>
      </c>
      <c r="AG7" s="756"/>
      <c r="AH7" s="756"/>
      <c r="AI7" s="756"/>
      <c r="AJ7" s="757"/>
      <c r="AK7" s="758" t="s">
        <v>533</v>
      </c>
      <c r="AL7" s="759"/>
      <c r="AM7" s="759"/>
      <c r="AN7" s="759"/>
      <c r="AO7" s="759"/>
      <c r="AP7" s="759">
        <v>37091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0</v>
      </c>
      <c r="CI7" s="744"/>
      <c r="CJ7" s="744"/>
      <c r="CK7" s="744"/>
      <c r="CL7" s="745"/>
      <c r="CM7" s="743">
        <v>5</v>
      </c>
      <c r="CN7" s="744"/>
      <c r="CO7" s="744"/>
      <c r="CP7" s="744"/>
      <c r="CQ7" s="745"/>
      <c r="CR7" s="743">
        <v>5</v>
      </c>
      <c r="CS7" s="744"/>
      <c r="CT7" s="744"/>
      <c r="CU7" s="744"/>
      <c r="CV7" s="745"/>
      <c r="CW7" s="743">
        <v>0</v>
      </c>
      <c r="CX7" s="744"/>
      <c r="CY7" s="744"/>
      <c r="CZ7" s="744"/>
      <c r="DA7" s="745"/>
      <c r="DB7" s="743" t="s">
        <v>533</v>
      </c>
      <c r="DC7" s="744"/>
      <c r="DD7" s="744"/>
      <c r="DE7" s="744"/>
      <c r="DF7" s="745"/>
      <c r="DG7" s="743" t="s">
        <v>533</v>
      </c>
      <c r="DH7" s="744"/>
      <c r="DI7" s="744"/>
      <c r="DJ7" s="744"/>
      <c r="DK7" s="745"/>
      <c r="DL7" s="743" t="s">
        <v>533</v>
      </c>
      <c r="DM7" s="744"/>
      <c r="DN7" s="744"/>
      <c r="DO7" s="744"/>
      <c r="DP7" s="745"/>
      <c r="DQ7" s="743" t="s">
        <v>533</v>
      </c>
      <c r="DR7" s="744"/>
      <c r="DS7" s="744"/>
      <c r="DT7" s="744"/>
      <c r="DU7" s="745"/>
      <c r="DV7" s="746"/>
      <c r="DW7" s="747"/>
      <c r="DX7" s="747"/>
      <c r="DY7" s="747"/>
      <c r="DZ7" s="748"/>
      <c r="EA7" s="234"/>
    </row>
    <row r="8" spans="1:131" s="235" customFormat="1" ht="26.25" customHeight="1" x14ac:dyDescent="0.15">
      <c r="A8" s="238">
        <v>2</v>
      </c>
      <c r="B8" s="780" t="s">
        <v>395</v>
      </c>
      <c r="C8" s="781"/>
      <c r="D8" s="781"/>
      <c r="E8" s="781"/>
      <c r="F8" s="781"/>
      <c r="G8" s="781"/>
      <c r="H8" s="781"/>
      <c r="I8" s="781"/>
      <c r="J8" s="781"/>
      <c r="K8" s="781"/>
      <c r="L8" s="781"/>
      <c r="M8" s="781"/>
      <c r="N8" s="781"/>
      <c r="O8" s="781"/>
      <c r="P8" s="782"/>
      <c r="Q8" s="783">
        <v>4</v>
      </c>
      <c r="R8" s="784"/>
      <c r="S8" s="784"/>
      <c r="T8" s="784"/>
      <c r="U8" s="784"/>
      <c r="V8" s="784">
        <v>4</v>
      </c>
      <c r="W8" s="784"/>
      <c r="X8" s="784"/>
      <c r="Y8" s="784"/>
      <c r="Z8" s="784"/>
      <c r="AA8" s="784">
        <v>0</v>
      </c>
      <c r="AB8" s="784"/>
      <c r="AC8" s="784"/>
      <c r="AD8" s="784"/>
      <c r="AE8" s="785"/>
      <c r="AF8" s="786">
        <v>0</v>
      </c>
      <c r="AG8" s="787"/>
      <c r="AH8" s="787"/>
      <c r="AI8" s="787"/>
      <c r="AJ8" s="788"/>
      <c r="AK8" s="769" t="s">
        <v>533</v>
      </c>
      <c r="AL8" s="770"/>
      <c r="AM8" s="770"/>
      <c r="AN8" s="770"/>
      <c r="AO8" s="770"/>
      <c r="AP8" s="770" t="s">
        <v>533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-4</v>
      </c>
      <c r="CI8" s="777"/>
      <c r="CJ8" s="777"/>
      <c r="CK8" s="777"/>
      <c r="CL8" s="778"/>
      <c r="CM8" s="776">
        <v>206</v>
      </c>
      <c r="CN8" s="777"/>
      <c r="CO8" s="777"/>
      <c r="CP8" s="777"/>
      <c r="CQ8" s="778"/>
      <c r="CR8" s="776">
        <v>60</v>
      </c>
      <c r="CS8" s="777"/>
      <c r="CT8" s="777"/>
      <c r="CU8" s="777"/>
      <c r="CV8" s="778"/>
      <c r="CW8" s="776">
        <v>11</v>
      </c>
      <c r="CX8" s="777"/>
      <c r="CY8" s="777"/>
      <c r="CZ8" s="777"/>
      <c r="DA8" s="778"/>
      <c r="DB8" s="776" t="s">
        <v>533</v>
      </c>
      <c r="DC8" s="777"/>
      <c r="DD8" s="777"/>
      <c r="DE8" s="777"/>
      <c r="DF8" s="778"/>
      <c r="DG8" s="776" t="s">
        <v>533</v>
      </c>
      <c r="DH8" s="777"/>
      <c r="DI8" s="777"/>
      <c r="DJ8" s="777"/>
      <c r="DK8" s="778"/>
      <c r="DL8" s="776" t="s">
        <v>533</v>
      </c>
      <c r="DM8" s="777"/>
      <c r="DN8" s="777"/>
      <c r="DO8" s="777"/>
      <c r="DP8" s="778"/>
      <c r="DQ8" s="776" t="s">
        <v>533</v>
      </c>
      <c r="DR8" s="777"/>
      <c r="DS8" s="777"/>
      <c r="DT8" s="777"/>
      <c r="DU8" s="778"/>
      <c r="DV8" s="773"/>
      <c r="DW8" s="774"/>
      <c r="DX8" s="774"/>
      <c r="DY8" s="774"/>
      <c r="DZ8" s="779"/>
      <c r="EA8" s="234"/>
    </row>
    <row r="9" spans="1:131" s="235" customFormat="1" ht="26.25" customHeight="1" x14ac:dyDescent="0.15">
      <c r="A9" s="238">
        <v>3</v>
      </c>
      <c r="B9" s="780" t="s">
        <v>396</v>
      </c>
      <c r="C9" s="781"/>
      <c r="D9" s="781"/>
      <c r="E9" s="781"/>
      <c r="F9" s="781"/>
      <c r="G9" s="781"/>
      <c r="H9" s="781"/>
      <c r="I9" s="781"/>
      <c r="J9" s="781"/>
      <c r="K9" s="781"/>
      <c r="L9" s="781"/>
      <c r="M9" s="781"/>
      <c r="N9" s="781"/>
      <c r="O9" s="781"/>
      <c r="P9" s="782"/>
      <c r="Q9" s="783">
        <v>24</v>
      </c>
      <c r="R9" s="784"/>
      <c r="S9" s="784"/>
      <c r="T9" s="784"/>
      <c r="U9" s="784"/>
      <c r="V9" s="784">
        <v>24</v>
      </c>
      <c r="W9" s="784"/>
      <c r="X9" s="784"/>
      <c r="Y9" s="784"/>
      <c r="Z9" s="784"/>
      <c r="AA9" s="784">
        <v>0</v>
      </c>
      <c r="AB9" s="784"/>
      <c r="AC9" s="784"/>
      <c r="AD9" s="784"/>
      <c r="AE9" s="785"/>
      <c r="AF9" s="786">
        <v>0</v>
      </c>
      <c r="AG9" s="787"/>
      <c r="AH9" s="787"/>
      <c r="AI9" s="787"/>
      <c r="AJ9" s="788"/>
      <c r="AK9" s="769">
        <v>3</v>
      </c>
      <c r="AL9" s="770"/>
      <c r="AM9" s="770"/>
      <c r="AN9" s="770"/>
      <c r="AO9" s="770"/>
      <c r="AP9" s="770" t="s">
        <v>533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6</v>
      </c>
      <c r="CI9" s="777"/>
      <c r="CJ9" s="777"/>
      <c r="CK9" s="777"/>
      <c r="CL9" s="778"/>
      <c r="CM9" s="776">
        <v>102</v>
      </c>
      <c r="CN9" s="777"/>
      <c r="CO9" s="777"/>
      <c r="CP9" s="777"/>
      <c r="CQ9" s="778"/>
      <c r="CR9" s="776">
        <v>10</v>
      </c>
      <c r="CS9" s="777"/>
      <c r="CT9" s="777"/>
      <c r="CU9" s="777"/>
      <c r="CV9" s="778"/>
      <c r="CW9" s="776" t="s">
        <v>533</v>
      </c>
      <c r="CX9" s="777"/>
      <c r="CY9" s="777"/>
      <c r="CZ9" s="777"/>
      <c r="DA9" s="778"/>
      <c r="DB9" s="776" t="s">
        <v>533</v>
      </c>
      <c r="DC9" s="777"/>
      <c r="DD9" s="777"/>
      <c r="DE9" s="777"/>
      <c r="DF9" s="778"/>
      <c r="DG9" s="776" t="s">
        <v>533</v>
      </c>
      <c r="DH9" s="777"/>
      <c r="DI9" s="777"/>
      <c r="DJ9" s="777"/>
      <c r="DK9" s="778"/>
      <c r="DL9" s="776" t="s">
        <v>533</v>
      </c>
      <c r="DM9" s="777"/>
      <c r="DN9" s="777"/>
      <c r="DO9" s="777"/>
      <c r="DP9" s="778"/>
      <c r="DQ9" s="776" t="s">
        <v>533</v>
      </c>
      <c r="DR9" s="777"/>
      <c r="DS9" s="777"/>
      <c r="DT9" s="777"/>
      <c r="DU9" s="778"/>
      <c r="DV9" s="773"/>
      <c r="DW9" s="774"/>
      <c r="DX9" s="774"/>
      <c r="DY9" s="774"/>
      <c r="DZ9" s="779"/>
      <c r="EA9" s="234"/>
    </row>
    <row r="10" spans="1:131" s="235" customFormat="1" ht="26.25" customHeight="1" x14ac:dyDescent="0.15">
      <c r="A10" s="238">
        <v>4</v>
      </c>
      <c r="B10" s="780" t="s">
        <v>397</v>
      </c>
      <c r="C10" s="781"/>
      <c r="D10" s="781"/>
      <c r="E10" s="781"/>
      <c r="F10" s="781"/>
      <c r="G10" s="781"/>
      <c r="H10" s="781"/>
      <c r="I10" s="781"/>
      <c r="J10" s="781"/>
      <c r="K10" s="781"/>
      <c r="L10" s="781"/>
      <c r="M10" s="781"/>
      <c r="N10" s="781"/>
      <c r="O10" s="781"/>
      <c r="P10" s="782"/>
      <c r="Q10" s="783">
        <v>11</v>
      </c>
      <c r="R10" s="784"/>
      <c r="S10" s="784"/>
      <c r="T10" s="784"/>
      <c r="U10" s="784"/>
      <c r="V10" s="784">
        <v>11</v>
      </c>
      <c r="W10" s="784"/>
      <c r="X10" s="784"/>
      <c r="Y10" s="784"/>
      <c r="Z10" s="784"/>
      <c r="AA10" s="784">
        <v>0</v>
      </c>
      <c r="AB10" s="784"/>
      <c r="AC10" s="784"/>
      <c r="AD10" s="784"/>
      <c r="AE10" s="785"/>
      <c r="AF10" s="786" t="s">
        <v>240</v>
      </c>
      <c r="AG10" s="787"/>
      <c r="AH10" s="787"/>
      <c r="AI10" s="787"/>
      <c r="AJ10" s="788"/>
      <c r="AK10" s="769">
        <v>6</v>
      </c>
      <c r="AL10" s="770"/>
      <c r="AM10" s="770"/>
      <c r="AN10" s="770"/>
      <c r="AO10" s="770"/>
      <c r="AP10" s="770" t="s">
        <v>533</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0</v>
      </c>
      <c r="CI10" s="777"/>
      <c r="CJ10" s="777"/>
      <c r="CK10" s="777"/>
      <c r="CL10" s="778"/>
      <c r="CM10" s="776">
        <v>161</v>
      </c>
      <c r="CN10" s="777"/>
      <c r="CO10" s="777"/>
      <c r="CP10" s="777"/>
      <c r="CQ10" s="778"/>
      <c r="CR10" s="776">
        <v>45</v>
      </c>
      <c r="CS10" s="777"/>
      <c r="CT10" s="777"/>
      <c r="CU10" s="777"/>
      <c r="CV10" s="778"/>
      <c r="CW10" s="776">
        <v>19</v>
      </c>
      <c r="CX10" s="777"/>
      <c r="CY10" s="777"/>
      <c r="CZ10" s="777"/>
      <c r="DA10" s="778"/>
      <c r="DB10" s="776" t="s">
        <v>533</v>
      </c>
      <c r="DC10" s="777"/>
      <c r="DD10" s="777"/>
      <c r="DE10" s="777"/>
      <c r="DF10" s="778"/>
      <c r="DG10" s="776" t="s">
        <v>533</v>
      </c>
      <c r="DH10" s="777"/>
      <c r="DI10" s="777"/>
      <c r="DJ10" s="777"/>
      <c r="DK10" s="778"/>
      <c r="DL10" s="776" t="s">
        <v>533</v>
      </c>
      <c r="DM10" s="777"/>
      <c r="DN10" s="777"/>
      <c r="DO10" s="777"/>
      <c r="DP10" s="778"/>
      <c r="DQ10" s="776" t="s">
        <v>533</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603</v>
      </c>
      <c r="BT11" s="774"/>
      <c r="BU11" s="774"/>
      <c r="BV11" s="774"/>
      <c r="BW11" s="774"/>
      <c r="BX11" s="774"/>
      <c r="BY11" s="774"/>
      <c r="BZ11" s="774"/>
      <c r="CA11" s="774"/>
      <c r="CB11" s="774"/>
      <c r="CC11" s="774"/>
      <c r="CD11" s="774"/>
      <c r="CE11" s="774"/>
      <c r="CF11" s="774"/>
      <c r="CG11" s="775"/>
      <c r="CH11" s="776">
        <v>-11</v>
      </c>
      <c r="CI11" s="777"/>
      <c r="CJ11" s="777"/>
      <c r="CK11" s="777"/>
      <c r="CL11" s="778"/>
      <c r="CM11" s="776">
        <v>91</v>
      </c>
      <c r="CN11" s="777"/>
      <c r="CO11" s="777"/>
      <c r="CP11" s="777"/>
      <c r="CQ11" s="778"/>
      <c r="CR11" s="776">
        <v>51</v>
      </c>
      <c r="CS11" s="777"/>
      <c r="CT11" s="777"/>
      <c r="CU11" s="777"/>
      <c r="CV11" s="778"/>
      <c r="CW11" s="776">
        <v>1</v>
      </c>
      <c r="CX11" s="777"/>
      <c r="CY11" s="777"/>
      <c r="CZ11" s="777"/>
      <c r="DA11" s="778"/>
      <c r="DB11" s="776" t="s">
        <v>533</v>
      </c>
      <c r="DC11" s="777"/>
      <c r="DD11" s="777"/>
      <c r="DE11" s="777"/>
      <c r="DF11" s="778"/>
      <c r="DG11" s="776" t="s">
        <v>533</v>
      </c>
      <c r="DH11" s="777"/>
      <c r="DI11" s="777"/>
      <c r="DJ11" s="777"/>
      <c r="DK11" s="778"/>
      <c r="DL11" s="776" t="s">
        <v>533</v>
      </c>
      <c r="DM11" s="777"/>
      <c r="DN11" s="777"/>
      <c r="DO11" s="777"/>
      <c r="DP11" s="778"/>
      <c r="DQ11" s="776" t="s">
        <v>533</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604</v>
      </c>
      <c r="BT12" s="774"/>
      <c r="BU12" s="774"/>
      <c r="BV12" s="774"/>
      <c r="BW12" s="774"/>
      <c r="BX12" s="774"/>
      <c r="BY12" s="774"/>
      <c r="BZ12" s="774"/>
      <c r="CA12" s="774"/>
      <c r="CB12" s="774"/>
      <c r="CC12" s="774"/>
      <c r="CD12" s="774"/>
      <c r="CE12" s="774"/>
      <c r="CF12" s="774"/>
      <c r="CG12" s="775"/>
      <c r="CH12" s="776">
        <v>5</v>
      </c>
      <c r="CI12" s="777"/>
      <c r="CJ12" s="777"/>
      <c r="CK12" s="777"/>
      <c r="CL12" s="778"/>
      <c r="CM12" s="776">
        <v>171</v>
      </c>
      <c r="CN12" s="777"/>
      <c r="CO12" s="777"/>
      <c r="CP12" s="777"/>
      <c r="CQ12" s="778"/>
      <c r="CR12" s="776">
        <v>25</v>
      </c>
      <c r="CS12" s="777"/>
      <c r="CT12" s="777"/>
      <c r="CU12" s="777"/>
      <c r="CV12" s="778"/>
      <c r="CW12" s="776" t="s">
        <v>612</v>
      </c>
      <c r="CX12" s="777"/>
      <c r="CY12" s="777"/>
      <c r="CZ12" s="777"/>
      <c r="DA12" s="778"/>
      <c r="DB12" s="776" t="s">
        <v>533</v>
      </c>
      <c r="DC12" s="777"/>
      <c r="DD12" s="777"/>
      <c r="DE12" s="777"/>
      <c r="DF12" s="778"/>
      <c r="DG12" s="776" t="s">
        <v>533</v>
      </c>
      <c r="DH12" s="777"/>
      <c r="DI12" s="777"/>
      <c r="DJ12" s="777"/>
      <c r="DK12" s="778"/>
      <c r="DL12" s="776" t="s">
        <v>533</v>
      </c>
      <c r="DM12" s="777"/>
      <c r="DN12" s="777"/>
      <c r="DO12" s="777"/>
      <c r="DP12" s="778"/>
      <c r="DQ12" s="776" t="s">
        <v>533</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605</v>
      </c>
      <c r="BT13" s="774"/>
      <c r="BU13" s="774"/>
      <c r="BV13" s="774"/>
      <c r="BW13" s="774"/>
      <c r="BX13" s="774"/>
      <c r="BY13" s="774"/>
      <c r="BZ13" s="774"/>
      <c r="CA13" s="774"/>
      <c r="CB13" s="774"/>
      <c r="CC13" s="774"/>
      <c r="CD13" s="774"/>
      <c r="CE13" s="774"/>
      <c r="CF13" s="774"/>
      <c r="CG13" s="775"/>
      <c r="CH13" s="776">
        <v>4</v>
      </c>
      <c r="CI13" s="777"/>
      <c r="CJ13" s="777"/>
      <c r="CK13" s="777"/>
      <c r="CL13" s="778"/>
      <c r="CM13" s="776">
        <v>62</v>
      </c>
      <c r="CN13" s="777"/>
      <c r="CO13" s="777"/>
      <c r="CP13" s="777"/>
      <c r="CQ13" s="778"/>
      <c r="CR13" s="776">
        <v>10</v>
      </c>
      <c r="CS13" s="777"/>
      <c r="CT13" s="777"/>
      <c r="CU13" s="777"/>
      <c r="CV13" s="778"/>
      <c r="CW13" s="776" t="s">
        <v>533</v>
      </c>
      <c r="CX13" s="777"/>
      <c r="CY13" s="777"/>
      <c r="CZ13" s="777"/>
      <c r="DA13" s="778"/>
      <c r="DB13" s="776" t="s">
        <v>533</v>
      </c>
      <c r="DC13" s="777"/>
      <c r="DD13" s="777"/>
      <c r="DE13" s="777"/>
      <c r="DF13" s="778"/>
      <c r="DG13" s="776" t="s">
        <v>533</v>
      </c>
      <c r="DH13" s="777"/>
      <c r="DI13" s="777"/>
      <c r="DJ13" s="777"/>
      <c r="DK13" s="778"/>
      <c r="DL13" s="776" t="s">
        <v>533</v>
      </c>
      <c r="DM13" s="777"/>
      <c r="DN13" s="777"/>
      <c r="DO13" s="777"/>
      <c r="DP13" s="778"/>
      <c r="DQ13" s="776" t="s">
        <v>533</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606</v>
      </c>
      <c r="BT14" s="774"/>
      <c r="BU14" s="774"/>
      <c r="BV14" s="774"/>
      <c r="BW14" s="774"/>
      <c r="BX14" s="774"/>
      <c r="BY14" s="774"/>
      <c r="BZ14" s="774"/>
      <c r="CA14" s="774"/>
      <c r="CB14" s="774"/>
      <c r="CC14" s="774"/>
      <c r="CD14" s="774"/>
      <c r="CE14" s="774"/>
      <c r="CF14" s="774"/>
      <c r="CG14" s="775"/>
      <c r="CH14" s="776">
        <v>-3</v>
      </c>
      <c r="CI14" s="777"/>
      <c r="CJ14" s="777"/>
      <c r="CK14" s="777"/>
      <c r="CL14" s="778"/>
      <c r="CM14" s="776">
        <v>56</v>
      </c>
      <c r="CN14" s="777"/>
      <c r="CO14" s="777"/>
      <c r="CP14" s="777"/>
      <c r="CQ14" s="778"/>
      <c r="CR14" s="776">
        <v>50</v>
      </c>
      <c r="CS14" s="777"/>
      <c r="CT14" s="777"/>
      <c r="CU14" s="777"/>
      <c r="CV14" s="778"/>
      <c r="CW14" s="776" t="s">
        <v>533</v>
      </c>
      <c r="CX14" s="777"/>
      <c r="CY14" s="777"/>
      <c r="CZ14" s="777"/>
      <c r="DA14" s="778"/>
      <c r="DB14" s="776" t="s">
        <v>533</v>
      </c>
      <c r="DC14" s="777"/>
      <c r="DD14" s="777"/>
      <c r="DE14" s="777"/>
      <c r="DF14" s="778"/>
      <c r="DG14" s="776" t="s">
        <v>533</v>
      </c>
      <c r="DH14" s="777"/>
      <c r="DI14" s="777"/>
      <c r="DJ14" s="777"/>
      <c r="DK14" s="778"/>
      <c r="DL14" s="776" t="s">
        <v>533</v>
      </c>
      <c r="DM14" s="777"/>
      <c r="DN14" s="777"/>
      <c r="DO14" s="777"/>
      <c r="DP14" s="778"/>
      <c r="DQ14" s="776" t="s">
        <v>533</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607</v>
      </c>
      <c r="BT15" s="774"/>
      <c r="BU15" s="774"/>
      <c r="BV15" s="774"/>
      <c r="BW15" s="774"/>
      <c r="BX15" s="774"/>
      <c r="BY15" s="774"/>
      <c r="BZ15" s="774"/>
      <c r="CA15" s="774"/>
      <c r="CB15" s="774"/>
      <c r="CC15" s="774"/>
      <c r="CD15" s="774"/>
      <c r="CE15" s="774"/>
      <c r="CF15" s="774"/>
      <c r="CG15" s="775"/>
      <c r="CH15" s="776">
        <v>4</v>
      </c>
      <c r="CI15" s="777"/>
      <c r="CJ15" s="777"/>
      <c r="CK15" s="777"/>
      <c r="CL15" s="778"/>
      <c r="CM15" s="776">
        <v>34</v>
      </c>
      <c r="CN15" s="777"/>
      <c r="CO15" s="777"/>
      <c r="CP15" s="777"/>
      <c r="CQ15" s="778"/>
      <c r="CR15" s="776">
        <v>20</v>
      </c>
      <c r="CS15" s="777"/>
      <c r="CT15" s="777"/>
      <c r="CU15" s="777"/>
      <c r="CV15" s="778"/>
      <c r="CW15" s="776" t="s">
        <v>533</v>
      </c>
      <c r="CX15" s="777"/>
      <c r="CY15" s="777"/>
      <c r="CZ15" s="777"/>
      <c r="DA15" s="778"/>
      <c r="DB15" s="776" t="s">
        <v>533</v>
      </c>
      <c r="DC15" s="777"/>
      <c r="DD15" s="777"/>
      <c r="DE15" s="777"/>
      <c r="DF15" s="778"/>
      <c r="DG15" s="776" t="s">
        <v>533</v>
      </c>
      <c r="DH15" s="777"/>
      <c r="DI15" s="777"/>
      <c r="DJ15" s="777"/>
      <c r="DK15" s="778"/>
      <c r="DL15" s="776" t="s">
        <v>533</v>
      </c>
      <c r="DM15" s="777"/>
      <c r="DN15" s="777"/>
      <c r="DO15" s="777"/>
      <c r="DP15" s="778"/>
      <c r="DQ15" s="776" t="s">
        <v>533</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v>34372</v>
      </c>
      <c r="R23" s="793"/>
      <c r="S23" s="793"/>
      <c r="T23" s="793"/>
      <c r="U23" s="793"/>
      <c r="V23" s="793">
        <v>33360</v>
      </c>
      <c r="W23" s="793"/>
      <c r="X23" s="793"/>
      <c r="Y23" s="793"/>
      <c r="Z23" s="793"/>
      <c r="AA23" s="793">
        <v>1013</v>
      </c>
      <c r="AB23" s="793"/>
      <c r="AC23" s="793"/>
      <c r="AD23" s="793"/>
      <c r="AE23" s="794"/>
      <c r="AF23" s="795">
        <v>834</v>
      </c>
      <c r="AG23" s="793"/>
      <c r="AH23" s="793"/>
      <c r="AI23" s="793"/>
      <c r="AJ23" s="796"/>
      <c r="AK23" s="797"/>
      <c r="AL23" s="798"/>
      <c r="AM23" s="798"/>
      <c r="AN23" s="798"/>
      <c r="AO23" s="798"/>
      <c r="AP23" s="793">
        <v>37091</v>
      </c>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22">
        <v>3804</v>
      </c>
      <c r="R28" s="823"/>
      <c r="S28" s="823"/>
      <c r="T28" s="823"/>
      <c r="U28" s="823"/>
      <c r="V28" s="823">
        <v>3773</v>
      </c>
      <c r="W28" s="823"/>
      <c r="X28" s="823"/>
      <c r="Y28" s="823"/>
      <c r="Z28" s="823"/>
      <c r="AA28" s="823">
        <v>32</v>
      </c>
      <c r="AB28" s="823"/>
      <c r="AC28" s="823"/>
      <c r="AD28" s="823"/>
      <c r="AE28" s="824"/>
      <c r="AF28" s="825">
        <v>32</v>
      </c>
      <c r="AG28" s="823"/>
      <c r="AH28" s="823"/>
      <c r="AI28" s="823"/>
      <c r="AJ28" s="826"/>
      <c r="AK28" s="827">
        <v>321</v>
      </c>
      <c r="AL28" s="828"/>
      <c r="AM28" s="828"/>
      <c r="AN28" s="828"/>
      <c r="AO28" s="828"/>
      <c r="AP28" s="828" t="s">
        <v>533</v>
      </c>
      <c r="AQ28" s="828"/>
      <c r="AR28" s="828"/>
      <c r="AS28" s="828"/>
      <c r="AT28" s="828"/>
      <c r="AU28" s="828" t="s">
        <v>533</v>
      </c>
      <c r="AV28" s="828"/>
      <c r="AW28" s="828"/>
      <c r="AX28" s="828"/>
      <c r="AY28" s="828"/>
      <c r="AZ28" s="829" t="s">
        <v>533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413</v>
      </c>
      <c r="C29" s="781"/>
      <c r="D29" s="781"/>
      <c r="E29" s="781"/>
      <c r="F29" s="781"/>
      <c r="G29" s="781"/>
      <c r="H29" s="781"/>
      <c r="I29" s="781"/>
      <c r="J29" s="781"/>
      <c r="K29" s="781"/>
      <c r="L29" s="781"/>
      <c r="M29" s="781"/>
      <c r="N29" s="781"/>
      <c r="O29" s="781"/>
      <c r="P29" s="782"/>
      <c r="Q29" s="783">
        <v>62</v>
      </c>
      <c r="R29" s="784"/>
      <c r="S29" s="784"/>
      <c r="T29" s="784"/>
      <c r="U29" s="784"/>
      <c r="V29" s="784">
        <v>62</v>
      </c>
      <c r="W29" s="784"/>
      <c r="X29" s="784"/>
      <c r="Y29" s="784"/>
      <c r="Z29" s="784"/>
      <c r="AA29" s="784">
        <v>0</v>
      </c>
      <c r="AB29" s="784"/>
      <c r="AC29" s="784"/>
      <c r="AD29" s="784"/>
      <c r="AE29" s="785"/>
      <c r="AF29" s="786">
        <v>0</v>
      </c>
      <c r="AG29" s="787"/>
      <c r="AH29" s="787"/>
      <c r="AI29" s="787"/>
      <c r="AJ29" s="788"/>
      <c r="AK29" s="834">
        <v>7</v>
      </c>
      <c r="AL29" s="830"/>
      <c r="AM29" s="830"/>
      <c r="AN29" s="830"/>
      <c r="AO29" s="830"/>
      <c r="AP29" s="830" t="s">
        <v>533</v>
      </c>
      <c r="AQ29" s="830"/>
      <c r="AR29" s="830"/>
      <c r="AS29" s="830"/>
      <c r="AT29" s="830"/>
      <c r="AU29" s="830" t="s">
        <v>533</v>
      </c>
      <c r="AV29" s="830"/>
      <c r="AW29" s="830"/>
      <c r="AX29" s="830"/>
      <c r="AY29" s="830"/>
      <c r="AZ29" s="831" t="s">
        <v>533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672</v>
      </c>
      <c r="R30" s="784"/>
      <c r="S30" s="784"/>
      <c r="T30" s="784"/>
      <c r="U30" s="784"/>
      <c r="V30" s="784">
        <v>671</v>
      </c>
      <c r="W30" s="784"/>
      <c r="X30" s="784"/>
      <c r="Y30" s="784"/>
      <c r="Z30" s="784"/>
      <c r="AA30" s="784">
        <v>0</v>
      </c>
      <c r="AB30" s="784"/>
      <c r="AC30" s="784"/>
      <c r="AD30" s="784"/>
      <c r="AE30" s="785"/>
      <c r="AF30" s="786">
        <v>0</v>
      </c>
      <c r="AG30" s="787"/>
      <c r="AH30" s="787"/>
      <c r="AI30" s="787"/>
      <c r="AJ30" s="788"/>
      <c r="AK30" s="834">
        <v>208</v>
      </c>
      <c r="AL30" s="830"/>
      <c r="AM30" s="830"/>
      <c r="AN30" s="830"/>
      <c r="AO30" s="830"/>
      <c r="AP30" s="830" t="s">
        <v>533</v>
      </c>
      <c r="AQ30" s="830"/>
      <c r="AR30" s="830"/>
      <c r="AS30" s="830"/>
      <c r="AT30" s="830"/>
      <c r="AU30" s="830" t="s">
        <v>533</v>
      </c>
      <c r="AV30" s="830"/>
      <c r="AW30" s="830"/>
      <c r="AX30" s="830"/>
      <c r="AY30" s="830"/>
      <c r="AZ30" s="831" t="s">
        <v>533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6439</v>
      </c>
      <c r="R31" s="784"/>
      <c r="S31" s="784"/>
      <c r="T31" s="784"/>
      <c r="U31" s="784"/>
      <c r="V31" s="784">
        <v>6272</v>
      </c>
      <c r="W31" s="784"/>
      <c r="X31" s="784"/>
      <c r="Y31" s="784"/>
      <c r="Z31" s="784"/>
      <c r="AA31" s="784">
        <v>168</v>
      </c>
      <c r="AB31" s="784"/>
      <c r="AC31" s="784"/>
      <c r="AD31" s="784"/>
      <c r="AE31" s="785"/>
      <c r="AF31" s="786">
        <v>168</v>
      </c>
      <c r="AG31" s="787"/>
      <c r="AH31" s="787"/>
      <c r="AI31" s="787"/>
      <c r="AJ31" s="788"/>
      <c r="AK31" s="834">
        <v>917</v>
      </c>
      <c r="AL31" s="830"/>
      <c r="AM31" s="830"/>
      <c r="AN31" s="830"/>
      <c r="AO31" s="830"/>
      <c r="AP31" s="830" t="s">
        <v>533</v>
      </c>
      <c r="AQ31" s="830"/>
      <c r="AR31" s="830"/>
      <c r="AS31" s="830"/>
      <c r="AT31" s="830"/>
      <c r="AU31" s="830" t="s">
        <v>533</v>
      </c>
      <c r="AV31" s="830"/>
      <c r="AW31" s="830"/>
      <c r="AX31" s="830"/>
      <c r="AY31" s="830"/>
      <c r="AZ31" s="831" t="s">
        <v>533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416</v>
      </c>
      <c r="C32" s="781"/>
      <c r="D32" s="781"/>
      <c r="E32" s="781"/>
      <c r="F32" s="781"/>
      <c r="G32" s="781"/>
      <c r="H32" s="781"/>
      <c r="I32" s="781"/>
      <c r="J32" s="781"/>
      <c r="K32" s="781"/>
      <c r="L32" s="781"/>
      <c r="M32" s="781"/>
      <c r="N32" s="781"/>
      <c r="O32" s="781"/>
      <c r="P32" s="782"/>
      <c r="Q32" s="783">
        <v>56</v>
      </c>
      <c r="R32" s="784"/>
      <c r="S32" s="784"/>
      <c r="T32" s="784"/>
      <c r="U32" s="784"/>
      <c r="V32" s="784">
        <v>56</v>
      </c>
      <c r="W32" s="784"/>
      <c r="X32" s="784"/>
      <c r="Y32" s="784"/>
      <c r="Z32" s="784"/>
      <c r="AA32" s="784">
        <v>0</v>
      </c>
      <c r="AB32" s="784"/>
      <c r="AC32" s="784"/>
      <c r="AD32" s="784"/>
      <c r="AE32" s="785"/>
      <c r="AF32" s="786">
        <v>0</v>
      </c>
      <c r="AG32" s="787"/>
      <c r="AH32" s="787"/>
      <c r="AI32" s="787"/>
      <c r="AJ32" s="788"/>
      <c r="AK32" s="834">
        <v>12</v>
      </c>
      <c r="AL32" s="830"/>
      <c r="AM32" s="830"/>
      <c r="AN32" s="830"/>
      <c r="AO32" s="830"/>
      <c r="AP32" s="830" t="s">
        <v>533</v>
      </c>
      <c r="AQ32" s="830"/>
      <c r="AR32" s="830"/>
      <c r="AS32" s="830"/>
      <c r="AT32" s="830"/>
      <c r="AU32" s="830" t="s">
        <v>533</v>
      </c>
      <c r="AV32" s="830"/>
      <c r="AW32" s="830"/>
      <c r="AX32" s="830"/>
      <c r="AY32" s="830"/>
      <c r="AZ32" s="831" t="s">
        <v>533</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417</v>
      </c>
      <c r="C33" s="781"/>
      <c r="D33" s="781"/>
      <c r="E33" s="781"/>
      <c r="F33" s="781"/>
      <c r="G33" s="781"/>
      <c r="H33" s="781"/>
      <c r="I33" s="781"/>
      <c r="J33" s="781"/>
      <c r="K33" s="781"/>
      <c r="L33" s="781"/>
      <c r="M33" s="781"/>
      <c r="N33" s="781"/>
      <c r="O33" s="781"/>
      <c r="P33" s="782"/>
      <c r="Q33" s="783">
        <v>1039</v>
      </c>
      <c r="R33" s="784"/>
      <c r="S33" s="784"/>
      <c r="T33" s="784"/>
      <c r="U33" s="784"/>
      <c r="V33" s="784">
        <v>1007</v>
      </c>
      <c r="W33" s="784"/>
      <c r="X33" s="784"/>
      <c r="Y33" s="784"/>
      <c r="Z33" s="784"/>
      <c r="AA33" s="784">
        <v>32</v>
      </c>
      <c r="AB33" s="784"/>
      <c r="AC33" s="784"/>
      <c r="AD33" s="784"/>
      <c r="AE33" s="785"/>
      <c r="AF33" s="786">
        <v>1526</v>
      </c>
      <c r="AG33" s="787"/>
      <c r="AH33" s="787"/>
      <c r="AI33" s="787"/>
      <c r="AJ33" s="788"/>
      <c r="AK33" s="834">
        <v>295</v>
      </c>
      <c r="AL33" s="830"/>
      <c r="AM33" s="830"/>
      <c r="AN33" s="830"/>
      <c r="AO33" s="830"/>
      <c r="AP33" s="830">
        <v>3470</v>
      </c>
      <c r="AQ33" s="830"/>
      <c r="AR33" s="830"/>
      <c r="AS33" s="830"/>
      <c r="AT33" s="830"/>
      <c r="AU33" s="830">
        <v>1836</v>
      </c>
      <c r="AV33" s="830"/>
      <c r="AW33" s="830"/>
      <c r="AX33" s="830"/>
      <c r="AY33" s="830"/>
      <c r="AZ33" s="831" t="s">
        <v>533</v>
      </c>
      <c r="BA33" s="831"/>
      <c r="BB33" s="831"/>
      <c r="BC33" s="831"/>
      <c r="BD33" s="831"/>
      <c r="BE33" s="832" t="s">
        <v>418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419</v>
      </c>
      <c r="C34" s="781"/>
      <c r="D34" s="781"/>
      <c r="E34" s="781"/>
      <c r="F34" s="781"/>
      <c r="G34" s="781"/>
      <c r="H34" s="781"/>
      <c r="I34" s="781"/>
      <c r="J34" s="781"/>
      <c r="K34" s="781"/>
      <c r="L34" s="781"/>
      <c r="M34" s="781"/>
      <c r="N34" s="781"/>
      <c r="O34" s="781"/>
      <c r="P34" s="782"/>
      <c r="Q34" s="783">
        <v>1445</v>
      </c>
      <c r="R34" s="784"/>
      <c r="S34" s="784"/>
      <c r="T34" s="784"/>
      <c r="U34" s="784"/>
      <c r="V34" s="784">
        <v>1323</v>
      </c>
      <c r="W34" s="784"/>
      <c r="X34" s="784"/>
      <c r="Y34" s="784"/>
      <c r="Z34" s="784"/>
      <c r="AA34" s="784">
        <v>123</v>
      </c>
      <c r="AB34" s="784"/>
      <c r="AC34" s="784"/>
      <c r="AD34" s="784"/>
      <c r="AE34" s="785"/>
      <c r="AF34" s="786">
        <v>1004</v>
      </c>
      <c r="AG34" s="787"/>
      <c r="AH34" s="787"/>
      <c r="AI34" s="787"/>
      <c r="AJ34" s="788"/>
      <c r="AK34" s="834">
        <v>276</v>
      </c>
      <c r="AL34" s="830"/>
      <c r="AM34" s="830"/>
      <c r="AN34" s="830"/>
      <c r="AO34" s="830"/>
      <c r="AP34" s="830">
        <v>190</v>
      </c>
      <c r="AQ34" s="830"/>
      <c r="AR34" s="830"/>
      <c r="AS34" s="830"/>
      <c r="AT34" s="830"/>
      <c r="AU34" s="830">
        <v>131</v>
      </c>
      <c r="AV34" s="830"/>
      <c r="AW34" s="830"/>
      <c r="AX34" s="830"/>
      <c r="AY34" s="830"/>
      <c r="AZ34" s="831" t="s">
        <v>533</v>
      </c>
      <c r="BA34" s="831"/>
      <c r="BB34" s="831"/>
      <c r="BC34" s="831"/>
      <c r="BD34" s="831"/>
      <c r="BE34" s="832" t="s">
        <v>418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420</v>
      </c>
      <c r="C35" s="781"/>
      <c r="D35" s="781"/>
      <c r="E35" s="781"/>
      <c r="F35" s="781"/>
      <c r="G35" s="781"/>
      <c r="H35" s="781"/>
      <c r="I35" s="781"/>
      <c r="J35" s="781"/>
      <c r="K35" s="781"/>
      <c r="L35" s="781"/>
      <c r="M35" s="781"/>
      <c r="N35" s="781"/>
      <c r="O35" s="781"/>
      <c r="P35" s="782"/>
      <c r="Q35" s="783">
        <v>941</v>
      </c>
      <c r="R35" s="784"/>
      <c r="S35" s="784"/>
      <c r="T35" s="784"/>
      <c r="U35" s="784"/>
      <c r="V35" s="784">
        <v>852</v>
      </c>
      <c r="W35" s="784"/>
      <c r="X35" s="784"/>
      <c r="Y35" s="784"/>
      <c r="Z35" s="784"/>
      <c r="AA35" s="784">
        <v>89</v>
      </c>
      <c r="AB35" s="784"/>
      <c r="AC35" s="784"/>
      <c r="AD35" s="784"/>
      <c r="AE35" s="785"/>
      <c r="AF35" s="786">
        <v>48</v>
      </c>
      <c r="AG35" s="787"/>
      <c r="AH35" s="787"/>
      <c r="AI35" s="787"/>
      <c r="AJ35" s="788"/>
      <c r="AK35" s="834">
        <v>444</v>
      </c>
      <c r="AL35" s="830"/>
      <c r="AM35" s="830"/>
      <c r="AN35" s="830"/>
      <c r="AO35" s="830"/>
      <c r="AP35" s="830">
        <v>4068</v>
      </c>
      <c r="AQ35" s="830"/>
      <c r="AR35" s="830"/>
      <c r="AS35" s="830"/>
      <c r="AT35" s="830"/>
      <c r="AU35" s="830">
        <v>3523</v>
      </c>
      <c r="AV35" s="830"/>
      <c r="AW35" s="830"/>
      <c r="AX35" s="830"/>
      <c r="AY35" s="830"/>
      <c r="AZ35" s="831" t="s">
        <v>533</v>
      </c>
      <c r="BA35" s="831"/>
      <c r="BB35" s="831"/>
      <c r="BC35" s="831"/>
      <c r="BD35" s="831"/>
      <c r="BE35" s="832" t="s">
        <v>418</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421</v>
      </c>
      <c r="C36" s="781"/>
      <c r="D36" s="781"/>
      <c r="E36" s="781"/>
      <c r="F36" s="781"/>
      <c r="G36" s="781"/>
      <c r="H36" s="781"/>
      <c r="I36" s="781"/>
      <c r="J36" s="781"/>
      <c r="K36" s="781"/>
      <c r="L36" s="781"/>
      <c r="M36" s="781"/>
      <c r="N36" s="781"/>
      <c r="O36" s="781"/>
      <c r="P36" s="782"/>
      <c r="Q36" s="783">
        <v>388</v>
      </c>
      <c r="R36" s="784"/>
      <c r="S36" s="784"/>
      <c r="T36" s="784"/>
      <c r="U36" s="784"/>
      <c r="V36" s="784">
        <v>386</v>
      </c>
      <c r="W36" s="784"/>
      <c r="X36" s="784"/>
      <c r="Y36" s="784"/>
      <c r="Z36" s="784"/>
      <c r="AA36" s="784">
        <v>2</v>
      </c>
      <c r="AB36" s="784"/>
      <c r="AC36" s="784"/>
      <c r="AD36" s="784"/>
      <c r="AE36" s="785"/>
      <c r="AF36" s="786">
        <v>2</v>
      </c>
      <c r="AG36" s="787"/>
      <c r="AH36" s="787"/>
      <c r="AI36" s="787"/>
      <c r="AJ36" s="788"/>
      <c r="AK36" s="834">
        <v>267</v>
      </c>
      <c r="AL36" s="830"/>
      <c r="AM36" s="830"/>
      <c r="AN36" s="830"/>
      <c r="AO36" s="830"/>
      <c r="AP36" s="830">
        <v>2100</v>
      </c>
      <c r="AQ36" s="830"/>
      <c r="AR36" s="830"/>
      <c r="AS36" s="830"/>
      <c r="AT36" s="830"/>
      <c r="AU36" s="830">
        <v>2088</v>
      </c>
      <c r="AV36" s="830"/>
      <c r="AW36" s="830"/>
      <c r="AX36" s="830"/>
      <c r="AY36" s="830"/>
      <c r="AZ36" s="831" t="s">
        <v>533</v>
      </c>
      <c r="BA36" s="831"/>
      <c r="BB36" s="831"/>
      <c r="BC36" s="831"/>
      <c r="BD36" s="831"/>
      <c r="BE36" s="832" t="s">
        <v>422</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423</v>
      </c>
      <c r="C37" s="781"/>
      <c r="D37" s="781"/>
      <c r="E37" s="781"/>
      <c r="F37" s="781"/>
      <c r="G37" s="781"/>
      <c r="H37" s="781"/>
      <c r="I37" s="781"/>
      <c r="J37" s="781"/>
      <c r="K37" s="781"/>
      <c r="L37" s="781"/>
      <c r="M37" s="781"/>
      <c r="N37" s="781"/>
      <c r="O37" s="781"/>
      <c r="P37" s="782"/>
      <c r="Q37" s="783">
        <v>215</v>
      </c>
      <c r="R37" s="784"/>
      <c r="S37" s="784"/>
      <c r="T37" s="784"/>
      <c r="U37" s="784"/>
      <c r="V37" s="784">
        <v>214</v>
      </c>
      <c r="W37" s="784"/>
      <c r="X37" s="784"/>
      <c r="Y37" s="784"/>
      <c r="Z37" s="784"/>
      <c r="AA37" s="784">
        <v>1</v>
      </c>
      <c r="AB37" s="784"/>
      <c r="AC37" s="784"/>
      <c r="AD37" s="784"/>
      <c r="AE37" s="785"/>
      <c r="AF37" s="786">
        <v>1</v>
      </c>
      <c r="AG37" s="787"/>
      <c r="AH37" s="787"/>
      <c r="AI37" s="787"/>
      <c r="AJ37" s="788"/>
      <c r="AK37" s="834">
        <v>76</v>
      </c>
      <c r="AL37" s="830"/>
      <c r="AM37" s="830"/>
      <c r="AN37" s="830"/>
      <c r="AO37" s="830"/>
      <c r="AP37" s="830">
        <v>535</v>
      </c>
      <c r="AQ37" s="830"/>
      <c r="AR37" s="830"/>
      <c r="AS37" s="830"/>
      <c r="AT37" s="830"/>
      <c r="AU37" s="830">
        <v>528</v>
      </c>
      <c r="AV37" s="830"/>
      <c r="AW37" s="830"/>
      <c r="AX37" s="830"/>
      <c r="AY37" s="830"/>
      <c r="AZ37" s="831" t="s">
        <v>533</v>
      </c>
      <c r="BA37" s="831"/>
      <c r="BB37" s="831"/>
      <c r="BC37" s="831"/>
      <c r="BD37" s="831"/>
      <c r="BE37" s="832" t="s">
        <v>424</v>
      </c>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425</v>
      </c>
      <c r="C38" s="781"/>
      <c r="D38" s="781"/>
      <c r="E38" s="781"/>
      <c r="F38" s="781"/>
      <c r="G38" s="781"/>
      <c r="H38" s="781"/>
      <c r="I38" s="781"/>
      <c r="J38" s="781"/>
      <c r="K38" s="781"/>
      <c r="L38" s="781"/>
      <c r="M38" s="781"/>
      <c r="N38" s="781"/>
      <c r="O38" s="781"/>
      <c r="P38" s="782"/>
      <c r="Q38" s="783">
        <v>0</v>
      </c>
      <c r="R38" s="784"/>
      <c r="S38" s="784"/>
      <c r="T38" s="784"/>
      <c r="U38" s="784"/>
      <c r="V38" s="784">
        <v>0</v>
      </c>
      <c r="W38" s="784"/>
      <c r="X38" s="784"/>
      <c r="Y38" s="784"/>
      <c r="Z38" s="784"/>
      <c r="AA38" s="784">
        <v>0</v>
      </c>
      <c r="AB38" s="784"/>
      <c r="AC38" s="784"/>
      <c r="AD38" s="784"/>
      <c r="AE38" s="785"/>
      <c r="AF38" s="786">
        <v>1</v>
      </c>
      <c r="AG38" s="787"/>
      <c r="AH38" s="787"/>
      <c r="AI38" s="787"/>
      <c r="AJ38" s="788"/>
      <c r="AK38" s="834">
        <v>0</v>
      </c>
      <c r="AL38" s="830"/>
      <c r="AM38" s="830"/>
      <c r="AN38" s="830"/>
      <c r="AO38" s="830"/>
      <c r="AP38" s="830" t="s">
        <v>533</v>
      </c>
      <c r="AQ38" s="830"/>
      <c r="AR38" s="830"/>
      <c r="AS38" s="830"/>
      <c r="AT38" s="830"/>
      <c r="AU38" s="830" t="s">
        <v>533</v>
      </c>
      <c r="AV38" s="830"/>
      <c r="AW38" s="830"/>
      <c r="AX38" s="830"/>
      <c r="AY38" s="830"/>
      <c r="AZ38" s="831" t="s">
        <v>533</v>
      </c>
      <c r="BA38" s="831"/>
      <c r="BB38" s="831"/>
      <c r="BC38" s="831"/>
      <c r="BD38" s="831"/>
      <c r="BE38" s="832" t="s">
        <v>424</v>
      </c>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399</v>
      </c>
      <c r="B63" s="789" t="s">
        <v>427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2780</v>
      </c>
      <c r="AG63" s="844"/>
      <c r="AH63" s="844"/>
      <c r="AI63" s="844"/>
      <c r="AJ63" s="845"/>
      <c r="AK63" s="846"/>
      <c r="AL63" s="841"/>
      <c r="AM63" s="841"/>
      <c r="AN63" s="841"/>
      <c r="AO63" s="841"/>
      <c r="AP63" s="844">
        <v>10363</v>
      </c>
      <c r="AQ63" s="844"/>
      <c r="AR63" s="844"/>
      <c r="AS63" s="844"/>
      <c r="AT63" s="844"/>
      <c r="AU63" s="844">
        <v>8106</v>
      </c>
      <c r="AV63" s="844"/>
      <c r="AW63" s="844"/>
      <c r="AX63" s="844"/>
      <c r="AY63" s="844"/>
      <c r="AZ63" s="848"/>
      <c r="BA63" s="848"/>
      <c r="BB63" s="848"/>
      <c r="BC63" s="848"/>
      <c r="BD63" s="848"/>
      <c r="BE63" s="849"/>
      <c r="BF63" s="849"/>
      <c r="BG63" s="849"/>
      <c r="BH63" s="849"/>
      <c r="BI63" s="850"/>
      <c r="BJ63" s="851" t="s">
        <v>428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430</v>
      </c>
      <c r="B66" s="728"/>
      <c r="C66" s="728"/>
      <c r="D66" s="728"/>
      <c r="E66" s="728"/>
      <c r="F66" s="728"/>
      <c r="G66" s="728"/>
      <c r="H66" s="728"/>
      <c r="I66" s="728"/>
      <c r="J66" s="728"/>
      <c r="K66" s="728"/>
      <c r="L66" s="728"/>
      <c r="M66" s="728"/>
      <c r="N66" s="728"/>
      <c r="O66" s="728"/>
      <c r="P66" s="729"/>
      <c r="Q66" s="733" t="s">
        <v>431</v>
      </c>
      <c r="R66" s="734"/>
      <c r="S66" s="734"/>
      <c r="T66" s="734"/>
      <c r="U66" s="735"/>
      <c r="V66" s="733" t="s">
        <v>405</v>
      </c>
      <c r="W66" s="734"/>
      <c r="X66" s="734"/>
      <c r="Y66" s="734"/>
      <c r="Z66" s="735"/>
      <c r="AA66" s="733" t="s">
        <v>432</v>
      </c>
      <c r="AB66" s="734"/>
      <c r="AC66" s="734"/>
      <c r="AD66" s="734"/>
      <c r="AE66" s="735"/>
      <c r="AF66" s="854" t="s">
        <v>433</v>
      </c>
      <c r="AG66" s="815"/>
      <c r="AH66" s="815"/>
      <c r="AI66" s="815"/>
      <c r="AJ66" s="855"/>
      <c r="AK66" s="733" t="s">
        <v>434</v>
      </c>
      <c r="AL66" s="728"/>
      <c r="AM66" s="728"/>
      <c r="AN66" s="728"/>
      <c r="AO66" s="729"/>
      <c r="AP66" s="733" t="s">
        <v>435</v>
      </c>
      <c r="AQ66" s="734"/>
      <c r="AR66" s="734"/>
      <c r="AS66" s="734"/>
      <c r="AT66" s="735"/>
      <c r="AU66" s="733" t="s">
        <v>436</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608</v>
      </c>
      <c r="C68" s="870"/>
      <c r="D68" s="870"/>
      <c r="E68" s="870"/>
      <c r="F68" s="870"/>
      <c r="G68" s="870"/>
      <c r="H68" s="870"/>
      <c r="I68" s="870"/>
      <c r="J68" s="870"/>
      <c r="K68" s="870"/>
      <c r="L68" s="870"/>
      <c r="M68" s="870"/>
      <c r="N68" s="870"/>
      <c r="O68" s="870"/>
      <c r="P68" s="871"/>
      <c r="Q68" s="872">
        <v>1888</v>
      </c>
      <c r="R68" s="866"/>
      <c r="S68" s="866"/>
      <c r="T68" s="866"/>
      <c r="U68" s="866"/>
      <c r="V68" s="866">
        <v>1872</v>
      </c>
      <c r="W68" s="866"/>
      <c r="X68" s="866"/>
      <c r="Y68" s="866"/>
      <c r="Z68" s="866"/>
      <c r="AA68" s="866">
        <v>16</v>
      </c>
      <c r="AB68" s="866"/>
      <c r="AC68" s="866"/>
      <c r="AD68" s="866"/>
      <c r="AE68" s="866"/>
      <c r="AF68" s="866">
        <v>16</v>
      </c>
      <c r="AG68" s="866"/>
      <c r="AH68" s="866"/>
      <c r="AI68" s="866"/>
      <c r="AJ68" s="866"/>
      <c r="AK68" s="866" t="s">
        <v>533</v>
      </c>
      <c r="AL68" s="866"/>
      <c r="AM68" s="866"/>
      <c r="AN68" s="866"/>
      <c r="AO68" s="866"/>
      <c r="AP68" s="866" t="s">
        <v>533</v>
      </c>
      <c r="AQ68" s="866"/>
      <c r="AR68" s="866"/>
      <c r="AS68" s="866"/>
      <c r="AT68" s="866"/>
      <c r="AU68" s="866" t="s">
        <v>533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609</v>
      </c>
      <c r="C69" s="874"/>
      <c r="D69" s="874"/>
      <c r="E69" s="874"/>
      <c r="F69" s="874"/>
      <c r="G69" s="874"/>
      <c r="H69" s="874"/>
      <c r="I69" s="874"/>
      <c r="J69" s="874"/>
      <c r="K69" s="874"/>
      <c r="L69" s="874"/>
      <c r="M69" s="874"/>
      <c r="N69" s="874"/>
      <c r="O69" s="874"/>
      <c r="P69" s="875"/>
      <c r="Q69" s="876">
        <v>4171</v>
      </c>
      <c r="R69" s="830"/>
      <c r="S69" s="830"/>
      <c r="T69" s="830"/>
      <c r="U69" s="830"/>
      <c r="V69" s="830">
        <v>4029</v>
      </c>
      <c r="W69" s="830"/>
      <c r="X69" s="830"/>
      <c r="Y69" s="830"/>
      <c r="Z69" s="830"/>
      <c r="AA69" s="830">
        <v>142</v>
      </c>
      <c r="AB69" s="830"/>
      <c r="AC69" s="830"/>
      <c r="AD69" s="830"/>
      <c r="AE69" s="830"/>
      <c r="AF69" s="830">
        <v>142</v>
      </c>
      <c r="AG69" s="830"/>
      <c r="AH69" s="830"/>
      <c r="AI69" s="830"/>
      <c r="AJ69" s="830"/>
      <c r="AK69" s="830" t="s">
        <v>533</v>
      </c>
      <c r="AL69" s="830"/>
      <c r="AM69" s="830"/>
      <c r="AN69" s="830"/>
      <c r="AO69" s="830"/>
      <c r="AP69" s="830" t="s">
        <v>533</v>
      </c>
      <c r="AQ69" s="830"/>
      <c r="AR69" s="830"/>
      <c r="AS69" s="830"/>
      <c r="AT69" s="830"/>
      <c r="AU69" s="830" t="s">
        <v>533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610</v>
      </c>
      <c r="C70" s="874"/>
      <c r="D70" s="874"/>
      <c r="E70" s="874"/>
      <c r="F70" s="874"/>
      <c r="G70" s="874"/>
      <c r="H70" s="874"/>
      <c r="I70" s="874"/>
      <c r="J70" s="874"/>
      <c r="K70" s="874"/>
      <c r="L70" s="874"/>
      <c r="M70" s="874"/>
      <c r="N70" s="874"/>
      <c r="O70" s="874"/>
      <c r="P70" s="875"/>
      <c r="Q70" s="876">
        <v>1608</v>
      </c>
      <c r="R70" s="830"/>
      <c r="S70" s="830"/>
      <c r="T70" s="830"/>
      <c r="U70" s="830"/>
      <c r="V70" s="830">
        <v>1370</v>
      </c>
      <c r="W70" s="830"/>
      <c r="X70" s="830"/>
      <c r="Y70" s="830"/>
      <c r="Z70" s="830"/>
      <c r="AA70" s="830">
        <v>237</v>
      </c>
      <c r="AB70" s="830"/>
      <c r="AC70" s="830"/>
      <c r="AD70" s="830"/>
      <c r="AE70" s="830"/>
      <c r="AF70" s="830">
        <v>237</v>
      </c>
      <c r="AG70" s="830"/>
      <c r="AH70" s="830"/>
      <c r="AI70" s="830"/>
      <c r="AJ70" s="830"/>
      <c r="AK70" s="830" t="s">
        <v>533</v>
      </c>
      <c r="AL70" s="830"/>
      <c r="AM70" s="830"/>
      <c r="AN70" s="830"/>
      <c r="AO70" s="830"/>
      <c r="AP70" s="830" t="s">
        <v>533</v>
      </c>
      <c r="AQ70" s="830"/>
      <c r="AR70" s="830"/>
      <c r="AS70" s="830"/>
      <c r="AT70" s="830"/>
      <c r="AU70" s="830" t="s">
        <v>533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611</v>
      </c>
      <c r="C71" s="874"/>
      <c r="D71" s="874"/>
      <c r="E71" s="874"/>
      <c r="F71" s="874"/>
      <c r="G71" s="874"/>
      <c r="H71" s="874"/>
      <c r="I71" s="874"/>
      <c r="J71" s="874"/>
      <c r="K71" s="874"/>
      <c r="L71" s="874"/>
      <c r="M71" s="874"/>
      <c r="N71" s="874"/>
      <c r="O71" s="874"/>
      <c r="P71" s="875"/>
      <c r="Q71" s="876">
        <v>435773</v>
      </c>
      <c r="R71" s="830"/>
      <c r="S71" s="830"/>
      <c r="T71" s="830"/>
      <c r="U71" s="830"/>
      <c r="V71" s="830">
        <v>433285</v>
      </c>
      <c r="W71" s="830"/>
      <c r="X71" s="830"/>
      <c r="Y71" s="830"/>
      <c r="Z71" s="830"/>
      <c r="AA71" s="830">
        <v>2487</v>
      </c>
      <c r="AB71" s="830"/>
      <c r="AC71" s="830"/>
      <c r="AD71" s="830"/>
      <c r="AE71" s="830"/>
      <c r="AF71" s="830">
        <v>2487</v>
      </c>
      <c r="AG71" s="830"/>
      <c r="AH71" s="830"/>
      <c r="AI71" s="830"/>
      <c r="AJ71" s="830"/>
      <c r="AK71" s="830">
        <v>902</v>
      </c>
      <c r="AL71" s="830"/>
      <c r="AM71" s="830"/>
      <c r="AN71" s="830"/>
      <c r="AO71" s="830"/>
      <c r="AP71" s="830" t="s">
        <v>533</v>
      </c>
      <c r="AQ71" s="830"/>
      <c r="AR71" s="830"/>
      <c r="AS71" s="830"/>
      <c r="AT71" s="830"/>
      <c r="AU71" s="830" t="s">
        <v>533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437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2882</v>
      </c>
      <c r="AG88" s="844"/>
      <c r="AH88" s="844"/>
      <c r="AI88" s="844"/>
      <c r="AJ88" s="844"/>
      <c r="AK88" s="841"/>
      <c r="AL88" s="841"/>
      <c r="AM88" s="841"/>
      <c r="AN88" s="841"/>
      <c r="AO88" s="841"/>
      <c r="AP88" s="844" t="s">
        <v>533</v>
      </c>
      <c r="AQ88" s="844"/>
      <c r="AR88" s="844"/>
      <c r="AS88" s="844"/>
      <c r="AT88" s="844"/>
      <c r="AU88" s="844" t="s">
        <v>533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276</v>
      </c>
      <c r="CS102" s="852"/>
      <c r="CT102" s="852"/>
      <c r="CU102" s="852"/>
      <c r="CV102" s="891"/>
      <c r="CW102" s="890">
        <v>31</v>
      </c>
      <c r="CX102" s="852"/>
      <c r="CY102" s="852"/>
      <c r="CZ102" s="852"/>
      <c r="DA102" s="891"/>
      <c r="DB102" s="890" t="s">
        <v>533</v>
      </c>
      <c r="DC102" s="852"/>
      <c r="DD102" s="852"/>
      <c r="DE102" s="852"/>
      <c r="DF102" s="891"/>
      <c r="DG102" s="890" t="s">
        <v>533</v>
      </c>
      <c r="DH102" s="852"/>
      <c r="DI102" s="852"/>
      <c r="DJ102" s="852"/>
      <c r="DK102" s="891"/>
      <c r="DL102" s="890" t="s">
        <v>533</v>
      </c>
      <c r="DM102" s="852"/>
      <c r="DN102" s="852"/>
      <c r="DO102" s="852"/>
      <c r="DP102" s="891"/>
      <c r="DQ102" s="890" t="s">
        <v>533</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445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446</v>
      </c>
      <c r="AB109" s="893"/>
      <c r="AC109" s="893"/>
      <c r="AD109" s="893"/>
      <c r="AE109" s="894"/>
      <c r="AF109" s="892" t="s">
        <v>447</v>
      </c>
      <c r="AG109" s="893"/>
      <c r="AH109" s="893"/>
      <c r="AI109" s="893"/>
      <c r="AJ109" s="894"/>
      <c r="AK109" s="892" t="s">
        <v>314</v>
      </c>
      <c r="AL109" s="893"/>
      <c r="AM109" s="893"/>
      <c r="AN109" s="893"/>
      <c r="AO109" s="894"/>
      <c r="AP109" s="892" t="s">
        <v>448</v>
      </c>
      <c r="AQ109" s="893"/>
      <c r="AR109" s="893"/>
      <c r="AS109" s="893"/>
      <c r="AT109" s="895"/>
      <c r="AU109" s="912" t="s">
        <v>445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446</v>
      </c>
      <c r="BR109" s="893"/>
      <c r="BS109" s="893"/>
      <c r="BT109" s="893"/>
      <c r="BU109" s="894"/>
      <c r="BV109" s="892" t="s">
        <v>447</v>
      </c>
      <c r="BW109" s="893"/>
      <c r="BX109" s="893"/>
      <c r="BY109" s="893"/>
      <c r="BZ109" s="894"/>
      <c r="CA109" s="892" t="s">
        <v>314</v>
      </c>
      <c r="CB109" s="893"/>
      <c r="CC109" s="893"/>
      <c r="CD109" s="893"/>
      <c r="CE109" s="894"/>
      <c r="CF109" s="913" t="s">
        <v>448</v>
      </c>
      <c r="CG109" s="913"/>
      <c r="CH109" s="913"/>
      <c r="CI109" s="913"/>
      <c r="CJ109" s="913"/>
      <c r="CK109" s="892" t="s">
        <v>449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446</v>
      </c>
      <c r="DH109" s="893"/>
      <c r="DI109" s="893"/>
      <c r="DJ109" s="893"/>
      <c r="DK109" s="894"/>
      <c r="DL109" s="892" t="s">
        <v>447</v>
      </c>
      <c r="DM109" s="893"/>
      <c r="DN109" s="893"/>
      <c r="DO109" s="893"/>
      <c r="DP109" s="894"/>
      <c r="DQ109" s="892" t="s">
        <v>314</v>
      </c>
      <c r="DR109" s="893"/>
      <c r="DS109" s="893"/>
      <c r="DT109" s="893"/>
      <c r="DU109" s="894"/>
      <c r="DV109" s="892" t="s">
        <v>448</v>
      </c>
      <c r="DW109" s="893"/>
      <c r="DX109" s="893"/>
      <c r="DY109" s="893"/>
      <c r="DZ109" s="895"/>
    </row>
    <row r="110" spans="1:131" s="230" customFormat="1" ht="26.25" customHeight="1" x14ac:dyDescent="0.15">
      <c r="A110" s="896" t="s">
        <v>450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4194069</v>
      </c>
      <c r="AB110" s="900"/>
      <c r="AC110" s="900"/>
      <c r="AD110" s="900"/>
      <c r="AE110" s="901"/>
      <c r="AF110" s="902">
        <v>4306241</v>
      </c>
      <c r="AG110" s="900"/>
      <c r="AH110" s="900"/>
      <c r="AI110" s="900"/>
      <c r="AJ110" s="901"/>
      <c r="AK110" s="902">
        <v>4489723</v>
      </c>
      <c r="AL110" s="900"/>
      <c r="AM110" s="900"/>
      <c r="AN110" s="900"/>
      <c r="AO110" s="901"/>
      <c r="AP110" s="903">
        <v>31.6</v>
      </c>
      <c r="AQ110" s="904"/>
      <c r="AR110" s="904"/>
      <c r="AS110" s="904"/>
      <c r="AT110" s="905"/>
      <c r="AU110" s="906" t="s">
        <v>75</v>
      </c>
      <c r="AV110" s="907"/>
      <c r="AW110" s="907"/>
      <c r="AX110" s="907"/>
      <c r="AY110" s="907"/>
      <c r="AZ110" s="929" t="s">
        <v>451</v>
      </c>
      <c r="BA110" s="897"/>
      <c r="BB110" s="897"/>
      <c r="BC110" s="897"/>
      <c r="BD110" s="897"/>
      <c r="BE110" s="897"/>
      <c r="BF110" s="897"/>
      <c r="BG110" s="897"/>
      <c r="BH110" s="897"/>
      <c r="BI110" s="897"/>
      <c r="BJ110" s="897"/>
      <c r="BK110" s="897"/>
      <c r="BL110" s="897"/>
      <c r="BM110" s="897"/>
      <c r="BN110" s="897"/>
      <c r="BO110" s="897"/>
      <c r="BP110" s="898"/>
      <c r="BQ110" s="930">
        <v>38630923</v>
      </c>
      <c r="BR110" s="931"/>
      <c r="BS110" s="931"/>
      <c r="BT110" s="931"/>
      <c r="BU110" s="931"/>
      <c r="BV110" s="931">
        <v>38568858</v>
      </c>
      <c r="BW110" s="931"/>
      <c r="BX110" s="931"/>
      <c r="BY110" s="931"/>
      <c r="BZ110" s="931"/>
      <c r="CA110" s="931">
        <v>37091229</v>
      </c>
      <c r="CB110" s="931"/>
      <c r="CC110" s="931"/>
      <c r="CD110" s="931"/>
      <c r="CE110" s="931"/>
      <c r="CF110" s="944">
        <v>261.39999999999998</v>
      </c>
      <c r="CG110" s="945"/>
      <c r="CH110" s="945"/>
      <c r="CI110" s="945"/>
      <c r="CJ110" s="945"/>
      <c r="CK110" s="946" t="s">
        <v>452</v>
      </c>
      <c r="CL110" s="947"/>
      <c r="CM110" s="929" t="s">
        <v>453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454</v>
      </c>
      <c r="DH110" s="931"/>
      <c r="DI110" s="931"/>
      <c r="DJ110" s="931"/>
      <c r="DK110" s="931"/>
      <c r="DL110" s="931" t="s">
        <v>455</v>
      </c>
      <c r="DM110" s="931"/>
      <c r="DN110" s="931"/>
      <c r="DO110" s="931"/>
      <c r="DP110" s="931"/>
      <c r="DQ110" s="931" t="s">
        <v>428</v>
      </c>
      <c r="DR110" s="931"/>
      <c r="DS110" s="931"/>
      <c r="DT110" s="931"/>
      <c r="DU110" s="931"/>
      <c r="DV110" s="932" t="s">
        <v>428</v>
      </c>
      <c r="DW110" s="932"/>
      <c r="DX110" s="932"/>
      <c r="DY110" s="932"/>
      <c r="DZ110" s="933"/>
    </row>
    <row r="111" spans="1:131" s="230" customFormat="1" ht="26.25" customHeight="1" x14ac:dyDescent="0.15">
      <c r="A111" s="934" t="s">
        <v>456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428</v>
      </c>
      <c r="AB111" s="938"/>
      <c r="AC111" s="938"/>
      <c r="AD111" s="938"/>
      <c r="AE111" s="939"/>
      <c r="AF111" s="940" t="s">
        <v>455</v>
      </c>
      <c r="AG111" s="938"/>
      <c r="AH111" s="938"/>
      <c r="AI111" s="938"/>
      <c r="AJ111" s="939"/>
      <c r="AK111" s="940" t="s">
        <v>428</v>
      </c>
      <c r="AL111" s="938"/>
      <c r="AM111" s="938"/>
      <c r="AN111" s="938"/>
      <c r="AO111" s="939"/>
      <c r="AP111" s="941" t="s">
        <v>455</v>
      </c>
      <c r="AQ111" s="942"/>
      <c r="AR111" s="942"/>
      <c r="AS111" s="942"/>
      <c r="AT111" s="943"/>
      <c r="AU111" s="908"/>
      <c r="AV111" s="909"/>
      <c r="AW111" s="909"/>
      <c r="AX111" s="909"/>
      <c r="AY111" s="909"/>
      <c r="AZ111" s="922" t="s">
        <v>457</v>
      </c>
      <c r="BA111" s="923"/>
      <c r="BB111" s="923"/>
      <c r="BC111" s="923"/>
      <c r="BD111" s="923"/>
      <c r="BE111" s="923"/>
      <c r="BF111" s="923"/>
      <c r="BG111" s="923"/>
      <c r="BH111" s="923"/>
      <c r="BI111" s="923"/>
      <c r="BJ111" s="923"/>
      <c r="BK111" s="923"/>
      <c r="BL111" s="923"/>
      <c r="BM111" s="923"/>
      <c r="BN111" s="923"/>
      <c r="BO111" s="923"/>
      <c r="BP111" s="924"/>
      <c r="BQ111" s="925">
        <v>622473</v>
      </c>
      <c r="BR111" s="926"/>
      <c r="BS111" s="926"/>
      <c r="BT111" s="926"/>
      <c r="BU111" s="926"/>
      <c r="BV111" s="926">
        <v>563167</v>
      </c>
      <c r="BW111" s="926"/>
      <c r="BX111" s="926"/>
      <c r="BY111" s="926"/>
      <c r="BZ111" s="926"/>
      <c r="CA111" s="926">
        <v>504837</v>
      </c>
      <c r="CB111" s="926"/>
      <c r="CC111" s="926"/>
      <c r="CD111" s="926"/>
      <c r="CE111" s="926"/>
      <c r="CF111" s="920">
        <v>3.6</v>
      </c>
      <c r="CG111" s="921"/>
      <c r="CH111" s="921"/>
      <c r="CI111" s="921"/>
      <c r="CJ111" s="921"/>
      <c r="CK111" s="948"/>
      <c r="CL111" s="949"/>
      <c r="CM111" s="922" t="s">
        <v>458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455</v>
      </c>
      <c r="DH111" s="926"/>
      <c r="DI111" s="926"/>
      <c r="DJ111" s="926"/>
      <c r="DK111" s="926"/>
      <c r="DL111" s="926" t="s">
        <v>428</v>
      </c>
      <c r="DM111" s="926"/>
      <c r="DN111" s="926"/>
      <c r="DO111" s="926"/>
      <c r="DP111" s="926"/>
      <c r="DQ111" s="926" t="s">
        <v>428</v>
      </c>
      <c r="DR111" s="926"/>
      <c r="DS111" s="926"/>
      <c r="DT111" s="926"/>
      <c r="DU111" s="926"/>
      <c r="DV111" s="927" t="s">
        <v>240</v>
      </c>
      <c r="DW111" s="927"/>
      <c r="DX111" s="927"/>
      <c r="DY111" s="927"/>
      <c r="DZ111" s="928"/>
    </row>
    <row r="112" spans="1:131" s="230" customFormat="1" ht="26.25" customHeight="1" x14ac:dyDescent="0.15">
      <c r="A112" s="952" t="s">
        <v>459</v>
      </c>
      <c r="B112" s="953"/>
      <c r="C112" s="923" t="s">
        <v>460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240</v>
      </c>
      <c r="AB112" s="959"/>
      <c r="AC112" s="959"/>
      <c r="AD112" s="959"/>
      <c r="AE112" s="960"/>
      <c r="AF112" s="961" t="s">
        <v>428</v>
      </c>
      <c r="AG112" s="959"/>
      <c r="AH112" s="959"/>
      <c r="AI112" s="959"/>
      <c r="AJ112" s="960"/>
      <c r="AK112" s="961" t="s">
        <v>240</v>
      </c>
      <c r="AL112" s="959"/>
      <c r="AM112" s="959"/>
      <c r="AN112" s="959"/>
      <c r="AO112" s="960"/>
      <c r="AP112" s="962" t="s">
        <v>455</v>
      </c>
      <c r="AQ112" s="963"/>
      <c r="AR112" s="963"/>
      <c r="AS112" s="963"/>
      <c r="AT112" s="964"/>
      <c r="AU112" s="908"/>
      <c r="AV112" s="909"/>
      <c r="AW112" s="909"/>
      <c r="AX112" s="909"/>
      <c r="AY112" s="909"/>
      <c r="AZ112" s="922" t="s">
        <v>461</v>
      </c>
      <c r="BA112" s="923"/>
      <c r="BB112" s="923"/>
      <c r="BC112" s="923"/>
      <c r="BD112" s="923"/>
      <c r="BE112" s="923"/>
      <c r="BF112" s="923"/>
      <c r="BG112" s="923"/>
      <c r="BH112" s="923"/>
      <c r="BI112" s="923"/>
      <c r="BJ112" s="923"/>
      <c r="BK112" s="923"/>
      <c r="BL112" s="923"/>
      <c r="BM112" s="923"/>
      <c r="BN112" s="923"/>
      <c r="BO112" s="923"/>
      <c r="BP112" s="924"/>
      <c r="BQ112" s="925">
        <v>8967343</v>
      </c>
      <c r="BR112" s="926"/>
      <c r="BS112" s="926"/>
      <c r="BT112" s="926"/>
      <c r="BU112" s="926"/>
      <c r="BV112" s="926">
        <v>8514085</v>
      </c>
      <c r="BW112" s="926"/>
      <c r="BX112" s="926"/>
      <c r="BY112" s="926"/>
      <c r="BZ112" s="926"/>
      <c r="CA112" s="926">
        <v>8105467</v>
      </c>
      <c r="CB112" s="926"/>
      <c r="CC112" s="926"/>
      <c r="CD112" s="926"/>
      <c r="CE112" s="926"/>
      <c r="CF112" s="920">
        <v>57.1</v>
      </c>
      <c r="CG112" s="921"/>
      <c r="CH112" s="921"/>
      <c r="CI112" s="921"/>
      <c r="CJ112" s="921"/>
      <c r="CK112" s="948"/>
      <c r="CL112" s="949"/>
      <c r="CM112" s="922" t="s">
        <v>462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428</v>
      </c>
      <c r="DH112" s="926"/>
      <c r="DI112" s="926"/>
      <c r="DJ112" s="926"/>
      <c r="DK112" s="926"/>
      <c r="DL112" s="926" t="s">
        <v>428</v>
      </c>
      <c r="DM112" s="926"/>
      <c r="DN112" s="926"/>
      <c r="DO112" s="926"/>
      <c r="DP112" s="926"/>
      <c r="DQ112" s="926" t="s">
        <v>428</v>
      </c>
      <c r="DR112" s="926"/>
      <c r="DS112" s="926"/>
      <c r="DT112" s="926"/>
      <c r="DU112" s="926"/>
      <c r="DV112" s="927" t="s">
        <v>455</v>
      </c>
      <c r="DW112" s="927"/>
      <c r="DX112" s="927"/>
      <c r="DY112" s="927"/>
      <c r="DZ112" s="928"/>
    </row>
    <row r="113" spans="1:130" s="230" customFormat="1" ht="26.25" customHeight="1" x14ac:dyDescent="0.15">
      <c r="A113" s="954"/>
      <c r="B113" s="955"/>
      <c r="C113" s="923" t="s">
        <v>463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862257</v>
      </c>
      <c r="AB113" s="938"/>
      <c r="AC113" s="938"/>
      <c r="AD113" s="938"/>
      <c r="AE113" s="939"/>
      <c r="AF113" s="940">
        <v>873585</v>
      </c>
      <c r="AG113" s="938"/>
      <c r="AH113" s="938"/>
      <c r="AI113" s="938"/>
      <c r="AJ113" s="939"/>
      <c r="AK113" s="940">
        <v>872520</v>
      </c>
      <c r="AL113" s="938"/>
      <c r="AM113" s="938"/>
      <c r="AN113" s="938"/>
      <c r="AO113" s="939"/>
      <c r="AP113" s="941">
        <v>6.2</v>
      </c>
      <c r="AQ113" s="942"/>
      <c r="AR113" s="942"/>
      <c r="AS113" s="942"/>
      <c r="AT113" s="943"/>
      <c r="AU113" s="908"/>
      <c r="AV113" s="909"/>
      <c r="AW113" s="909"/>
      <c r="AX113" s="909"/>
      <c r="AY113" s="909"/>
      <c r="AZ113" s="922" t="s">
        <v>464</v>
      </c>
      <c r="BA113" s="923"/>
      <c r="BB113" s="923"/>
      <c r="BC113" s="923"/>
      <c r="BD113" s="923"/>
      <c r="BE113" s="923"/>
      <c r="BF113" s="923"/>
      <c r="BG113" s="923"/>
      <c r="BH113" s="923"/>
      <c r="BI113" s="923"/>
      <c r="BJ113" s="923"/>
      <c r="BK113" s="923"/>
      <c r="BL113" s="923"/>
      <c r="BM113" s="923"/>
      <c r="BN113" s="923"/>
      <c r="BO113" s="923"/>
      <c r="BP113" s="924"/>
      <c r="BQ113" s="925">
        <v>2687</v>
      </c>
      <c r="BR113" s="926"/>
      <c r="BS113" s="926"/>
      <c r="BT113" s="926"/>
      <c r="BU113" s="926"/>
      <c r="BV113" s="926" t="s">
        <v>240</v>
      </c>
      <c r="BW113" s="926"/>
      <c r="BX113" s="926"/>
      <c r="BY113" s="926"/>
      <c r="BZ113" s="926"/>
      <c r="CA113" s="926" t="s">
        <v>428</v>
      </c>
      <c r="CB113" s="926"/>
      <c r="CC113" s="926"/>
      <c r="CD113" s="926"/>
      <c r="CE113" s="926"/>
      <c r="CF113" s="920" t="s">
        <v>455</v>
      </c>
      <c r="CG113" s="921"/>
      <c r="CH113" s="921"/>
      <c r="CI113" s="921"/>
      <c r="CJ113" s="921"/>
      <c r="CK113" s="948"/>
      <c r="CL113" s="949"/>
      <c r="CM113" s="922" t="s">
        <v>465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31101</v>
      </c>
      <c r="DH113" s="959"/>
      <c r="DI113" s="959"/>
      <c r="DJ113" s="959"/>
      <c r="DK113" s="960"/>
      <c r="DL113" s="961">
        <v>23381</v>
      </c>
      <c r="DM113" s="959"/>
      <c r="DN113" s="959"/>
      <c r="DO113" s="959"/>
      <c r="DP113" s="960"/>
      <c r="DQ113" s="961">
        <v>16510</v>
      </c>
      <c r="DR113" s="959"/>
      <c r="DS113" s="959"/>
      <c r="DT113" s="959"/>
      <c r="DU113" s="960"/>
      <c r="DV113" s="962">
        <v>0.1</v>
      </c>
      <c r="DW113" s="963"/>
      <c r="DX113" s="963"/>
      <c r="DY113" s="963"/>
      <c r="DZ113" s="964"/>
    </row>
    <row r="114" spans="1:130" s="230" customFormat="1" ht="26.25" customHeight="1" x14ac:dyDescent="0.15">
      <c r="A114" s="954"/>
      <c r="B114" s="955"/>
      <c r="C114" s="923" t="s">
        <v>466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7359</v>
      </c>
      <c r="AB114" s="959"/>
      <c r="AC114" s="959"/>
      <c r="AD114" s="959"/>
      <c r="AE114" s="960"/>
      <c r="AF114" s="961">
        <v>2739</v>
      </c>
      <c r="AG114" s="959"/>
      <c r="AH114" s="959"/>
      <c r="AI114" s="959"/>
      <c r="AJ114" s="960"/>
      <c r="AK114" s="961" t="s">
        <v>455</v>
      </c>
      <c r="AL114" s="959"/>
      <c r="AM114" s="959"/>
      <c r="AN114" s="959"/>
      <c r="AO114" s="960"/>
      <c r="AP114" s="962" t="s">
        <v>240</v>
      </c>
      <c r="AQ114" s="963"/>
      <c r="AR114" s="963"/>
      <c r="AS114" s="963"/>
      <c r="AT114" s="964"/>
      <c r="AU114" s="908"/>
      <c r="AV114" s="909"/>
      <c r="AW114" s="909"/>
      <c r="AX114" s="909"/>
      <c r="AY114" s="909"/>
      <c r="AZ114" s="922" t="s">
        <v>467</v>
      </c>
      <c r="BA114" s="923"/>
      <c r="BB114" s="923"/>
      <c r="BC114" s="923"/>
      <c r="BD114" s="923"/>
      <c r="BE114" s="923"/>
      <c r="BF114" s="923"/>
      <c r="BG114" s="923"/>
      <c r="BH114" s="923"/>
      <c r="BI114" s="923"/>
      <c r="BJ114" s="923"/>
      <c r="BK114" s="923"/>
      <c r="BL114" s="923"/>
      <c r="BM114" s="923"/>
      <c r="BN114" s="923"/>
      <c r="BO114" s="923"/>
      <c r="BP114" s="924"/>
      <c r="BQ114" s="925">
        <v>3769346</v>
      </c>
      <c r="BR114" s="926"/>
      <c r="BS114" s="926"/>
      <c r="BT114" s="926"/>
      <c r="BU114" s="926"/>
      <c r="BV114" s="926">
        <v>3798422</v>
      </c>
      <c r="BW114" s="926"/>
      <c r="BX114" s="926"/>
      <c r="BY114" s="926"/>
      <c r="BZ114" s="926"/>
      <c r="CA114" s="926">
        <v>3814657</v>
      </c>
      <c r="CB114" s="926"/>
      <c r="CC114" s="926"/>
      <c r="CD114" s="926"/>
      <c r="CE114" s="926"/>
      <c r="CF114" s="920">
        <v>26.9</v>
      </c>
      <c r="CG114" s="921"/>
      <c r="CH114" s="921"/>
      <c r="CI114" s="921"/>
      <c r="CJ114" s="921"/>
      <c r="CK114" s="948"/>
      <c r="CL114" s="949"/>
      <c r="CM114" s="922" t="s">
        <v>468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428</v>
      </c>
      <c r="DH114" s="959"/>
      <c r="DI114" s="959"/>
      <c r="DJ114" s="959"/>
      <c r="DK114" s="960"/>
      <c r="DL114" s="961" t="s">
        <v>428</v>
      </c>
      <c r="DM114" s="959"/>
      <c r="DN114" s="959"/>
      <c r="DO114" s="959"/>
      <c r="DP114" s="960"/>
      <c r="DQ114" s="961" t="s">
        <v>455</v>
      </c>
      <c r="DR114" s="959"/>
      <c r="DS114" s="959"/>
      <c r="DT114" s="959"/>
      <c r="DU114" s="960"/>
      <c r="DV114" s="962" t="s">
        <v>455</v>
      </c>
      <c r="DW114" s="963"/>
      <c r="DX114" s="963"/>
      <c r="DY114" s="963"/>
      <c r="DZ114" s="964"/>
    </row>
    <row r="115" spans="1:130" s="230" customFormat="1" ht="26.25" customHeight="1" x14ac:dyDescent="0.15">
      <c r="A115" s="954"/>
      <c r="B115" s="955"/>
      <c r="C115" s="923" t="s">
        <v>469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79729</v>
      </c>
      <c r="AB115" s="938"/>
      <c r="AC115" s="938"/>
      <c r="AD115" s="938"/>
      <c r="AE115" s="939"/>
      <c r="AF115" s="940">
        <v>66716</v>
      </c>
      <c r="AG115" s="938"/>
      <c r="AH115" s="938"/>
      <c r="AI115" s="938"/>
      <c r="AJ115" s="939"/>
      <c r="AK115" s="940">
        <v>68201</v>
      </c>
      <c r="AL115" s="938"/>
      <c r="AM115" s="938"/>
      <c r="AN115" s="938"/>
      <c r="AO115" s="939"/>
      <c r="AP115" s="941">
        <v>0.5</v>
      </c>
      <c r="AQ115" s="942"/>
      <c r="AR115" s="942"/>
      <c r="AS115" s="942"/>
      <c r="AT115" s="943"/>
      <c r="AU115" s="908"/>
      <c r="AV115" s="909"/>
      <c r="AW115" s="909"/>
      <c r="AX115" s="909"/>
      <c r="AY115" s="909"/>
      <c r="AZ115" s="922" t="s">
        <v>470</v>
      </c>
      <c r="BA115" s="923"/>
      <c r="BB115" s="923"/>
      <c r="BC115" s="923"/>
      <c r="BD115" s="923"/>
      <c r="BE115" s="923"/>
      <c r="BF115" s="923"/>
      <c r="BG115" s="923"/>
      <c r="BH115" s="923"/>
      <c r="BI115" s="923"/>
      <c r="BJ115" s="923"/>
      <c r="BK115" s="923"/>
      <c r="BL115" s="923"/>
      <c r="BM115" s="923"/>
      <c r="BN115" s="923"/>
      <c r="BO115" s="923"/>
      <c r="BP115" s="924"/>
      <c r="BQ115" s="925">
        <v>9</v>
      </c>
      <c r="BR115" s="926"/>
      <c r="BS115" s="926"/>
      <c r="BT115" s="926"/>
      <c r="BU115" s="926"/>
      <c r="BV115" s="926">
        <v>1</v>
      </c>
      <c r="BW115" s="926"/>
      <c r="BX115" s="926"/>
      <c r="BY115" s="926"/>
      <c r="BZ115" s="926"/>
      <c r="CA115" s="926" t="s">
        <v>471</v>
      </c>
      <c r="CB115" s="926"/>
      <c r="CC115" s="926"/>
      <c r="CD115" s="926"/>
      <c r="CE115" s="926"/>
      <c r="CF115" s="920" t="s">
        <v>455</v>
      </c>
      <c r="CG115" s="921"/>
      <c r="CH115" s="921"/>
      <c r="CI115" s="921"/>
      <c r="CJ115" s="921"/>
      <c r="CK115" s="948"/>
      <c r="CL115" s="949"/>
      <c r="CM115" s="922" t="s">
        <v>472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471</v>
      </c>
      <c r="DH115" s="959"/>
      <c r="DI115" s="959"/>
      <c r="DJ115" s="959"/>
      <c r="DK115" s="960"/>
      <c r="DL115" s="961" t="s">
        <v>428</v>
      </c>
      <c r="DM115" s="959"/>
      <c r="DN115" s="959"/>
      <c r="DO115" s="959"/>
      <c r="DP115" s="960"/>
      <c r="DQ115" s="961" t="s">
        <v>455</v>
      </c>
      <c r="DR115" s="959"/>
      <c r="DS115" s="959"/>
      <c r="DT115" s="959"/>
      <c r="DU115" s="960"/>
      <c r="DV115" s="962" t="s">
        <v>428</v>
      </c>
      <c r="DW115" s="963"/>
      <c r="DX115" s="963"/>
      <c r="DY115" s="963"/>
      <c r="DZ115" s="964"/>
    </row>
    <row r="116" spans="1:130" s="230" customFormat="1" ht="26.25" customHeight="1" x14ac:dyDescent="0.15">
      <c r="A116" s="956"/>
      <c r="B116" s="957"/>
      <c r="C116" s="965" t="s">
        <v>473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110</v>
      </c>
      <c r="AB116" s="959"/>
      <c r="AC116" s="959"/>
      <c r="AD116" s="959"/>
      <c r="AE116" s="960"/>
      <c r="AF116" s="961">
        <v>219</v>
      </c>
      <c r="AG116" s="959"/>
      <c r="AH116" s="959"/>
      <c r="AI116" s="959"/>
      <c r="AJ116" s="960"/>
      <c r="AK116" s="961">
        <v>137</v>
      </c>
      <c r="AL116" s="959"/>
      <c r="AM116" s="959"/>
      <c r="AN116" s="959"/>
      <c r="AO116" s="960"/>
      <c r="AP116" s="962">
        <v>0</v>
      </c>
      <c r="AQ116" s="963"/>
      <c r="AR116" s="963"/>
      <c r="AS116" s="963"/>
      <c r="AT116" s="964"/>
      <c r="AU116" s="908"/>
      <c r="AV116" s="909"/>
      <c r="AW116" s="909"/>
      <c r="AX116" s="909"/>
      <c r="AY116" s="909"/>
      <c r="AZ116" s="967" t="s">
        <v>474</v>
      </c>
      <c r="BA116" s="968"/>
      <c r="BB116" s="968"/>
      <c r="BC116" s="968"/>
      <c r="BD116" s="968"/>
      <c r="BE116" s="968"/>
      <c r="BF116" s="968"/>
      <c r="BG116" s="968"/>
      <c r="BH116" s="968"/>
      <c r="BI116" s="968"/>
      <c r="BJ116" s="968"/>
      <c r="BK116" s="968"/>
      <c r="BL116" s="968"/>
      <c r="BM116" s="968"/>
      <c r="BN116" s="968"/>
      <c r="BO116" s="968"/>
      <c r="BP116" s="969"/>
      <c r="BQ116" s="925" t="s">
        <v>455</v>
      </c>
      <c r="BR116" s="926"/>
      <c r="BS116" s="926"/>
      <c r="BT116" s="926"/>
      <c r="BU116" s="926"/>
      <c r="BV116" s="926" t="s">
        <v>428</v>
      </c>
      <c r="BW116" s="926"/>
      <c r="BX116" s="926"/>
      <c r="BY116" s="926"/>
      <c r="BZ116" s="926"/>
      <c r="CA116" s="926" t="s">
        <v>240</v>
      </c>
      <c r="CB116" s="926"/>
      <c r="CC116" s="926"/>
      <c r="CD116" s="926"/>
      <c r="CE116" s="926"/>
      <c r="CF116" s="920" t="s">
        <v>428</v>
      </c>
      <c r="CG116" s="921"/>
      <c r="CH116" s="921"/>
      <c r="CI116" s="921"/>
      <c r="CJ116" s="921"/>
      <c r="CK116" s="948"/>
      <c r="CL116" s="949"/>
      <c r="CM116" s="922" t="s">
        <v>475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455</v>
      </c>
      <c r="DH116" s="959"/>
      <c r="DI116" s="959"/>
      <c r="DJ116" s="959"/>
      <c r="DK116" s="960"/>
      <c r="DL116" s="961" t="s">
        <v>455</v>
      </c>
      <c r="DM116" s="959"/>
      <c r="DN116" s="959"/>
      <c r="DO116" s="959"/>
      <c r="DP116" s="960"/>
      <c r="DQ116" s="961" t="s">
        <v>455</v>
      </c>
      <c r="DR116" s="959"/>
      <c r="DS116" s="959"/>
      <c r="DT116" s="959"/>
      <c r="DU116" s="960"/>
      <c r="DV116" s="962" t="s">
        <v>428</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476</v>
      </c>
      <c r="Z117" s="894"/>
      <c r="AA117" s="978">
        <v>5143524</v>
      </c>
      <c r="AB117" s="979"/>
      <c r="AC117" s="979"/>
      <c r="AD117" s="979"/>
      <c r="AE117" s="980"/>
      <c r="AF117" s="981">
        <v>5249500</v>
      </c>
      <c r="AG117" s="979"/>
      <c r="AH117" s="979"/>
      <c r="AI117" s="979"/>
      <c r="AJ117" s="980"/>
      <c r="AK117" s="981">
        <v>5430581</v>
      </c>
      <c r="AL117" s="979"/>
      <c r="AM117" s="979"/>
      <c r="AN117" s="979"/>
      <c r="AO117" s="980"/>
      <c r="AP117" s="982"/>
      <c r="AQ117" s="983"/>
      <c r="AR117" s="983"/>
      <c r="AS117" s="983"/>
      <c r="AT117" s="984"/>
      <c r="AU117" s="908"/>
      <c r="AV117" s="909"/>
      <c r="AW117" s="909"/>
      <c r="AX117" s="909"/>
      <c r="AY117" s="909"/>
      <c r="AZ117" s="974" t="s">
        <v>477</v>
      </c>
      <c r="BA117" s="975"/>
      <c r="BB117" s="975"/>
      <c r="BC117" s="975"/>
      <c r="BD117" s="975"/>
      <c r="BE117" s="975"/>
      <c r="BF117" s="975"/>
      <c r="BG117" s="975"/>
      <c r="BH117" s="975"/>
      <c r="BI117" s="975"/>
      <c r="BJ117" s="975"/>
      <c r="BK117" s="975"/>
      <c r="BL117" s="975"/>
      <c r="BM117" s="975"/>
      <c r="BN117" s="975"/>
      <c r="BO117" s="975"/>
      <c r="BP117" s="976"/>
      <c r="BQ117" s="925" t="s">
        <v>455</v>
      </c>
      <c r="BR117" s="926"/>
      <c r="BS117" s="926"/>
      <c r="BT117" s="926"/>
      <c r="BU117" s="926"/>
      <c r="BV117" s="926" t="s">
        <v>455</v>
      </c>
      <c r="BW117" s="926"/>
      <c r="BX117" s="926"/>
      <c r="BY117" s="926"/>
      <c r="BZ117" s="926"/>
      <c r="CA117" s="926" t="s">
        <v>455</v>
      </c>
      <c r="CB117" s="926"/>
      <c r="CC117" s="926"/>
      <c r="CD117" s="926"/>
      <c r="CE117" s="926"/>
      <c r="CF117" s="920" t="s">
        <v>455</v>
      </c>
      <c r="CG117" s="921"/>
      <c r="CH117" s="921"/>
      <c r="CI117" s="921"/>
      <c r="CJ117" s="921"/>
      <c r="CK117" s="948"/>
      <c r="CL117" s="949"/>
      <c r="CM117" s="922" t="s">
        <v>478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455</v>
      </c>
      <c r="DH117" s="959"/>
      <c r="DI117" s="959"/>
      <c r="DJ117" s="959"/>
      <c r="DK117" s="960"/>
      <c r="DL117" s="961" t="s">
        <v>455</v>
      </c>
      <c r="DM117" s="959"/>
      <c r="DN117" s="959"/>
      <c r="DO117" s="959"/>
      <c r="DP117" s="960"/>
      <c r="DQ117" s="961" t="s">
        <v>455</v>
      </c>
      <c r="DR117" s="959"/>
      <c r="DS117" s="959"/>
      <c r="DT117" s="959"/>
      <c r="DU117" s="960"/>
      <c r="DV117" s="962" t="s">
        <v>471</v>
      </c>
      <c r="DW117" s="963"/>
      <c r="DX117" s="963"/>
      <c r="DY117" s="963"/>
      <c r="DZ117" s="964"/>
    </row>
    <row r="118" spans="1:130" s="230" customFormat="1" ht="26.25" customHeight="1" x14ac:dyDescent="0.15">
      <c r="A118" s="912" t="s">
        <v>449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446</v>
      </c>
      <c r="AB118" s="893"/>
      <c r="AC118" s="893"/>
      <c r="AD118" s="893"/>
      <c r="AE118" s="894"/>
      <c r="AF118" s="892" t="s">
        <v>447</v>
      </c>
      <c r="AG118" s="893"/>
      <c r="AH118" s="893"/>
      <c r="AI118" s="893"/>
      <c r="AJ118" s="894"/>
      <c r="AK118" s="892" t="s">
        <v>314</v>
      </c>
      <c r="AL118" s="893"/>
      <c r="AM118" s="893"/>
      <c r="AN118" s="893"/>
      <c r="AO118" s="894"/>
      <c r="AP118" s="970" t="s">
        <v>448</v>
      </c>
      <c r="AQ118" s="971"/>
      <c r="AR118" s="971"/>
      <c r="AS118" s="971"/>
      <c r="AT118" s="972"/>
      <c r="AU118" s="908"/>
      <c r="AV118" s="909"/>
      <c r="AW118" s="909"/>
      <c r="AX118" s="909"/>
      <c r="AY118" s="909"/>
      <c r="AZ118" s="973" t="s">
        <v>479</v>
      </c>
      <c r="BA118" s="965"/>
      <c r="BB118" s="965"/>
      <c r="BC118" s="965"/>
      <c r="BD118" s="965"/>
      <c r="BE118" s="965"/>
      <c r="BF118" s="965"/>
      <c r="BG118" s="965"/>
      <c r="BH118" s="965"/>
      <c r="BI118" s="965"/>
      <c r="BJ118" s="965"/>
      <c r="BK118" s="965"/>
      <c r="BL118" s="965"/>
      <c r="BM118" s="965"/>
      <c r="BN118" s="965"/>
      <c r="BO118" s="965"/>
      <c r="BP118" s="966"/>
      <c r="BQ118" s="999" t="s">
        <v>471</v>
      </c>
      <c r="BR118" s="1000"/>
      <c r="BS118" s="1000"/>
      <c r="BT118" s="1000"/>
      <c r="BU118" s="1000"/>
      <c r="BV118" s="1000" t="s">
        <v>428</v>
      </c>
      <c r="BW118" s="1000"/>
      <c r="BX118" s="1000"/>
      <c r="BY118" s="1000"/>
      <c r="BZ118" s="1000"/>
      <c r="CA118" s="1000" t="s">
        <v>471</v>
      </c>
      <c r="CB118" s="1000"/>
      <c r="CC118" s="1000"/>
      <c r="CD118" s="1000"/>
      <c r="CE118" s="1000"/>
      <c r="CF118" s="920" t="s">
        <v>471</v>
      </c>
      <c r="CG118" s="921"/>
      <c r="CH118" s="921"/>
      <c r="CI118" s="921"/>
      <c r="CJ118" s="921"/>
      <c r="CK118" s="948"/>
      <c r="CL118" s="949"/>
      <c r="CM118" s="922" t="s">
        <v>480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455</v>
      </c>
      <c r="DH118" s="959"/>
      <c r="DI118" s="959"/>
      <c r="DJ118" s="959"/>
      <c r="DK118" s="960"/>
      <c r="DL118" s="961" t="s">
        <v>240</v>
      </c>
      <c r="DM118" s="959"/>
      <c r="DN118" s="959"/>
      <c r="DO118" s="959"/>
      <c r="DP118" s="960"/>
      <c r="DQ118" s="961" t="s">
        <v>471</v>
      </c>
      <c r="DR118" s="959"/>
      <c r="DS118" s="959"/>
      <c r="DT118" s="959"/>
      <c r="DU118" s="960"/>
      <c r="DV118" s="962" t="s">
        <v>471</v>
      </c>
      <c r="DW118" s="963"/>
      <c r="DX118" s="963"/>
      <c r="DY118" s="963"/>
      <c r="DZ118" s="964"/>
    </row>
    <row r="119" spans="1:130" s="230" customFormat="1" ht="26.25" customHeight="1" x14ac:dyDescent="0.15">
      <c r="A119" s="1056" t="s">
        <v>452</v>
      </c>
      <c r="B119" s="947"/>
      <c r="C119" s="929" t="s">
        <v>453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455</v>
      </c>
      <c r="AB119" s="900"/>
      <c r="AC119" s="900"/>
      <c r="AD119" s="900"/>
      <c r="AE119" s="901"/>
      <c r="AF119" s="902" t="s">
        <v>455</v>
      </c>
      <c r="AG119" s="900"/>
      <c r="AH119" s="900"/>
      <c r="AI119" s="900"/>
      <c r="AJ119" s="901"/>
      <c r="AK119" s="902" t="s">
        <v>455</v>
      </c>
      <c r="AL119" s="900"/>
      <c r="AM119" s="900"/>
      <c r="AN119" s="900"/>
      <c r="AO119" s="901"/>
      <c r="AP119" s="903" t="s">
        <v>455</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481</v>
      </c>
      <c r="BP119" s="1005"/>
      <c r="BQ119" s="999">
        <v>51992781</v>
      </c>
      <c r="BR119" s="1000"/>
      <c r="BS119" s="1000"/>
      <c r="BT119" s="1000"/>
      <c r="BU119" s="1000"/>
      <c r="BV119" s="1000">
        <v>51444533</v>
      </c>
      <c r="BW119" s="1000"/>
      <c r="BX119" s="1000"/>
      <c r="BY119" s="1000"/>
      <c r="BZ119" s="1000"/>
      <c r="CA119" s="1000">
        <v>49516190</v>
      </c>
      <c r="CB119" s="1000"/>
      <c r="CC119" s="1000"/>
      <c r="CD119" s="1000"/>
      <c r="CE119" s="1000"/>
      <c r="CF119" s="1001"/>
      <c r="CG119" s="1002"/>
      <c r="CH119" s="1002"/>
      <c r="CI119" s="1002"/>
      <c r="CJ119" s="1003"/>
      <c r="CK119" s="950"/>
      <c r="CL119" s="951"/>
      <c r="CM119" s="973" t="s">
        <v>482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591372</v>
      </c>
      <c r="DH119" s="986"/>
      <c r="DI119" s="986"/>
      <c r="DJ119" s="986"/>
      <c r="DK119" s="987"/>
      <c r="DL119" s="985">
        <v>539786</v>
      </c>
      <c r="DM119" s="986"/>
      <c r="DN119" s="986"/>
      <c r="DO119" s="986"/>
      <c r="DP119" s="987"/>
      <c r="DQ119" s="985">
        <v>488327</v>
      </c>
      <c r="DR119" s="986"/>
      <c r="DS119" s="986"/>
      <c r="DT119" s="986"/>
      <c r="DU119" s="987"/>
      <c r="DV119" s="988">
        <v>3.4</v>
      </c>
      <c r="DW119" s="989"/>
      <c r="DX119" s="989"/>
      <c r="DY119" s="989"/>
      <c r="DZ119" s="990"/>
    </row>
    <row r="120" spans="1:130" s="230" customFormat="1" ht="26.25" customHeight="1" x14ac:dyDescent="0.15">
      <c r="A120" s="1057"/>
      <c r="B120" s="949"/>
      <c r="C120" s="922" t="s">
        <v>458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428</v>
      </c>
      <c r="AB120" s="959"/>
      <c r="AC120" s="959"/>
      <c r="AD120" s="959"/>
      <c r="AE120" s="960"/>
      <c r="AF120" s="961" t="s">
        <v>471</v>
      </c>
      <c r="AG120" s="959"/>
      <c r="AH120" s="959"/>
      <c r="AI120" s="959"/>
      <c r="AJ120" s="960"/>
      <c r="AK120" s="961" t="s">
        <v>240</v>
      </c>
      <c r="AL120" s="959"/>
      <c r="AM120" s="959"/>
      <c r="AN120" s="959"/>
      <c r="AO120" s="960"/>
      <c r="AP120" s="962" t="s">
        <v>455</v>
      </c>
      <c r="AQ120" s="963"/>
      <c r="AR120" s="963"/>
      <c r="AS120" s="963"/>
      <c r="AT120" s="964"/>
      <c r="AU120" s="991" t="s">
        <v>483</v>
      </c>
      <c r="AV120" s="992"/>
      <c r="AW120" s="992"/>
      <c r="AX120" s="992"/>
      <c r="AY120" s="993"/>
      <c r="AZ120" s="929" t="s">
        <v>484</v>
      </c>
      <c r="BA120" s="897"/>
      <c r="BB120" s="897"/>
      <c r="BC120" s="897"/>
      <c r="BD120" s="897"/>
      <c r="BE120" s="897"/>
      <c r="BF120" s="897"/>
      <c r="BG120" s="897"/>
      <c r="BH120" s="897"/>
      <c r="BI120" s="897"/>
      <c r="BJ120" s="897"/>
      <c r="BK120" s="897"/>
      <c r="BL120" s="897"/>
      <c r="BM120" s="897"/>
      <c r="BN120" s="897"/>
      <c r="BO120" s="897"/>
      <c r="BP120" s="898"/>
      <c r="BQ120" s="930">
        <v>4675844</v>
      </c>
      <c r="BR120" s="931"/>
      <c r="BS120" s="931"/>
      <c r="BT120" s="931"/>
      <c r="BU120" s="931"/>
      <c r="BV120" s="931">
        <v>4940039</v>
      </c>
      <c r="BW120" s="931"/>
      <c r="BX120" s="931"/>
      <c r="BY120" s="931"/>
      <c r="BZ120" s="931"/>
      <c r="CA120" s="931">
        <v>5695965</v>
      </c>
      <c r="CB120" s="931"/>
      <c r="CC120" s="931"/>
      <c r="CD120" s="931"/>
      <c r="CE120" s="931"/>
      <c r="CF120" s="944">
        <v>40.1</v>
      </c>
      <c r="CG120" s="945"/>
      <c r="CH120" s="945"/>
      <c r="CI120" s="945"/>
      <c r="CJ120" s="945"/>
      <c r="CK120" s="1006" t="s">
        <v>485</v>
      </c>
      <c r="CL120" s="1007"/>
      <c r="CM120" s="1007"/>
      <c r="CN120" s="1007"/>
      <c r="CO120" s="1008"/>
      <c r="CP120" s="1014" t="s">
        <v>486</v>
      </c>
      <c r="CQ120" s="1015"/>
      <c r="CR120" s="1015"/>
      <c r="CS120" s="1015"/>
      <c r="CT120" s="1015"/>
      <c r="CU120" s="1015"/>
      <c r="CV120" s="1015"/>
      <c r="CW120" s="1015"/>
      <c r="CX120" s="1015"/>
      <c r="CY120" s="1015"/>
      <c r="CZ120" s="1015"/>
      <c r="DA120" s="1015"/>
      <c r="DB120" s="1015"/>
      <c r="DC120" s="1015"/>
      <c r="DD120" s="1015"/>
      <c r="DE120" s="1015"/>
      <c r="DF120" s="1016"/>
      <c r="DG120" s="930">
        <v>3929409</v>
      </c>
      <c r="DH120" s="931"/>
      <c r="DI120" s="931"/>
      <c r="DJ120" s="931"/>
      <c r="DK120" s="931"/>
      <c r="DL120" s="931">
        <v>3664655</v>
      </c>
      <c r="DM120" s="931"/>
      <c r="DN120" s="931"/>
      <c r="DO120" s="931"/>
      <c r="DP120" s="931"/>
      <c r="DQ120" s="931">
        <v>3522904</v>
      </c>
      <c r="DR120" s="931"/>
      <c r="DS120" s="931"/>
      <c r="DT120" s="931"/>
      <c r="DU120" s="931"/>
      <c r="DV120" s="932">
        <v>24.8</v>
      </c>
      <c r="DW120" s="932"/>
      <c r="DX120" s="932"/>
      <c r="DY120" s="932"/>
      <c r="DZ120" s="933"/>
    </row>
    <row r="121" spans="1:130" s="230" customFormat="1" ht="26.25" customHeight="1" x14ac:dyDescent="0.15">
      <c r="A121" s="1057"/>
      <c r="B121" s="949"/>
      <c r="C121" s="974" t="s">
        <v>487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455</v>
      </c>
      <c r="AB121" s="959"/>
      <c r="AC121" s="959"/>
      <c r="AD121" s="959"/>
      <c r="AE121" s="960"/>
      <c r="AF121" s="961" t="s">
        <v>240</v>
      </c>
      <c r="AG121" s="959"/>
      <c r="AH121" s="959"/>
      <c r="AI121" s="959"/>
      <c r="AJ121" s="960"/>
      <c r="AK121" s="961" t="s">
        <v>455</v>
      </c>
      <c r="AL121" s="959"/>
      <c r="AM121" s="959"/>
      <c r="AN121" s="959"/>
      <c r="AO121" s="960"/>
      <c r="AP121" s="962" t="s">
        <v>455</v>
      </c>
      <c r="AQ121" s="963"/>
      <c r="AR121" s="963"/>
      <c r="AS121" s="963"/>
      <c r="AT121" s="964"/>
      <c r="AU121" s="994"/>
      <c r="AV121" s="995"/>
      <c r="AW121" s="995"/>
      <c r="AX121" s="995"/>
      <c r="AY121" s="996"/>
      <c r="AZ121" s="922" t="s">
        <v>488</v>
      </c>
      <c r="BA121" s="923"/>
      <c r="BB121" s="923"/>
      <c r="BC121" s="923"/>
      <c r="BD121" s="923"/>
      <c r="BE121" s="923"/>
      <c r="BF121" s="923"/>
      <c r="BG121" s="923"/>
      <c r="BH121" s="923"/>
      <c r="BI121" s="923"/>
      <c r="BJ121" s="923"/>
      <c r="BK121" s="923"/>
      <c r="BL121" s="923"/>
      <c r="BM121" s="923"/>
      <c r="BN121" s="923"/>
      <c r="BO121" s="923"/>
      <c r="BP121" s="924"/>
      <c r="BQ121" s="925">
        <v>186367</v>
      </c>
      <c r="BR121" s="926"/>
      <c r="BS121" s="926"/>
      <c r="BT121" s="926"/>
      <c r="BU121" s="926"/>
      <c r="BV121" s="926">
        <v>94715</v>
      </c>
      <c r="BW121" s="926"/>
      <c r="BX121" s="926"/>
      <c r="BY121" s="926"/>
      <c r="BZ121" s="926"/>
      <c r="CA121" s="926">
        <v>73357</v>
      </c>
      <c r="CB121" s="926"/>
      <c r="CC121" s="926"/>
      <c r="CD121" s="926"/>
      <c r="CE121" s="926"/>
      <c r="CF121" s="920">
        <v>0.5</v>
      </c>
      <c r="CG121" s="921"/>
      <c r="CH121" s="921"/>
      <c r="CI121" s="921"/>
      <c r="CJ121" s="921"/>
      <c r="CK121" s="1009"/>
      <c r="CL121" s="1010"/>
      <c r="CM121" s="1010"/>
      <c r="CN121" s="1010"/>
      <c r="CO121" s="1011"/>
      <c r="CP121" s="1019" t="s">
        <v>489</v>
      </c>
      <c r="CQ121" s="1020"/>
      <c r="CR121" s="1020"/>
      <c r="CS121" s="1020"/>
      <c r="CT121" s="1020"/>
      <c r="CU121" s="1020"/>
      <c r="CV121" s="1020"/>
      <c r="CW121" s="1020"/>
      <c r="CX121" s="1020"/>
      <c r="CY121" s="1020"/>
      <c r="CZ121" s="1020"/>
      <c r="DA121" s="1020"/>
      <c r="DB121" s="1020"/>
      <c r="DC121" s="1020"/>
      <c r="DD121" s="1020"/>
      <c r="DE121" s="1020"/>
      <c r="DF121" s="1021"/>
      <c r="DG121" s="925">
        <v>2443962</v>
      </c>
      <c r="DH121" s="926"/>
      <c r="DI121" s="926"/>
      <c r="DJ121" s="926"/>
      <c r="DK121" s="926"/>
      <c r="DL121" s="926">
        <v>2266056</v>
      </c>
      <c r="DM121" s="926"/>
      <c r="DN121" s="926"/>
      <c r="DO121" s="926"/>
      <c r="DP121" s="926"/>
      <c r="DQ121" s="926">
        <v>2087749</v>
      </c>
      <c r="DR121" s="926"/>
      <c r="DS121" s="926"/>
      <c r="DT121" s="926"/>
      <c r="DU121" s="926"/>
      <c r="DV121" s="927">
        <v>14.7</v>
      </c>
      <c r="DW121" s="927"/>
      <c r="DX121" s="927"/>
      <c r="DY121" s="927"/>
      <c r="DZ121" s="928"/>
    </row>
    <row r="122" spans="1:130" s="230" customFormat="1" ht="26.25" customHeight="1" x14ac:dyDescent="0.15">
      <c r="A122" s="1057"/>
      <c r="B122" s="949"/>
      <c r="C122" s="922" t="s">
        <v>468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455</v>
      </c>
      <c r="AB122" s="959"/>
      <c r="AC122" s="959"/>
      <c r="AD122" s="959"/>
      <c r="AE122" s="960"/>
      <c r="AF122" s="961" t="s">
        <v>471</v>
      </c>
      <c r="AG122" s="959"/>
      <c r="AH122" s="959"/>
      <c r="AI122" s="959"/>
      <c r="AJ122" s="960"/>
      <c r="AK122" s="961" t="s">
        <v>240</v>
      </c>
      <c r="AL122" s="959"/>
      <c r="AM122" s="959"/>
      <c r="AN122" s="959"/>
      <c r="AO122" s="960"/>
      <c r="AP122" s="962" t="s">
        <v>455</v>
      </c>
      <c r="AQ122" s="963"/>
      <c r="AR122" s="963"/>
      <c r="AS122" s="963"/>
      <c r="AT122" s="964"/>
      <c r="AU122" s="994"/>
      <c r="AV122" s="995"/>
      <c r="AW122" s="995"/>
      <c r="AX122" s="995"/>
      <c r="AY122" s="996"/>
      <c r="AZ122" s="973" t="s">
        <v>490</v>
      </c>
      <c r="BA122" s="965"/>
      <c r="BB122" s="965"/>
      <c r="BC122" s="965"/>
      <c r="BD122" s="965"/>
      <c r="BE122" s="965"/>
      <c r="BF122" s="965"/>
      <c r="BG122" s="965"/>
      <c r="BH122" s="965"/>
      <c r="BI122" s="965"/>
      <c r="BJ122" s="965"/>
      <c r="BK122" s="965"/>
      <c r="BL122" s="965"/>
      <c r="BM122" s="965"/>
      <c r="BN122" s="965"/>
      <c r="BO122" s="965"/>
      <c r="BP122" s="966"/>
      <c r="BQ122" s="999">
        <v>32920060</v>
      </c>
      <c r="BR122" s="1000"/>
      <c r="BS122" s="1000"/>
      <c r="BT122" s="1000"/>
      <c r="BU122" s="1000"/>
      <c r="BV122" s="1000">
        <v>31653989</v>
      </c>
      <c r="BW122" s="1000"/>
      <c r="BX122" s="1000"/>
      <c r="BY122" s="1000"/>
      <c r="BZ122" s="1000"/>
      <c r="CA122" s="1000">
        <v>31840662</v>
      </c>
      <c r="CB122" s="1000"/>
      <c r="CC122" s="1000"/>
      <c r="CD122" s="1000"/>
      <c r="CE122" s="1000"/>
      <c r="CF122" s="1017">
        <v>224.4</v>
      </c>
      <c r="CG122" s="1018"/>
      <c r="CH122" s="1018"/>
      <c r="CI122" s="1018"/>
      <c r="CJ122" s="1018"/>
      <c r="CK122" s="1009"/>
      <c r="CL122" s="1010"/>
      <c r="CM122" s="1010"/>
      <c r="CN122" s="1010"/>
      <c r="CO122" s="1011"/>
      <c r="CP122" s="1019" t="s">
        <v>491</v>
      </c>
      <c r="CQ122" s="1020"/>
      <c r="CR122" s="1020"/>
      <c r="CS122" s="1020"/>
      <c r="CT122" s="1020"/>
      <c r="CU122" s="1020"/>
      <c r="CV122" s="1020"/>
      <c r="CW122" s="1020"/>
      <c r="CX122" s="1020"/>
      <c r="CY122" s="1020"/>
      <c r="CZ122" s="1020"/>
      <c r="DA122" s="1020"/>
      <c r="DB122" s="1020"/>
      <c r="DC122" s="1020"/>
      <c r="DD122" s="1020"/>
      <c r="DE122" s="1020"/>
      <c r="DF122" s="1021"/>
      <c r="DG122" s="925">
        <v>1893861</v>
      </c>
      <c r="DH122" s="926"/>
      <c r="DI122" s="926"/>
      <c r="DJ122" s="926"/>
      <c r="DK122" s="926"/>
      <c r="DL122" s="926">
        <v>1895972</v>
      </c>
      <c r="DM122" s="926"/>
      <c r="DN122" s="926"/>
      <c r="DO122" s="926"/>
      <c r="DP122" s="926"/>
      <c r="DQ122" s="926">
        <v>1835773</v>
      </c>
      <c r="DR122" s="926"/>
      <c r="DS122" s="926"/>
      <c r="DT122" s="926"/>
      <c r="DU122" s="926"/>
      <c r="DV122" s="927">
        <v>12.9</v>
      </c>
      <c r="DW122" s="927"/>
      <c r="DX122" s="927"/>
      <c r="DY122" s="927"/>
      <c r="DZ122" s="928"/>
    </row>
    <row r="123" spans="1:130" s="230" customFormat="1" ht="26.25" customHeight="1" x14ac:dyDescent="0.15">
      <c r="A123" s="1057"/>
      <c r="B123" s="949"/>
      <c r="C123" s="922" t="s">
        <v>475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471</v>
      </c>
      <c r="AB123" s="959"/>
      <c r="AC123" s="959"/>
      <c r="AD123" s="959"/>
      <c r="AE123" s="960"/>
      <c r="AF123" s="961" t="s">
        <v>455</v>
      </c>
      <c r="AG123" s="959"/>
      <c r="AH123" s="959"/>
      <c r="AI123" s="959"/>
      <c r="AJ123" s="960"/>
      <c r="AK123" s="961" t="s">
        <v>428</v>
      </c>
      <c r="AL123" s="959"/>
      <c r="AM123" s="959"/>
      <c r="AN123" s="959"/>
      <c r="AO123" s="960"/>
      <c r="AP123" s="962" t="s">
        <v>455</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492</v>
      </c>
      <c r="BP123" s="1005"/>
      <c r="BQ123" s="1063">
        <v>37782271</v>
      </c>
      <c r="BR123" s="1064"/>
      <c r="BS123" s="1064"/>
      <c r="BT123" s="1064"/>
      <c r="BU123" s="1064"/>
      <c r="BV123" s="1064">
        <v>36688743</v>
      </c>
      <c r="BW123" s="1064"/>
      <c r="BX123" s="1064"/>
      <c r="BY123" s="1064"/>
      <c r="BZ123" s="1064"/>
      <c r="CA123" s="1064">
        <v>37609984</v>
      </c>
      <c r="CB123" s="1064"/>
      <c r="CC123" s="1064"/>
      <c r="CD123" s="1064"/>
      <c r="CE123" s="1064"/>
      <c r="CF123" s="1001"/>
      <c r="CG123" s="1002"/>
      <c r="CH123" s="1002"/>
      <c r="CI123" s="1002"/>
      <c r="CJ123" s="1003"/>
      <c r="CK123" s="1009"/>
      <c r="CL123" s="1010"/>
      <c r="CM123" s="1010"/>
      <c r="CN123" s="1010"/>
      <c r="CO123" s="1011"/>
      <c r="CP123" s="1019" t="s">
        <v>493</v>
      </c>
      <c r="CQ123" s="1020"/>
      <c r="CR123" s="1020"/>
      <c r="CS123" s="1020"/>
      <c r="CT123" s="1020"/>
      <c r="CU123" s="1020"/>
      <c r="CV123" s="1020"/>
      <c r="CW123" s="1020"/>
      <c r="CX123" s="1020"/>
      <c r="CY123" s="1020"/>
      <c r="CZ123" s="1020"/>
      <c r="DA123" s="1020"/>
      <c r="DB123" s="1020"/>
      <c r="DC123" s="1020"/>
      <c r="DD123" s="1020"/>
      <c r="DE123" s="1020"/>
      <c r="DF123" s="1021"/>
      <c r="DG123" s="958">
        <v>508641</v>
      </c>
      <c r="DH123" s="959"/>
      <c r="DI123" s="959"/>
      <c r="DJ123" s="959"/>
      <c r="DK123" s="960"/>
      <c r="DL123" s="961">
        <v>513099</v>
      </c>
      <c r="DM123" s="959"/>
      <c r="DN123" s="959"/>
      <c r="DO123" s="959"/>
      <c r="DP123" s="960"/>
      <c r="DQ123" s="961">
        <v>527778</v>
      </c>
      <c r="DR123" s="959"/>
      <c r="DS123" s="959"/>
      <c r="DT123" s="959"/>
      <c r="DU123" s="960"/>
      <c r="DV123" s="962">
        <v>3.7</v>
      </c>
      <c r="DW123" s="963"/>
      <c r="DX123" s="963"/>
      <c r="DY123" s="963"/>
      <c r="DZ123" s="964"/>
    </row>
    <row r="124" spans="1:130" s="230" customFormat="1" ht="26.25" customHeight="1" thickBot="1" x14ac:dyDescent="0.2">
      <c r="A124" s="1057"/>
      <c r="B124" s="949"/>
      <c r="C124" s="922" t="s">
        <v>478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v>61810</v>
      </c>
      <c r="AB124" s="959"/>
      <c r="AC124" s="959"/>
      <c r="AD124" s="959"/>
      <c r="AE124" s="960"/>
      <c r="AF124" s="961">
        <v>60588</v>
      </c>
      <c r="AG124" s="959"/>
      <c r="AH124" s="959"/>
      <c r="AI124" s="959"/>
      <c r="AJ124" s="960"/>
      <c r="AK124" s="961">
        <v>59561</v>
      </c>
      <c r="AL124" s="959"/>
      <c r="AM124" s="959"/>
      <c r="AN124" s="959"/>
      <c r="AO124" s="960"/>
      <c r="AP124" s="962">
        <v>0.4</v>
      </c>
      <c r="AQ124" s="963"/>
      <c r="AR124" s="963"/>
      <c r="AS124" s="963"/>
      <c r="AT124" s="964"/>
      <c r="AU124" s="1059" t="s">
        <v>494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101.1</v>
      </c>
      <c r="BR124" s="1027"/>
      <c r="BS124" s="1027"/>
      <c r="BT124" s="1027"/>
      <c r="BU124" s="1027"/>
      <c r="BV124" s="1027">
        <v>100.4</v>
      </c>
      <c r="BW124" s="1027"/>
      <c r="BX124" s="1027"/>
      <c r="BY124" s="1027"/>
      <c r="BZ124" s="1027"/>
      <c r="CA124" s="1027">
        <v>83.9</v>
      </c>
      <c r="CB124" s="1027"/>
      <c r="CC124" s="1027"/>
      <c r="CD124" s="1027"/>
      <c r="CE124" s="1027"/>
      <c r="CF124" s="1028"/>
      <c r="CG124" s="1029"/>
      <c r="CH124" s="1029"/>
      <c r="CI124" s="1029"/>
      <c r="CJ124" s="1030"/>
      <c r="CK124" s="1012"/>
      <c r="CL124" s="1012"/>
      <c r="CM124" s="1012"/>
      <c r="CN124" s="1012"/>
      <c r="CO124" s="1013"/>
      <c r="CP124" s="1019" t="s">
        <v>495</v>
      </c>
      <c r="CQ124" s="1020"/>
      <c r="CR124" s="1020"/>
      <c r="CS124" s="1020"/>
      <c r="CT124" s="1020"/>
      <c r="CU124" s="1020"/>
      <c r="CV124" s="1020"/>
      <c r="CW124" s="1020"/>
      <c r="CX124" s="1020"/>
      <c r="CY124" s="1020"/>
      <c r="CZ124" s="1020"/>
      <c r="DA124" s="1020"/>
      <c r="DB124" s="1020"/>
      <c r="DC124" s="1020"/>
      <c r="DD124" s="1020"/>
      <c r="DE124" s="1020"/>
      <c r="DF124" s="1021"/>
      <c r="DG124" s="1004">
        <v>191470</v>
      </c>
      <c r="DH124" s="986"/>
      <c r="DI124" s="986"/>
      <c r="DJ124" s="986"/>
      <c r="DK124" s="987"/>
      <c r="DL124" s="985">
        <v>174303</v>
      </c>
      <c r="DM124" s="986"/>
      <c r="DN124" s="986"/>
      <c r="DO124" s="986"/>
      <c r="DP124" s="987"/>
      <c r="DQ124" s="985">
        <v>131263</v>
      </c>
      <c r="DR124" s="986"/>
      <c r="DS124" s="986"/>
      <c r="DT124" s="986"/>
      <c r="DU124" s="987"/>
      <c r="DV124" s="988">
        <v>0.9</v>
      </c>
      <c r="DW124" s="989"/>
      <c r="DX124" s="989"/>
      <c r="DY124" s="989"/>
      <c r="DZ124" s="990"/>
    </row>
    <row r="125" spans="1:130" s="230" customFormat="1" ht="26.25" customHeight="1" x14ac:dyDescent="0.15">
      <c r="A125" s="1057"/>
      <c r="B125" s="949"/>
      <c r="C125" s="922" t="s">
        <v>480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428</v>
      </c>
      <c r="AB125" s="959"/>
      <c r="AC125" s="959"/>
      <c r="AD125" s="959"/>
      <c r="AE125" s="960"/>
      <c r="AF125" s="961" t="s">
        <v>428</v>
      </c>
      <c r="AG125" s="959"/>
      <c r="AH125" s="959"/>
      <c r="AI125" s="959"/>
      <c r="AJ125" s="960"/>
      <c r="AK125" s="961" t="s">
        <v>455</v>
      </c>
      <c r="AL125" s="959"/>
      <c r="AM125" s="959"/>
      <c r="AN125" s="959"/>
      <c r="AO125" s="960"/>
      <c r="AP125" s="962" t="s">
        <v>428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496</v>
      </c>
      <c r="CL125" s="1007"/>
      <c r="CM125" s="1007"/>
      <c r="CN125" s="1007"/>
      <c r="CO125" s="1008"/>
      <c r="CP125" s="929" t="s">
        <v>497</v>
      </c>
      <c r="CQ125" s="897"/>
      <c r="CR125" s="897"/>
      <c r="CS125" s="897"/>
      <c r="CT125" s="897"/>
      <c r="CU125" s="897"/>
      <c r="CV125" s="897"/>
      <c r="CW125" s="897"/>
      <c r="CX125" s="897"/>
      <c r="CY125" s="897"/>
      <c r="CZ125" s="897"/>
      <c r="DA125" s="897"/>
      <c r="DB125" s="897"/>
      <c r="DC125" s="897"/>
      <c r="DD125" s="897"/>
      <c r="DE125" s="897"/>
      <c r="DF125" s="898"/>
      <c r="DG125" s="930" t="s">
        <v>428</v>
      </c>
      <c r="DH125" s="931"/>
      <c r="DI125" s="931"/>
      <c r="DJ125" s="931"/>
      <c r="DK125" s="931"/>
      <c r="DL125" s="931" t="s">
        <v>455</v>
      </c>
      <c r="DM125" s="931"/>
      <c r="DN125" s="931"/>
      <c r="DO125" s="931"/>
      <c r="DP125" s="931"/>
      <c r="DQ125" s="931" t="s">
        <v>428</v>
      </c>
      <c r="DR125" s="931"/>
      <c r="DS125" s="931"/>
      <c r="DT125" s="931"/>
      <c r="DU125" s="931"/>
      <c r="DV125" s="932" t="s">
        <v>455</v>
      </c>
      <c r="DW125" s="932"/>
      <c r="DX125" s="932"/>
      <c r="DY125" s="932"/>
      <c r="DZ125" s="933"/>
    </row>
    <row r="126" spans="1:130" s="230" customFormat="1" ht="26.25" customHeight="1" thickBot="1" x14ac:dyDescent="0.2">
      <c r="A126" s="1057"/>
      <c r="B126" s="949"/>
      <c r="C126" s="922" t="s">
        <v>482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455</v>
      </c>
      <c r="AB126" s="959"/>
      <c r="AC126" s="959"/>
      <c r="AD126" s="959"/>
      <c r="AE126" s="960"/>
      <c r="AF126" s="961" t="s">
        <v>428</v>
      </c>
      <c r="AG126" s="959"/>
      <c r="AH126" s="959"/>
      <c r="AI126" s="959"/>
      <c r="AJ126" s="960"/>
      <c r="AK126" s="961" t="s">
        <v>428</v>
      </c>
      <c r="AL126" s="959"/>
      <c r="AM126" s="959"/>
      <c r="AN126" s="959"/>
      <c r="AO126" s="960"/>
      <c r="AP126" s="962" t="s">
        <v>455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498</v>
      </c>
      <c r="CQ126" s="923"/>
      <c r="CR126" s="923"/>
      <c r="CS126" s="923"/>
      <c r="CT126" s="923"/>
      <c r="CU126" s="923"/>
      <c r="CV126" s="923"/>
      <c r="CW126" s="923"/>
      <c r="CX126" s="923"/>
      <c r="CY126" s="923"/>
      <c r="CZ126" s="923"/>
      <c r="DA126" s="923"/>
      <c r="DB126" s="923"/>
      <c r="DC126" s="923"/>
      <c r="DD126" s="923"/>
      <c r="DE126" s="923"/>
      <c r="DF126" s="924"/>
      <c r="DG126" s="925" t="s">
        <v>428</v>
      </c>
      <c r="DH126" s="926"/>
      <c r="DI126" s="926"/>
      <c r="DJ126" s="926"/>
      <c r="DK126" s="926"/>
      <c r="DL126" s="926" t="s">
        <v>455</v>
      </c>
      <c r="DM126" s="926"/>
      <c r="DN126" s="926"/>
      <c r="DO126" s="926"/>
      <c r="DP126" s="926"/>
      <c r="DQ126" s="926" t="s">
        <v>455</v>
      </c>
      <c r="DR126" s="926"/>
      <c r="DS126" s="926"/>
      <c r="DT126" s="926"/>
      <c r="DU126" s="926"/>
      <c r="DV126" s="927" t="s">
        <v>428</v>
      </c>
      <c r="DW126" s="927"/>
      <c r="DX126" s="927"/>
      <c r="DY126" s="927"/>
      <c r="DZ126" s="928"/>
    </row>
    <row r="127" spans="1:130" s="230" customFormat="1" ht="26.25" customHeight="1" x14ac:dyDescent="0.15">
      <c r="A127" s="1058"/>
      <c r="B127" s="951"/>
      <c r="C127" s="973" t="s">
        <v>499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17919</v>
      </c>
      <c r="AB127" s="959"/>
      <c r="AC127" s="959"/>
      <c r="AD127" s="959"/>
      <c r="AE127" s="960"/>
      <c r="AF127" s="961">
        <v>6128</v>
      </c>
      <c r="AG127" s="959"/>
      <c r="AH127" s="959"/>
      <c r="AI127" s="959"/>
      <c r="AJ127" s="960"/>
      <c r="AK127" s="961">
        <v>8640</v>
      </c>
      <c r="AL127" s="959"/>
      <c r="AM127" s="959"/>
      <c r="AN127" s="959"/>
      <c r="AO127" s="960"/>
      <c r="AP127" s="962">
        <v>0.1</v>
      </c>
      <c r="AQ127" s="963"/>
      <c r="AR127" s="963"/>
      <c r="AS127" s="963"/>
      <c r="AT127" s="964"/>
      <c r="AU127" s="232"/>
      <c r="AV127" s="232"/>
      <c r="AW127" s="232"/>
      <c r="AX127" s="1031" t="s">
        <v>500</v>
      </c>
      <c r="AY127" s="1032"/>
      <c r="AZ127" s="1032"/>
      <c r="BA127" s="1032"/>
      <c r="BB127" s="1032"/>
      <c r="BC127" s="1032"/>
      <c r="BD127" s="1032"/>
      <c r="BE127" s="1033"/>
      <c r="BF127" s="1034" t="s">
        <v>501</v>
      </c>
      <c r="BG127" s="1032"/>
      <c r="BH127" s="1032"/>
      <c r="BI127" s="1032"/>
      <c r="BJ127" s="1032"/>
      <c r="BK127" s="1032"/>
      <c r="BL127" s="1033"/>
      <c r="BM127" s="1034" t="s">
        <v>502</v>
      </c>
      <c r="BN127" s="1032"/>
      <c r="BO127" s="1032"/>
      <c r="BP127" s="1032"/>
      <c r="BQ127" s="1032"/>
      <c r="BR127" s="1032"/>
      <c r="BS127" s="1033"/>
      <c r="BT127" s="1034" t="s">
        <v>503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504</v>
      </c>
      <c r="CQ127" s="923"/>
      <c r="CR127" s="923"/>
      <c r="CS127" s="923"/>
      <c r="CT127" s="923"/>
      <c r="CU127" s="923"/>
      <c r="CV127" s="923"/>
      <c r="CW127" s="923"/>
      <c r="CX127" s="923"/>
      <c r="CY127" s="923"/>
      <c r="CZ127" s="923"/>
      <c r="DA127" s="923"/>
      <c r="DB127" s="923"/>
      <c r="DC127" s="923"/>
      <c r="DD127" s="923"/>
      <c r="DE127" s="923"/>
      <c r="DF127" s="924"/>
      <c r="DG127" s="925" t="s">
        <v>455</v>
      </c>
      <c r="DH127" s="926"/>
      <c r="DI127" s="926"/>
      <c r="DJ127" s="926"/>
      <c r="DK127" s="926"/>
      <c r="DL127" s="926" t="s">
        <v>455</v>
      </c>
      <c r="DM127" s="926"/>
      <c r="DN127" s="926"/>
      <c r="DO127" s="926"/>
      <c r="DP127" s="926"/>
      <c r="DQ127" s="926" t="s">
        <v>455</v>
      </c>
      <c r="DR127" s="926"/>
      <c r="DS127" s="926"/>
      <c r="DT127" s="926"/>
      <c r="DU127" s="926"/>
      <c r="DV127" s="927" t="s">
        <v>455</v>
      </c>
      <c r="DW127" s="927"/>
      <c r="DX127" s="927"/>
      <c r="DY127" s="927"/>
      <c r="DZ127" s="928"/>
    </row>
    <row r="128" spans="1:130" s="230" customFormat="1" ht="26.25" customHeight="1" thickBot="1" x14ac:dyDescent="0.2">
      <c r="A128" s="1041" t="s">
        <v>505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506</v>
      </c>
      <c r="X128" s="1043"/>
      <c r="Y128" s="1043"/>
      <c r="Z128" s="1044"/>
      <c r="AA128" s="1045">
        <v>82082</v>
      </c>
      <c r="AB128" s="1046"/>
      <c r="AC128" s="1046"/>
      <c r="AD128" s="1046"/>
      <c r="AE128" s="1047"/>
      <c r="AF128" s="1048">
        <v>77986</v>
      </c>
      <c r="AG128" s="1046"/>
      <c r="AH128" s="1046"/>
      <c r="AI128" s="1046"/>
      <c r="AJ128" s="1047"/>
      <c r="AK128" s="1048">
        <v>71806</v>
      </c>
      <c r="AL128" s="1046"/>
      <c r="AM128" s="1046"/>
      <c r="AN128" s="1046"/>
      <c r="AO128" s="1047"/>
      <c r="AP128" s="1049"/>
      <c r="AQ128" s="1050"/>
      <c r="AR128" s="1050"/>
      <c r="AS128" s="1050"/>
      <c r="AT128" s="1051"/>
      <c r="AU128" s="232"/>
      <c r="AV128" s="232"/>
      <c r="AW128" s="232"/>
      <c r="AX128" s="896" t="s">
        <v>507</v>
      </c>
      <c r="AY128" s="897"/>
      <c r="AZ128" s="897"/>
      <c r="BA128" s="897"/>
      <c r="BB128" s="897"/>
      <c r="BC128" s="897"/>
      <c r="BD128" s="897"/>
      <c r="BE128" s="898"/>
      <c r="BF128" s="1052" t="s">
        <v>508</v>
      </c>
      <c r="BG128" s="1053"/>
      <c r="BH128" s="1053"/>
      <c r="BI128" s="1053"/>
      <c r="BJ128" s="1053"/>
      <c r="BK128" s="1053"/>
      <c r="BL128" s="1054"/>
      <c r="BM128" s="1052">
        <v>12.6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509</v>
      </c>
      <c r="CQ128" s="726"/>
      <c r="CR128" s="726"/>
      <c r="CS128" s="726"/>
      <c r="CT128" s="726"/>
      <c r="CU128" s="726"/>
      <c r="CV128" s="726"/>
      <c r="CW128" s="726"/>
      <c r="CX128" s="726"/>
      <c r="CY128" s="726"/>
      <c r="CZ128" s="726"/>
      <c r="DA128" s="726"/>
      <c r="DB128" s="726"/>
      <c r="DC128" s="726"/>
      <c r="DD128" s="726"/>
      <c r="DE128" s="726"/>
      <c r="DF128" s="1036"/>
      <c r="DG128" s="1037">
        <v>9</v>
      </c>
      <c r="DH128" s="1038"/>
      <c r="DI128" s="1038"/>
      <c r="DJ128" s="1038"/>
      <c r="DK128" s="1038"/>
      <c r="DL128" s="1038">
        <v>1</v>
      </c>
      <c r="DM128" s="1038"/>
      <c r="DN128" s="1038"/>
      <c r="DO128" s="1038"/>
      <c r="DP128" s="1038"/>
      <c r="DQ128" s="1038" t="s">
        <v>508</v>
      </c>
      <c r="DR128" s="1038"/>
      <c r="DS128" s="1038"/>
      <c r="DT128" s="1038"/>
      <c r="DU128" s="1038"/>
      <c r="DV128" s="1039" t="s">
        <v>454</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510</v>
      </c>
      <c r="X129" s="1071"/>
      <c r="Y129" s="1071"/>
      <c r="Z129" s="1072"/>
      <c r="AA129" s="958">
        <v>17539619</v>
      </c>
      <c r="AB129" s="959"/>
      <c r="AC129" s="959"/>
      <c r="AD129" s="959"/>
      <c r="AE129" s="960"/>
      <c r="AF129" s="961">
        <v>18261533</v>
      </c>
      <c r="AG129" s="959"/>
      <c r="AH129" s="959"/>
      <c r="AI129" s="959"/>
      <c r="AJ129" s="960"/>
      <c r="AK129" s="961">
        <v>17829506</v>
      </c>
      <c r="AL129" s="959"/>
      <c r="AM129" s="959"/>
      <c r="AN129" s="959"/>
      <c r="AO129" s="960"/>
      <c r="AP129" s="1073"/>
      <c r="AQ129" s="1074"/>
      <c r="AR129" s="1074"/>
      <c r="AS129" s="1074"/>
      <c r="AT129" s="1075"/>
      <c r="AU129" s="233"/>
      <c r="AV129" s="233"/>
      <c r="AW129" s="233"/>
      <c r="AX129" s="1065" t="s">
        <v>511</v>
      </c>
      <c r="AY129" s="923"/>
      <c r="AZ129" s="923"/>
      <c r="BA129" s="923"/>
      <c r="BB129" s="923"/>
      <c r="BC129" s="923"/>
      <c r="BD129" s="923"/>
      <c r="BE129" s="924"/>
      <c r="BF129" s="1066" t="s">
        <v>512</v>
      </c>
      <c r="BG129" s="1067"/>
      <c r="BH129" s="1067"/>
      <c r="BI129" s="1067"/>
      <c r="BJ129" s="1067"/>
      <c r="BK129" s="1067"/>
      <c r="BL129" s="1068"/>
      <c r="BM129" s="1066">
        <v>17.600000000000001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513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514</v>
      </c>
      <c r="X130" s="1071"/>
      <c r="Y130" s="1071"/>
      <c r="Z130" s="1072"/>
      <c r="AA130" s="958">
        <v>3483870</v>
      </c>
      <c r="AB130" s="959"/>
      <c r="AC130" s="959"/>
      <c r="AD130" s="959"/>
      <c r="AE130" s="960"/>
      <c r="AF130" s="961">
        <v>3573856</v>
      </c>
      <c r="AG130" s="959"/>
      <c r="AH130" s="959"/>
      <c r="AI130" s="959"/>
      <c r="AJ130" s="960"/>
      <c r="AK130" s="961">
        <v>3642685</v>
      </c>
      <c r="AL130" s="959"/>
      <c r="AM130" s="959"/>
      <c r="AN130" s="959"/>
      <c r="AO130" s="960"/>
      <c r="AP130" s="1073"/>
      <c r="AQ130" s="1074"/>
      <c r="AR130" s="1074"/>
      <c r="AS130" s="1074"/>
      <c r="AT130" s="1075"/>
      <c r="AU130" s="233"/>
      <c r="AV130" s="233"/>
      <c r="AW130" s="233"/>
      <c r="AX130" s="1065" t="s">
        <v>515</v>
      </c>
      <c r="AY130" s="923"/>
      <c r="AZ130" s="923"/>
      <c r="BA130" s="923"/>
      <c r="BB130" s="923"/>
      <c r="BC130" s="923"/>
      <c r="BD130" s="923"/>
      <c r="BE130" s="924"/>
      <c r="BF130" s="1101">
        <v>11.3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516</v>
      </c>
      <c r="X131" s="1108"/>
      <c r="Y131" s="1108"/>
      <c r="Z131" s="1109"/>
      <c r="AA131" s="1004">
        <v>14055749</v>
      </c>
      <c r="AB131" s="986"/>
      <c r="AC131" s="986"/>
      <c r="AD131" s="986"/>
      <c r="AE131" s="987"/>
      <c r="AF131" s="985">
        <v>14687677</v>
      </c>
      <c r="AG131" s="986"/>
      <c r="AH131" s="986"/>
      <c r="AI131" s="986"/>
      <c r="AJ131" s="987"/>
      <c r="AK131" s="985">
        <v>14186821</v>
      </c>
      <c r="AL131" s="986"/>
      <c r="AM131" s="986"/>
      <c r="AN131" s="986"/>
      <c r="AO131" s="987"/>
      <c r="AP131" s="1110"/>
      <c r="AQ131" s="1111"/>
      <c r="AR131" s="1111"/>
      <c r="AS131" s="1111"/>
      <c r="AT131" s="1112"/>
      <c r="AU131" s="233"/>
      <c r="AV131" s="233"/>
      <c r="AW131" s="233"/>
      <c r="AX131" s="1083" t="s">
        <v>517</v>
      </c>
      <c r="AY131" s="726"/>
      <c r="AZ131" s="726"/>
      <c r="BA131" s="726"/>
      <c r="BB131" s="726"/>
      <c r="BC131" s="726"/>
      <c r="BD131" s="726"/>
      <c r="BE131" s="1036"/>
      <c r="BF131" s="1084">
        <v>83.9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519</v>
      </c>
      <c r="W132" s="1094"/>
      <c r="X132" s="1094"/>
      <c r="Y132" s="1094"/>
      <c r="Z132" s="1095"/>
      <c r="AA132" s="1096">
        <v>11.22367794</v>
      </c>
      <c r="AB132" s="1097"/>
      <c r="AC132" s="1097"/>
      <c r="AD132" s="1097"/>
      <c r="AE132" s="1098"/>
      <c r="AF132" s="1099">
        <v>10.877540400000001</v>
      </c>
      <c r="AG132" s="1097"/>
      <c r="AH132" s="1097"/>
      <c r="AI132" s="1097"/>
      <c r="AJ132" s="1098"/>
      <c r="AK132" s="1099">
        <v>12.096367470000001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520</v>
      </c>
      <c r="W133" s="1077"/>
      <c r="X133" s="1077"/>
      <c r="Y133" s="1077"/>
      <c r="Z133" s="1078"/>
      <c r="AA133" s="1079">
        <v>11.9</v>
      </c>
      <c r="AB133" s="1080"/>
      <c r="AC133" s="1080"/>
      <c r="AD133" s="1080"/>
      <c r="AE133" s="1081"/>
      <c r="AF133" s="1079">
        <v>11</v>
      </c>
      <c r="AG133" s="1080"/>
      <c r="AH133" s="1080"/>
      <c r="AI133" s="1080"/>
      <c r="AJ133" s="1081"/>
      <c r="AK133" s="1079">
        <v>11.3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GTtscu5r7NLWsNZ0PxwKin2GzRpzZMfuhmi2CKyzjwr/7A+DIc1qvQXmhvKsyu0wziweF/FQ1X25SA49ejXQg==" saltValue="pO47L925oMRnrVbUAXgEV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5583-C349-4C7A-81B8-19601A32ED2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Zd9GaHVxoh0BFSK7ZOtfiQTA6gqRAkMp6MhVYHXMFCAmCZZnhgF46fd9b277T3oQLxkR00VDAXFDapnKXlfvA==" saltValue="e1VWsF2FcwMste8mLd/P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1DXLDWaYu9R5+4BqlJ7OiWqthFM8STntzrsJWzBgD9Mz8v9VC+3YxOosgdqL5exgnXEikNvrNl0TCZjbzg+Q==" saltValue="papaMIEy1UxhzXY618Go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529</v>
      </c>
      <c r="AL9" s="1117"/>
      <c r="AM9" s="1117"/>
      <c r="AN9" s="1118"/>
      <c r="AO9" s="281">
        <v>3903448</v>
      </c>
      <c r="AP9" s="281">
        <v>119631</v>
      </c>
      <c r="AQ9" s="282">
        <v>105319</v>
      </c>
      <c r="AR9" s="283">
        <v>13.6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530</v>
      </c>
      <c r="AL10" s="1117"/>
      <c r="AM10" s="1117"/>
      <c r="AN10" s="1118"/>
      <c r="AO10" s="284">
        <v>646653</v>
      </c>
      <c r="AP10" s="284">
        <v>19818</v>
      </c>
      <c r="AQ10" s="285">
        <v>9860</v>
      </c>
      <c r="AR10" s="286">
        <v>101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531</v>
      </c>
      <c r="AL11" s="1117"/>
      <c r="AM11" s="1117"/>
      <c r="AN11" s="1118"/>
      <c r="AO11" s="284">
        <v>36540</v>
      </c>
      <c r="AP11" s="284">
        <v>1120</v>
      </c>
      <c r="AQ11" s="285">
        <v>1656</v>
      </c>
      <c r="AR11" s="286">
        <v>-32.4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532</v>
      </c>
      <c r="AL12" s="1117"/>
      <c r="AM12" s="1117"/>
      <c r="AN12" s="1118"/>
      <c r="AO12" s="284" t="s">
        <v>533</v>
      </c>
      <c r="AP12" s="284" t="s">
        <v>533</v>
      </c>
      <c r="AQ12" s="285">
        <v>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534</v>
      </c>
      <c r="AL13" s="1117"/>
      <c r="AM13" s="1117"/>
      <c r="AN13" s="1118"/>
      <c r="AO13" s="284">
        <v>107805</v>
      </c>
      <c r="AP13" s="284">
        <v>3304</v>
      </c>
      <c r="AQ13" s="285">
        <v>4056</v>
      </c>
      <c r="AR13" s="286">
        <v>-18.5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535</v>
      </c>
      <c r="AL14" s="1117"/>
      <c r="AM14" s="1117"/>
      <c r="AN14" s="1118"/>
      <c r="AO14" s="284">
        <v>153237</v>
      </c>
      <c r="AP14" s="284">
        <v>4696</v>
      </c>
      <c r="AQ14" s="285">
        <v>2339</v>
      </c>
      <c r="AR14" s="286">
        <v>100.8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536</v>
      </c>
      <c r="AL15" s="1120"/>
      <c r="AM15" s="1120"/>
      <c r="AN15" s="1121"/>
      <c r="AO15" s="284">
        <v>-238880</v>
      </c>
      <c r="AP15" s="284">
        <v>-7321</v>
      </c>
      <c r="AQ15" s="285">
        <v>-7717</v>
      </c>
      <c r="AR15" s="286">
        <v>-5.0999999999999996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4608803</v>
      </c>
      <c r="AP16" s="284">
        <v>141249</v>
      </c>
      <c r="AQ16" s="285">
        <v>115515</v>
      </c>
      <c r="AR16" s="286">
        <v>22.3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541</v>
      </c>
      <c r="AL21" s="1123"/>
      <c r="AM21" s="1123"/>
      <c r="AN21" s="1124"/>
      <c r="AO21" s="297">
        <v>13.3</v>
      </c>
      <c r="AP21" s="298">
        <v>10.69</v>
      </c>
      <c r="AQ21" s="299">
        <v>2.61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542</v>
      </c>
      <c r="AL22" s="1123"/>
      <c r="AM22" s="1123"/>
      <c r="AN22" s="1124"/>
      <c r="AO22" s="302">
        <v>96.8</v>
      </c>
      <c r="AP22" s="303">
        <v>97.4</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543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546</v>
      </c>
      <c r="AL32" s="1131"/>
      <c r="AM32" s="1131"/>
      <c r="AN32" s="1132"/>
      <c r="AO32" s="312">
        <v>4489723</v>
      </c>
      <c r="AP32" s="312">
        <v>137599</v>
      </c>
      <c r="AQ32" s="313">
        <v>74824</v>
      </c>
      <c r="AR32" s="314">
        <v>83.9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547</v>
      </c>
      <c r="AL33" s="1131"/>
      <c r="AM33" s="1131"/>
      <c r="AN33" s="1132"/>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548</v>
      </c>
      <c r="AL34" s="1131"/>
      <c r="AM34" s="1131"/>
      <c r="AN34" s="1132"/>
      <c r="AO34" s="312" t="s">
        <v>533</v>
      </c>
      <c r="AP34" s="312" t="s">
        <v>533</v>
      </c>
      <c r="AQ34" s="313">
        <v>1</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549</v>
      </c>
      <c r="AL35" s="1131"/>
      <c r="AM35" s="1131"/>
      <c r="AN35" s="1132"/>
      <c r="AO35" s="312">
        <v>872520</v>
      </c>
      <c r="AP35" s="312">
        <v>26741</v>
      </c>
      <c r="AQ35" s="313">
        <v>17427</v>
      </c>
      <c r="AR35" s="314">
        <v>53.4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550</v>
      </c>
      <c r="AL36" s="1131"/>
      <c r="AM36" s="1131"/>
      <c r="AN36" s="1132"/>
      <c r="AO36" s="312" t="s">
        <v>533</v>
      </c>
      <c r="AP36" s="312" t="s">
        <v>533</v>
      </c>
      <c r="AQ36" s="313">
        <v>2447</v>
      </c>
      <c r="AR36" s="314" t="s">
        <v>533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551</v>
      </c>
      <c r="AL37" s="1131"/>
      <c r="AM37" s="1131"/>
      <c r="AN37" s="1132"/>
      <c r="AO37" s="312">
        <v>68201</v>
      </c>
      <c r="AP37" s="312">
        <v>2090</v>
      </c>
      <c r="AQ37" s="313">
        <v>591</v>
      </c>
      <c r="AR37" s="314">
        <v>253.6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552</v>
      </c>
      <c r="AL38" s="1134"/>
      <c r="AM38" s="1134"/>
      <c r="AN38" s="1135"/>
      <c r="AO38" s="315">
        <v>137</v>
      </c>
      <c r="AP38" s="315">
        <v>4</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553</v>
      </c>
      <c r="AL39" s="1134"/>
      <c r="AM39" s="1134"/>
      <c r="AN39" s="1135"/>
      <c r="AO39" s="312">
        <v>-71806</v>
      </c>
      <c r="AP39" s="312">
        <v>-2201</v>
      </c>
      <c r="AQ39" s="313">
        <v>-3618</v>
      </c>
      <c r="AR39" s="314">
        <v>-39.200000000000003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554</v>
      </c>
      <c r="AL40" s="1131"/>
      <c r="AM40" s="1131"/>
      <c r="AN40" s="1132"/>
      <c r="AO40" s="312">
        <v>-3642685</v>
      </c>
      <c r="AP40" s="312">
        <v>-111639</v>
      </c>
      <c r="AQ40" s="313">
        <v>-63812</v>
      </c>
      <c r="AR40" s="314">
        <v>74.900000000000006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1716090</v>
      </c>
      <c r="AP41" s="312">
        <v>52594</v>
      </c>
      <c r="AQ41" s="313">
        <v>27863</v>
      </c>
      <c r="AR41" s="314">
        <v>88.8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524</v>
      </c>
      <c r="AN49" s="1127" t="s">
        <v>558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5205334</v>
      </c>
      <c r="AN51" s="334">
        <v>146398</v>
      </c>
      <c r="AO51" s="335">
        <v>-12.3</v>
      </c>
      <c r="AP51" s="336">
        <v>85173</v>
      </c>
      <c r="AQ51" s="337">
        <v>-4.3</v>
      </c>
      <c r="AR51" s="338">
        <v>-8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3575470</v>
      </c>
      <c r="AN52" s="342">
        <v>100559</v>
      </c>
      <c r="AO52" s="343">
        <v>-19.8</v>
      </c>
      <c r="AP52" s="344">
        <v>43913</v>
      </c>
      <c r="AQ52" s="345">
        <v>-3.4</v>
      </c>
      <c r="AR52" s="346">
        <v>-16.399999999999999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3903283</v>
      </c>
      <c r="AN53" s="334">
        <v>111941</v>
      </c>
      <c r="AO53" s="335">
        <v>-23.5</v>
      </c>
      <c r="AP53" s="336">
        <v>94081</v>
      </c>
      <c r="AQ53" s="337">
        <v>10.5</v>
      </c>
      <c r="AR53" s="338">
        <v>-34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2494843</v>
      </c>
      <c r="AN54" s="342">
        <v>71549</v>
      </c>
      <c r="AO54" s="343">
        <v>-28.8</v>
      </c>
      <c r="AP54" s="344">
        <v>48949</v>
      </c>
      <c r="AQ54" s="345">
        <v>11.5</v>
      </c>
      <c r="AR54" s="346">
        <v>-40.299999999999997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5080593</v>
      </c>
      <c r="AN55" s="334">
        <v>148521</v>
      </c>
      <c r="AO55" s="335">
        <v>32.700000000000003</v>
      </c>
      <c r="AP55" s="336">
        <v>92632</v>
      </c>
      <c r="AQ55" s="337">
        <v>-1.5</v>
      </c>
      <c r="AR55" s="338">
        <v>34.200000000000003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1896414</v>
      </c>
      <c r="AN56" s="342">
        <v>55438</v>
      </c>
      <c r="AO56" s="343">
        <v>-22.5</v>
      </c>
      <c r="AP56" s="344">
        <v>47978</v>
      </c>
      <c r="AQ56" s="345">
        <v>-2</v>
      </c>
      <c r="AR56" s="346">
        <v>-20.5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5206535</v>
      </c>
      <c r="AN57" s="334">
        <v>156034</v>
      </c>
      <c r="AO57" s="335">
        <v>5.0999999999999996</v>
      </c>
      <c r="AP57" s="336">
        <v>96469</v>
      </c>
      <c r="AQ57" s="337">
        <v>4.0999999999999996</v>
      </c>
      <c r="AR57" s="338">
        <v>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2681378</v>
      </c>
      <c r="AN58" s="342">
        <v>80358</v>
      </c>
      <c r="AO58" s="343">
        <v>45</v>
      </c>
      <c r="AP58" s="344">
        <v>49775</v>
      </c>
      <c r="AQ58" s="345">
        <v>3.7</v>
      </c>
      <c r="AR58" s="346">
        <v>41.3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5099386</v>
      </c>
      <c r="AN59" s="334">
        <v>156284</v>
      </c>
      <c r="AO59" s="335">
        <v>0.2</v>
      </c>
      <c r="AP59" s="336">
        <v>85743</v>
      </c>
      <c r="AQ59" s="337">
        <v>-11.1</v>
      </c>
      <c r="AR59" s="338">
        <v>11.3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1941915</v>
      </c>
      <c r="AN60" s="342">
        <v>59515</v>
      </c>
      <c r="AO60" s="343">
        <v>-25.9</v>
      </c>
      <c r="AP60" s="344">
        <v>45231</v>
      </c>
      <c r="AQ60" s="345">
        <v>-9.1</v>
      </c>
      <c r="AR60" s="346">
        <v>-16.8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4899026</v>
      </c>
      <c r="AN61" s="349">
        <v>143836</v>
      </c>
      <c r="AO61" s="350">
        <v>0.4</v>
      </c>
      <c r="AP61" s="351">
        <v>90820</v>
      </c>
      <c r="AQ61" s="352">
        <v>-0.5</v>
      </c>
      <c r="AR61" s="338">
        <v>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2518004</v>
      </c>
      <c r="AN62" s="342">
        <v>73484</v>
      </c>
      <c r="AO62" s="343">
        <v>-10.4</v>
      </c>
      <c r="AP62" s="344">
        <v>47169</v>
      </c>
      <c r="AQ62" s="345">
        <v>0.1</v>
      </c>
      <c r="AR62" s="346">
        <v>-10.5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GVqD0iSXlBqNdcwu+T6vQ8gPbhK4zUA3jbMkGvf/PO9W3Wp6jAyZjzz++ndaYhUWho/wR5au05X+kgCRcuwEA==" saltValue="gsgrO8HvUGVmNND3r1kV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1" zoomScaleNormal="91"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UL8AVI1SR8r+k0T7hblLGPvjyrA8PEKHO/pin4QYbDOTKbCKzTmj8bUix9tx68rVqHkW39BsPUKtj1zCXCRWTA==" saltValue="QAooL6Il1dBDYqbYGlf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8DB4CfBieZSjQJcBe3ESpnwUxpVkyi0TwAGGQbs5zjbqnC4hR5FuPuqxBqWXqEJB07HroBpnknNDdrEPg/o0YA==" saltValue="q1cj5JT4mHnJ6Ct4VlSd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39" t="s">
        <v>3</v>
      </c>
      <c r="D47" s="1139"/>
      <c r="E47" s="1140"/>
      <c r="F47" s="11">
        <v>20.36</v>
      </c>
      <c r="G47" s="12">
        <v>21.76</v>
      </c>
      <c r="H47" s="12">
        <v>20.85</v>
      </c>
      <c r="I47" s="12">
        <v>20.97</v>
      </c>
      <c r="J47" s="13">
        <v>25.01</v>
      </c>
    </row>
    <row r="48" spans="2:10" ht="57.75" customHeight="1" x14ac:dyDescent="0.15">
      <c r="B48" s="14"/>
      <c r="C48" s="1141" t="s">
        <v>4</v>
      </c>
      <c r="D48" s="1141"/>
      <c r="E48" s="1142"/>
      <c r="F48" s="15">
        <v>2.83</v>
      </c>
      <c r="G48" s="16">
        <v>2.81</v>
      </c>
      <c r="H48" s="16">
        <v>2.81</v>
      </c>
      <c r="I48" s="16">
        <v>6.81</v>
      </c>
      <c r="J48" s="17">
        <v>4.68</v>
      </c>
    </row>
    <row r="49" spans="2:10" ht="57.75" customHeight="1" thickBot="1" x14ac:dyDescent="0.2">
      <c r="B49" s="18"/>
      <c r="C49" s="1143" t="s">
        <v>5</v>
      </c>
      <c r="D49" s="1143"/>
      <c r="E49" s="1144"/>
      <c r="F49" s="19" t="s">
        <v>579</v>
      </c>
      <c r="G49" s="20" t="s">
        <v>580</v>
      </c>
      <c r="H49" s="20" t="s">
        <v>581</v>
      </c>
      <c r="I49" s="20">
        <v>6.48</v>
      </c>
      <c r="J49" s="21" t="s">
        <v>582</v>
      </c>
    </row>
    <row r="50" spans="2:10" x14ac:dyDescent="0.15"/>
  </sheetData>
  <sheetProtection algorithmName="SHA-512" hashValue="IoCWpvjK4fGGB2QnEn17mZk9J8MrnTGsUtyNdPlEcgl0BwCsljQvOE4D0Q9og+YiXTWF1J7xEpnoEe5p33q0kg==" saltValue="WVWNqFtfQ9eQ1No6AiYv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長岡　秀憲</cp:lastModifiedBy>
  <cp:lastPrinted>2024-03-18T06:44:49Z</cp:lastPrinted>
  <dcterms:created xsi:type="dcterms:W3CDTF">2024-02-05T02:52:18Z</dcterms:created>
  <dcterms:modified xsi:type="dcterms:W3CDTF">2024-03-18T06:45:04Z</dcterms:modified>
  <cp:category/>
</cp:coreProperties>
</file>