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R:\業務フォルダ\庄原市本庁舎\総務部_財政課_財政係\03_財政公表\財政状況資料集\R02\R4夏\"/>
    </mc:Choice>
  </mc:AlternateContent>
  <xr:revisionPtr revIDLastSave="0" documentId="13_ncr:1_{B7638E9D-518F-4D54-B8DA-C16B5B744796}" xr6:coauthVersionLast="36" xr6:coauthVersionMax="36" xr10:uidLastSave="{00000000-0000-0000-0000-000000000000}"/>
  <bookViews>
    <workbookView xWindow="0" yWindow="0" windowWidth="28770" windowHeight="9510" tabRatio="91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63" i="12" l="1"/>
  <c r="AP63" i="12"/>
  <c r="AA38" i="12" l="1"/>
  <c r="AA37" i="12"/>
  <c r="AA36" i="12"/>
  <c r="AA35" i="12"/>
  <c r="AA34" i="12"/>
  <c r="AA33" i="12"/>
  <c r="AP23" i="12"/>
  <c r="AA7" i="12" l="1"/>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E37" i="10"/>
  <c r="AM37" i="10"/>
  <c r="CO34" i="10"/>
  <c r="CO35" i="10" s="1"/>
  <c r="CO36" i="10" s="1"/>
  <c r="CO37" i="10" s="1"/>
  <c r="CO38" i="10" s="1"/>
  <c r="CO39" i="10" s="1"/>
  <c r="CO40" i="10" s="1"/>
  <c r="CO41" i="10" s="1"/>
  <c r="CO42" i="10" s="1"/>
  <c r="CO43" i="10" s="1"/>
  <c r="BW34" i="10"/>
  <c r="BW35" i="10" s="1"/>
  <c r="BW36" i="10" s="1"/>
  <c r="BW37" i="10" s="1"/>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s="1"/>
  <c r="AM35" i="10" s="1"/>
  <c r="AM36" i="10" s="1"/>
  <c r="BE34" i="10"/>
  <c r="BE35" i="10" s="1"/>
  <c r="BE36" i="10" s="1"/>
</calcChain>
</file>

<file path=xl/sharedStrings.xml><?xml version="1.0" encoding="utf-8"?>
<sst xmlns="http://schemas.openxmlformats.org/spreadsheetml/2006/main" count="1117" uniqueCount="629">
  <si>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</si>
  <si>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</si>
  <si>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</si>
  <si>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</si>
  <si>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</si>
  <si>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</si>
  <si>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</si>
  <si>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</si>
  <si>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</si>
  <si>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</si>
  <si>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</si>
  <si>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</si>
  <si>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</si>
  <si>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</si>
  <si>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</si>
  <si>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</si>
  <si>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</si>
  <si>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</si>
  <si>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</si>
  <si>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</si>
  <si>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</si>
  <si>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</si>
  <si>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</si>
  <si>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</si>
  <si>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</si>
  <si>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</si>
  <si>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</si>
  <si>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</si>
  <si>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</si>
  <si>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</si>
  <si>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</si>
  <si>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</si>
  <si>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</si>
  <si>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</si>
  <si>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</si>
  <si>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</si>
  <si>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</si>
  <si>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</si>
  <si>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</si>
  <si>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</si>
  <si>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</si>
  <si>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</si>
  <si>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</si>
  <si>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</si>
  <si>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</si>
  <si>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</si>
  <si>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</si>
  <si>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</si>
  <si>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</si>
  <si>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</si>
  <si>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</si>
  <si>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</si>
  <si>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</si>
  <si>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</si>
  <si>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</si>
  <si>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</si>
  <si>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</si>
  <si>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</si>
  <si>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</si>
  <si>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</si>
  <si>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</si>
  <si>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</si>
  <si>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</si>
  <si>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</si>
  <si>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</si>
  <si>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</si>
  <si>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</si>
  <si>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</si>
  <si>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</si>
  <si>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</si>
  <si>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</si>
  <si>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</si>
  <si>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</si>
  <si>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</si>
  <si>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</si>
  <si>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</si>
  <si>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</si>
  <si>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</si>
  <si>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</si>
  <si>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</si>
  <si>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</si>
  <si>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</si>
  <si>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</si>
  <si>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</si>
  <si>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</si>
  <si>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</si>
  <si>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</si>
  <si>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</si>
  <si>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</si>
  <si>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</si>
  <si>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</si>
  <si>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</si>
  <si>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</si>
  <si>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</si>
  <si>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</si>
  <si>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</si>
  <si>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</si>
  <si>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</si>
  <si>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</si>
  <si>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</si>
  <si>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</si>
  <si>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</si>
  <si>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</si>
  <si>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</si>
  <si>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</si>
  <si>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</si>
  <si>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</si>
  <si>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</si>
  <si>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</si>
  <si>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</si>
  <si>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</si>
  <si>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</si>
  <si>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</si>
  <si>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</si>
  <si>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</si>
  <si>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</si>
  <si>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</si>
  <si>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</si>
  <si>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</si>
  <si>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</si>
  <si>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</si>
  <si>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</si>
  <si>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</si>
  <si>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</si>
  <si>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</si>
  <si>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</si>
  <si>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</si>
  <si>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</si>
  <si>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</si>
  <si>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</si>
  <si>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</si>
  <si>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</si>
  <si>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</si>
  <si>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</si>
  <si>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</si>
  <si>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</si>
  <si>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</si>
  <si>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</si>
  <si>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</si>
  <si>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</si>
  <si>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</si>
  <si>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</si>
  <si>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</si>
  <si>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</si>
  <si>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</si>
  <si>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</si>
  <si>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</si>
  <si>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</si>
  <si>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</si>
  <si>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</si>
  <si>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</si>
  <si>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</si>
  <si>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</si>
  <si>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</si>
  <si>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</si>
  <si>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</si>
  <si>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</si>
  <si>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</si>
  <si>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</si>
  <si>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</si>
  <si>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</si>
  <si>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</si>
  <si>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</si>
  <si>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</si>
  <si>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</si>
  <si>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</si>
  <si>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</si>
  <si>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</si>
  <si>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</si>
  <si>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</si>
  <si>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</si>
  <si>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</si>
  <si>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</si>
  <si>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</si>
  <si>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</si>
  <si>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</si>
  <si>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</si>
  <si>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</si>
  <si>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</si>
  <si>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</si>
  <si>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</si>
  <si>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</si>
  <si>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</si>
  <si>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</si>
  <si>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</si>
  <si>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</si>
  <si>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</si>
  <si>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</si>
  <si>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</si>
  <si>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</si>
  <si>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</si>
  <si>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</si>
  <si>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</si>
  <si>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</si>
  <si>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</si>
  <si>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</si>
  <si>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</si>
  <si>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</si>
  <si>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</si>
  <si>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</si>
  <si>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</si>
  <si>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</si>
  <si>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</si>
  <si>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</si>
  <si>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</si>
  <si>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</si>
  <si>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</si>
  <si>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</si>
  <si>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</si>
  <si>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</si>
  <si>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</si>
  <si>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</si>
  <si>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</si>
  <si>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広島県庄原市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</si>
  <si>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</si>
  <si>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</si>
  <si>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</si>
  <si>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</si>
  <si>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</si>
  <si>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</si>
  <si>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</si>
  <si>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</si>
  <si>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</si>
  <si>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</si>
  <si>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</si>
  <si>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</si>
  <si>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</si>
  <si>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</si>
  <si>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</si>
  <si>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</si>
  <si>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</si>
  <si>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</si>
  <si>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</si>
  <si>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</si>
  <si>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</si>
  <si>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</si>
  <si>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</si>
  <si>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</si>
  <si>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</si>
  <si>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</si>
  <si>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</si>
  <si>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</si>
  <si>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</si>
  <si>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</si>
  <si>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</si>
  <si>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</si>
  <si>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</si>
  <si>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</si>
  <si>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</si>
  <si>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</si>
  <si>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</si>
  <si>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</si>
  <si>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</si>
  <si>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</si>
  <si>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</si>
  <si>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</si>
  <si>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</si>
  <si>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</si>
  <si>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</si>
  <si>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</si>
  <si>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</si>
  <si>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</si>
  <si>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</si>
  <si>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</si>
  <si>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</si>
  <si>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</si>
  <si>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</si>
  <si>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</si>
  <si>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</si>
  <si>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</si>
  <si>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</si>
  <si>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</si>
  <si>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</si>
  <si>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</si>
  <si>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</si>
  <si>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</si>
  <si>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</si>
  <si>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</si>
  <si>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</si>
  <si>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</si>
  <si>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</si>
  <si>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</si>
  <si>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</si>
  <si>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</si>
  <si>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</si>
  <si>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</si>
  <si>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</si>
  <si>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</si>
  <si>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</si>
  <si>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</si>
  <si>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</si>
  <si>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</si>
  <si>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</si>
  <si>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</si>
  <si>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</si>
  <si>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</si>
  <si>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</si>
  <si>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</si>
  <si>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</si>
  <si>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</si>
  <si>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</si>
  <si>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</si>
  <si>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</si>
  <si>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</si>
  <si>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</si>
  <si>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</si>
  <si>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</si>
  <si>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</si>
  <si>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</si>
  <si>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</si>
  <si>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</si>
  <si>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</si>
  <si>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</si>
  <si>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</si>
  <si>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</si>
  <si>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</si>
  <si>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</si>
  <si>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</si>
  <si>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</si>
  <si>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</si>
  <si>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</si>
  <si>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</si>
  <si>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</si>
  <si>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</si>
  <si>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</si>
  <si>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</si>
  <si>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</si>
  <si>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</si>
  <si>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</si>
  <si>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</si>
  <si>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</si>
  <si>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</si>
  <si>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</si>
  <si>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</si>
  <si>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</si>
  <si>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</si>
  <si>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</si>
  <si>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</si>
  <si>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</si>
  <si>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</si>
  <si>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</si>
  <si>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</si>
  <si>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</si>
  <si>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</si>
  <si>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</si>
  <si>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</si>
  <si>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</si>
  <si>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</si>
  <si>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</si>
  <si>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</si>
  <si>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</si>
  <si>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</si>
  <si>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</si>
  <si>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</si>
  <si>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</si>
  <si>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</si>
  <si>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</si>
  <si>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</si>
  <si>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</si>
  <si>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</si>
  <si>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</si>
  <si>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</si>
  <si>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</si>
  <si>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</si>
  <si>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</si>
  <si>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</si>
  <si>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</si>
  <si>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</si>
  <si>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広島県庄原市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</si>
  <si>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</si>
  <si>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</si>
  <si>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</si>
  <si>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</si>
  <si>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</si>
  <si>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</si>
  <si>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</si>
  <si>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</si>
  <si>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</si>
  <si>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</si>
  <si>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</si>
  <si>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</si>
  <si>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</si>
  <si>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</si>
  <si>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</si>
  <si>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</si>
  <si>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</si>
  <si>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</si>
  <si>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</si>
  <si>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</si>
  <si>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</si>
  <si>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</si>
  <si>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</si>
  <si>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</si>
  <si>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</si>
  <si>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</si>
  <si>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</si>
  <si>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</si>
  <si>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</si>
  <si>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</si>
  <si>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</si>
  <si>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</si>
  <si>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</si>
  <si>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</si>
  <si>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</si>
  <si>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</si>
  <si>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</si>
  <si>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</si>
  <si>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</si>
  <si>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</si>
  <si>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</si>
  <si>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</si>
  <si>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</si>
  <si>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水道事業会計</t>
    <phoneticPr fontId="5"/>
  </si>
  <si>
    <t>法適用企業</t>
    <phoneticPr fontId="5"/>
  </si>
  <si>
    <t>国民健康保険病院事業会計</t>
    <phoneticPr fontId="5"/>
  </si>
  <si>
    <t>下水道事業会計</t>
    <phoneticPr fontId="5"/>
  </si>
  <si>
    <t>法適用企業</t>
    <phoneticPr fontId="5"/>
  </si>
  <si>
    <t>農業集落排水事業特別会計</t>
    <phoneticPr fontId="5"/>
  </si>
  <si>
    <t>法非適用企業</t>
    <phoneticPr fontId="5"/>
  </si>
  <si>
    <t>浄化槽整備事業特別会計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</si>
  <si>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</si>
  <si>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</si>
  <si>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</si>
  <si>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</si>
  <si>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</si>
  <si>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</si>
  <si>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</si>
  <si>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</si>
  <si>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</si>
  <si>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</si>
  <si>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</si>
  <si>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</si>
  <si>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</si>
  <si>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</si>
  <si>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</si>
  <si>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</si>
  <si>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</si>
  <si>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</si>
  <si>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</si>
  <si>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</si>
  <si>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</si>
  <si>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</si>
  <si>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</si>
  <si>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</si>
  <si>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</si>
  <si>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</si>
  <si>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</si>
  <si>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</si>
  <si>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</si>
  <si>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</si>
  <si>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</si>
  <si>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</si>
  <si>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</si>
  <si>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</si>
  <si>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</si>
  <si>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</si>
  <si>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</si>
  <si>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</si>
  <si>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</si>
  <si>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</si>
  <si>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</si>
  <si>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</si>
  <si>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</si>
  <si>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</si>
  <si>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</si>
  <si>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</si>
  <si>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</si>
  <si>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</si>
  <si>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</si>
  <si>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</si>
  <si>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</si>
  <si>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</si>
  <si>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</si>
  <si>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</si>
  <si>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</si>
  <si>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</si>
  <si>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</si>
  <si>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</si>
  <si>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</si>
  <si>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</si>
  <si>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</si>
  <si>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</si>
  <si>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</si>
  <si>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</si>
  <si>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</si>
  <si>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</si>
  <si>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</si>
  <si>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</si>
  <si>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</si>
  <si>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</si>
  <si>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</si>
  <si>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</si>
  <si>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</si>
  <si>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</si>
  <si>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</si>
  <si>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</si>
  <si>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</si>
  <si>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</si>
  <si>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</si>
  <si>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</si>
  <si>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</si>
  <si>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</si>
  <si>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</si>
  <si>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</si>
  <si>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</si>
  <si>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</si>
  <si>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</si>
  <si>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</si>
  <si>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</si>
  <si>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</si>
  <si>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</si>
  <si>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</si>
  <si>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</si>
  <si>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</si>
  <si>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</si>
  <si>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</si>
  <si>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</si>
  <si>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</si>
  <si>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</si>
  <si>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</si>
  <si>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</si>
  <si>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</si>
  <si>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</si>
  <si>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</si>
  <si>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</si>
  <si>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</si>
  <si>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</si>
  <si>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</si>
  <si>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</si>
  <si>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</si>
  <si>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</si>
  <si>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</si>
  <si>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</si>
  <si>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</si>
  <si>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</si>
  <si>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</si>
  <si>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</si>
  <si>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</si>
  <si>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</si>
  <si>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</si>
  <si>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</si>
  <si>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</si>
  <si>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</si>
  <si>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</si>
  <si>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</si>
  <si>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</si>
  <si>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</si>
  <si>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</si>
  <si>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</si>
  <si>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</si>
  <si>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</si>
  <si>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</si>
  <si>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</si>
  <si>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</si>
  <si>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</si>
  <si>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</si>
  <si>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</si>
  <si>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</si>
  <si>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</si>
  <si>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</si>
  <si>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</si>
  <si>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</si>
  <si>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</si>
  <si>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</si>
  <si>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</si>
  <si>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</si>
  <si>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</si>
  <si>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</si>
  <si>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</si>
  <si>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</si>
  <si>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</si>
  <si>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</si>
  <si>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</si>
  <si>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</si>
  <si>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</si>
  <si>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</si>
  <si>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1.24</t>
  </si>
  <si>
    <t>▲ 2.52</t>
  </si>
  <si>
    <t>▲ 3.29</t>
  </si>
  <si>
    <t>▲ 0.65</t>
  </si>
  <si>
    <t>▲ 1.72</t>
  </si>
  <si>
    <t>水道事業会計</t>
  </si>
  <si>
    <t>国民健康保険病院事業会計</t>
  </si>
  <si>
    <t>一般会計</t>
  </si>
  <si>
    <t>介護保険特別会計</t>
  </si>
  <si>
    <t>国民健康保険特別会計</t>
  </si>
  <si>
    <t>下水道事業会計</t>
  </si>
  <si>
    <t>農業集落排水事業特別会計</t>
  </si>
  <si>
    <t>浄化槽整備事業特別会計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</si>
  <si>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</si>
  <si>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</si>
  <si>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</si>
  <si>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</si>
  <si>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</si>
  <si>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</si>
  <si>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</si>
  <si>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</si>
  <si>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</si>
  <si>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備北地区消防組合</t>
    <rPh sb="0" eb="1">
      <t>ビ</t>
    </rPh>
    <rPh sb="1" eb="2">
      <t>ホク</t>
    </rPh>
    <rPh sb="2" eb="4">
      <t>チク</t>
    </rPh>
    <rPh sb="4" eb="6">
      <t>ショウボウ</t>
    </rPh>
    <rPh sb="6" eb="8">
      <t>クミアイ</t>
    </rPh>
    <phoneticPr fontId="2"/>
  </si>
  <si>
    <t>-</t>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</si>
  <si>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</si>
  <si>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</si>
  <si>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</si>
  <si>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庄原市土地開発公社</t>
    <rPh sb="0" eb="3">
      <t>ショウバラシ</t>
    </rPh>
    <rPh sb="3" eb="5">
      <t>トチ</t>
    </rPh>
    <rPh sb="5" eb="7">
      <t>カイハツ</t>
    </rPh>
    <rPh sb="7" eb="9">
      <t>コウシャ</t>
    </rPh>
    <phoneticPr fontId="35"/>
  </si>
  <si>
    <t>㈱グリーンウィンズさとやま</t>
  </si>
  <si>
    <t>庄原市総合サービス㈱</t>
    <rPh sb="0" eb="3">
      <t>ショウバラシ</t>
    </rPh>
    <rPh sb="3" eb="5">
      <t>ソウゴウ</t>
    </rPh>
    <phoneticPr fontId="35"/>
  </si>
  <si>
    <t>西城町産業振興開発㈱</t>
    <rPh sb="0" eb="3">
      <t>サイジョウチョウ</t>
    </rPh>
    <rPh sb="3" eb="5">
      <t>サンギョウ</t>
    </rPh>
    <rPh sb="5" eb="7">
      <t>シンコウ</t>
    </rPh>
    <rPh sb="7" eb="9">
      <t>カイハツ</t>
    </rPh>
    <phoneticPr fontId="35"/>
  </si>
  <si>
    <t>㈱ニュー東城</t>
    <rPh sb="4" eb="6">
      <t>トウジョウ</t>
    </rPh>
    <phoneticPr fontId="35"/>
  </si>
  <si>
    <t>㈱緑の村</t>
    <rPh sb="1" eb="2">
      <t>ミドリ</t>
    </rPh>
    <rPh sb="3" eb="4">
      <t>ムラ</t>
    </rPh>
    <phoneticPr fontId="35"/>
  </si>
  <si>
    <t>㈱里山総領</t>
    <rPh sb="1" eb="3">
      <t>サトヤマ</t>
    </rPh>
    <rPh sb="3" eb="5">
      <t>ソウリョウ</t>
    </rPh>
    <phoneticPr fontId="35"/>
  </si>
  <si>
    <t>㈱庄原市農林振興公社</t>
    <rPh sb="1" eb="4">
      <t>ショウバラシ</t>
    </rPh>
    <rPh sb="4" eb="6">
      <t>ノウリン</t>
    </rPh>
    <rPh sb="6" eb="8">
      <t>シンコウ</t>
    </rPh>
    <rPh sb="8" eb="10">
      <t>コウシャ</t>
    </rPh>
    <phoneticPr fontId="35"/>
  </si>
  <si>
    <t>庄原さとやまペレット㈱</t>
    <rPh sb="0" eb="2">
      <t>ショウバラ</t>
    </rPh>
    <phoneticPr fontId="35"/>
  </si>
  <si>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</si>
  <si>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</si>
  <si>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ふるさと応援寄附基金</t>
    <rPh sb="4" eb="6">
      <t>オウエン</t>
    </rPh>
    <rPh sb="6" eb="8">
      <t>キフ</t>
    </rPh>
    <rPh sb="8" eb="10">
      <t>キキン</t>
    </rPh>
    <phoneticPr fontId="5"/>
  </si>
  <si>
    <t>森林環境整備基金</t>
    <rPh sb="0" eb="2">
      <t>シンリン</t>
    </rPh>
    <rPh sb="2" eb="4">
      <t>カンキョウ</t>
    </rPh>
    <rPh sb="4" eb="6">
      <t>セイビ</t>
    </rPh>
    <rPh sb="6" eb="8">
      <t>キキン</t>
    </rPh>
    <phoneticPr fontId="5"/>
  </si>
  <si>
    <t>ふるさと・水と土の保全基金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</si>
  <si>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</si>
  <si>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</si>
  <si>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</si>
  <si>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有形固定資産減価償却率は道路の償却率が低いため、類似団体と比較して低い水準にある。　
　将来負担比率は、有形固定資産の取得等に要した経費に充てるために借り入れた市債残高や償還額が多額であるため。類似団体と比較して高い水準となっている。
　【R02年度分整備中】</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</si>
  <si>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</si>
  <si>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</si>
  <si>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</si>
  <si>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</si>
  <si>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</si>
  <si>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</si>
  <si>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将来負担比率及び実質公債費比率は、改善傾向にあるが、類似団体と比較した場合、依然として高い状況にある。
　将来費負担率は、災害復旧事業を最優先で実施するため事業費調整を行ったことなどから、市債発行額が減少したことなどにより改善してきた。
　また、実質公債費比率は、財政計画に基づく計画的な市債発行により、市債残高や償還額の減少などにより改善傾向にある。
　今後も、計画的な市債発行や繰上償還などに努め、更なる健全化を図っていく。</t>
    <rPh sb="18" eb="20">
      <t>カイゼン</t>
    </rPh>
    <rPh sb="20" eb="22">
      <t>ケイコウ</t>
    </rPh>
    <rPh sb="36" eb="38">
      <t>バアイ</t>
    </rPh>
    <rPh sb="39" eb="41">
      <t>イゼン</t>
    </rPh>
    <rPh sb="46" eb="48">
      <t>ジョウキョウ</t>
    </rPh>
    <rPh sb="133" eb="135">
      <t>ザイセイ</t>
    </rPh>
    <rPh sb="135" eb="137">
      <t>ケイカク</t>
    </rPh>
    <rPh sb="138" eb="139">
      <t>モト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</si>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</sst>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5EDDF2B-E5F2-4D8A-810D-9E02FA2344F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D276-482C-8D53-3628D7DC8B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115460</c:v>
                </c:pt>
                <c:pt idx="1">
                  <c:v>166983</c:v>
                </c:pt>
                <c:pt idx="2">
                  <c:v>146398</c:v>
                </c:pt>
                <c:pt idx="3">
                  <c:v>111941</c:v>
                </c:pt>
                <c:pt idx="4">
                  <c:v>148521</c:v>
                </c:pt>
              </c:numCache>
            </c:numRef>
          </c:val>
          <c:smooth val="0"/>
          <c:extLst>
            <c:ext xmlns:c16="http://schemas.microsoft.com/office/drawing/2014/chart" uri="{C3380CC4-5D6E-409C-BE32-E72D297353CC}">
              <c16:uniqueId val="{00000001-D276-482C-8D53-3628D7DC8B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3.03</c:v>
                </c:pt>
                <c:pt idx="1">
                  <c:v>3.1</c:v>
                </c:pt>
                <c:pt idx="2">
                  <c:v>2.83</c:v>
                </c:pt>
                <c:pt idx="3">
                  <c:v>2.81</c:v>
                </c:pt>
                <c:pt idx="4">
                  <c:v>2.81</c:v>
                </c:pt>
              </c:numCache>
            </c:numRef>
          </c:val>
          <c:extLst>
            <c:ext xmlns:c16="http://schemas.microsoft.com/office/drawing/2014/chart" uri="{C3380CC4-5D6E-409C-BE32-E72D297353CC}">
              <c16:uniqueId val="{00000000-0215-4342-A340-5E176CF60A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24.4</c:v>
                </c:pt>
                <c:pt idx="1">
                  <c:v>24.26</c:v>
                </c:pt>
                <c:pt idx="2">
                  <c:v>20.36</c:v>
                </c:pt>
                <c:pt idx="3">
                  <c:v>21.76</c:v>
                </c:pt>
                <c:pt idx="4">
                  <c:v>20.85</c:v>
                </c:pt>
              </c:numCache>
            </c:numRef>
          </c:val>
          <c:extLst>
            <c:ext xmlns:c16="http://schemas.microsoft.com/office/drawing/2014/chart" uri="{C3380CC4-5D6E-409C-BE32-E72D297353CC}">
              <c16:uniqueId val="{00000001-0215-4342-A340-5E176CF60A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-1.24</c:v>
                </c:pt>
                <c:pt idx="1">
                  <c:v>-2.52</c:v>
                </c:pt>
                <c:pt idx="2">
                  <c:v>-3.29</c:v>
                </c:pt>
                <c:pt idx="3">
                  <c:v>-0.65</c:v>
                </c:pt>
                <c:pt idx="4">
                  <c:v>-1.72</c:v>
                </c:pt>
              </c:numCache>
            </c:numRef>
          </c:val>
          <c:smooth val="0"/>
          <c:extLst>
            <c:ext xmlns:c16="http://schemas.microsoft.com/office/drawing/2014/chart" uri="{C3380CC4-5D6E-409C-BE32-E72D297353CC}">
              <c16:uniqueId val="{00000002-0215-4342-A340-5E176CF60A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0.38</c:v>
                </c:pt>
                <c:pt idx="2">
                  <c:v>#N/A</c:v>
                </c:pt>
                <c:pt idx="3">
                  <c:v>0.17</c:v>
                </c:pt>
                <c:pt idx="4">
                  <c:v>#N/A</c:v>
                </c:pt>
                <c:pt idx="5">
                  <c:v>0.05</c:v>
                </c:pt>
                <c:pt idx="6">
                  <c:v>#N/A</c:v>
                </c:pt>
                <c:pt idx="7">
                  <c:v>0.81</c:v>
                </c:pt>
                <c:pt idx="8">
                  <c:v>#N/A</c:v>
                </c:pt>
                <c:pt idx="9">
                  <c:v>0.01</c:v>
                </c:pt>
              </c:numCache>
            </c:numRef>
          </c:val>
          <c:extLst>
            <c:ext xmlns:c16="http://schemas.microsoft.com/office/drawing/2014/chart" uri="{C3380CC4-5D6E-409C-BE32-E72D297353CC}">
              <c16:uniqueId val="{00000000-E54E-4E63-BB57-2F15D9A767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4E-4E63-BB57-2F15D9A767C8}"/>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54E-4E63-BB57-2F15D9A767C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54E-4E63-BB57-2F15D9A767C8}"/>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0.16</c:v>
                </c:pt>
              </c:numCache>
            </c:numRef>
          </c:val>
          <c:extLst>
            <c:ext xmlns:c16="http://schemas.microsoft.com/office/drawing/2014/chart" uri="{C3380CC4-5D6E-409C-BE32-E72D297353CC}">
              <c16:uniqueId val="{00000004-E54E-4E63-BB57-2F15D9A767C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0.26</c:v>
                </c:pt>
                <c:pt idx="2">
                  <c:v>#N/A</c:v>
                </c:pt>
                <c:pt idx="3">
                  <c:v>1.01</c:v>
                </c:pt>
                <c:pt idx="4">
                  <c:v>#N/A</c:v>
                </c:pt>
                <c:pt idx="5">
                  <c:v>0.64</c:v>
                </c:pt>
                <c:pt idx="6">
                  <c:v>#N/A</c:v>
                </c:pt>
                <c:pt idx="7">
                  <c:v>0.42</c:v>
                </c:pt>
                <c:pt idx="8">
                  <c:v>#N/A</c:v>
                </c:pt>
                <c:pt idx="9">
                  <c:v>0.28999999999999998</c:v>
                </c:pt>
              </c:numCache>
            </c:numRef>
          </c:val>
          <c:extLst>
            <c:ext xmlns:c16="http://schemas.microsoft.com/office/drawing/2014/chart" uri="{C3380CC4-5D6E-409C-BE32-E72D297353CC}">
              <c16:uniqueId val="{00000005-E54E-4E63-BB57-2F15D9A767C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0.88</c:v>
                </c:pt>
                <c:pt idx="2">
                  <c:v>#N/A</c:v>
                </c:pt>
                <c:pt idx="3">
                  <c:v>0.73</c:v>
                </c:pt>
                <c:pt idx="4">
                  <c:v>#N/A</c:v>
                </c:pt>
                <c:pt idx="5">
                  <c:v>0.65</c:v>
                </c:pt>
                <c:pt idx="6">
                  <c:v>#N/A</c:v>
                </c:pt>
                <c:pt idx="7">
                  <c:v>0.57999999999999996</c:v>
                </c:pt>
                <c:pt idx="8">
                  <c:v>#N/A</c:v>
                </c:pt>
                <c:pt idx="9">
                  <c:v>0.57999999999999996</c:v>
                </c:pt>
              </c:numCache>
            </c:numRef>
          </c:val>
          <c:extLst>
            <c:ext xmlns:c16="http://schemas.microsoft.com/office/drawing/2014/chart" uri="{C3380CC4-5D6E-409C-BE32-E72D297353CC}">
              <c16:uniqueId val="{00000006-E54E-4E63-BB57-2F15D9A767C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3.03</c:v>
                </c:pt>
                <c:pt idx="2">
                  <c:v>#N/A</c:v>
                </c:pt>
                <c:pt idx="3">
                  <c:v>3.09</c:v>
                </c:pt>
                <c:pt idx="4">
                  <c:v>#N/A</c:v>
                </c:pt>
                <c:pt idx="5">
                  <c:v>2.82</c:v>
                </c:pt>
                <c:pt idx="6">
                  <c:v>#N/A</c:v>
                </c:pt>
                <c:pt idx="7">
                  <c:v>2.8</c:v>
                </c:pt>
                <c:pt idx="8">
                  <c:v>#N/A</c:v>
                </c:pt>
                <c:pt idx="9">
                  <c:v>2.81</c:v>
                </c:pt>
              </c:numCache>
            </c:numRef>
          </c:val>
          <c:extLst>
            <c:ext xmlns:c16="http://schemas.microsoft.com/office/drawing/2014/chart" uri="{C3380CC4-5D6E-409C-BE32-E72D297353CC}">
              <c16:uniqueId val="{00000007-E54E-4E63-BB57-2F15D9A767C8}"/>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1.88</c:v>
                </c:pt>
                <c:pt idx="2">
                  <c:v>#N/A</c:v>
                </c:pt>
                <c:pt idx="3">
                  <c:v>2.11</c:v>
                </c:pt>
                <c:pt idx="4">
                  <c:v>#N/A</c:v>
                </c:pt>
                <c:pt idx="5">
                  <c:v>2.72</c:v>
                </c:pt>
                <c:pt idx="6">
                  <c:v>#N/A</c:v>
                </c:pt>
                <c:pt idx="7">
                  <c:v>3.24</c:v>
                </c:pt>
                <c:pt idx="8">
                  <c:v>#N/A</c:v>
                </c:pt>
                <c:pt idx="9">
                  <c:v>3.8</c:v>
                </c:pt>
              </c:numCache>
            </c:numRef>
          </c:val>
          <c:extLst>
            <c:ext xmlns:c16="http://schemas.microsoft.com/office/drawing/2014/chart" uri="{C3380CC4-5D6E-409C-BE32-E72D297353CC}">
              <c16:uniqueId val="{00000008-E54E-4E63-BB57-2F15D9A767C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7.71</c:v>
                </c:pt>
                <c:pt idx="2">
                  <c:v>#N/A</c:v>
                </c:pt>
                <c:pt idx="3">
                  <c:v>7.97</c:v>
                </c:pt>
                <c:pt idx="4">
                  <c:v>#N/A</c:v>
                </c:pt>
                <c:pt idx="5">
                  <c:v>8.06</c:v>
                </c:pt>
                <c:pt idx="6">
                  <c:v>#N/A</c:v>
                </c:pt>
                <c:pt idx="7">
                  <c:v>7.93</c:v>
                </c:pt>
                <c:pt idx="8">
                  <c:v>#N/A</c:v>
                </c:pt>
                <c:pt idx="9">
                  <c:v>8.26</c:v>
                </c:pt>
              </c:numCache>
            </c:numRef>
          </c:val>
          <c:extLst>
            <c:ext xmlns:c16="http://schemas.microsoft.com/office/drawing/2014/chart" uri="{C3380CC4-5D6E-409C-BE32-E72D297353CC}">
              <c16:uniqueId val="{00000009-E54E-4E63-BB57-2F15D9A767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3965</c:v>
                </c:pt>
                <c:pt idx="5">
                  <c:v>3900</c:v>
                </c:pt>
                <c:pt idx="8">
                  <c:v>3770</c:v>
                </c:pt>
                <c:pt idx="11">
                  <c:v>3448</c:v>
                </c:pt>
                <c:pt idx="14">
                  <c:v>3566</c:v>
                </c:pt>
              </c:numCache>
            </c:numRef>
          </c:val>
          <c:extLst>
            <c:ext xmlns:c16="http://schemas.microsoft.com/office/drawing/2014/chart" uri="{C3380CC4-5D6E-409C-BE32-E72D297353CC}">
              <c16:uniqueId val="{00000000-BC29-47D9-B36C-EF9EBCDB32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29-47D9-B36C-EF9EBCDB32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149</c:v>
                </c:pt>
                <c:pt idx="3">
                  <c:v>217</c:v>
                </c:pt>
                <c:pt idx="6">
                  <c:v>178</c:v>
                </c:pt>
                <c:pt idx="9">
                  <c:v>95</c:v>
                </c:pt>
                <c:pt idx="12">
                  <c:v>80</c:v>
                </c:pt>
              </c:numCache>
            </c:numRef>
          </c:val>
          <c:extLst>
            <c:ext xmlns:c16="http://schemas.microsoft.com/office/drawing/2014/chart" uri="{C3380CC4-5D6E-409C-BE32-E72D297353CC}">
              <c16:uniqueId val="{00000002-BC29-47D9-B36C-EF9EBCDB32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c:v>
                </c:pt>
                <c:pt idx="3">
                  <c:v>9</c:v>
                </c:pt>
                <c:pt idx="6">
                  <c:v>9</c:v>
                </c:pt>
                <c:pt idx="9">
                  <c:v>9</c:v>
                </c:pt>
                <c:pt idx="12">
                  <c:v>7</c:v>
                </c:pt>
              </c:numCache>
            </c:numRef>
          </c:val>
          <c:extLst>
            <c:ext xmlns:c16="http://schemas.microsoft.com/office/drawing/2014/chart" uri="{C3380CC4-5D6E-409C-BE32-E72D297353CC}">
              <c16:uniqueId val="{00000003-BC29-47D9-B36C-EF9EBCDB32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978</c:v>
                </c:pt>
                <c:pt idx="3">
                  <c:v>967</c:v>
                </c:pt>
                <c:pt idx="6">
                  <c:v>913</c:v>
                </c:pt>
                <c:pt idx="9">
                  <c:v>853</c:v>
                </c:pt>
                <c:pt idx="12">
                  <c:v>862</c:v>
                </c:pt>
              </c:numCache>
            </c:numRef>
          </c:val>
          <c:extLst>
            <c:ext xmlns:c16="http://schemas.microsoft.com/office/drawing/2014/chart" uri="{C3380CC4-5D6E-409C-BE32-E72D297353CC}">
              <c16:uniqueId val="{00000004-BC29-47D9-B36C-EF9EBCDB32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29-47D9-B36C-EF9EBCDB32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29-47D9-B36C-EF9EBCDB32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4995</c:v>
                </c:pt>
                <c:pt idx="3">
                  <c:v>4831</c:v>
                </c:pt>
                <c:pt idx="6">
                  <c:v>4553</c:v>
                </c:pt>
                <c:pt idx="9">
                  <c:v>4018</c:v>
                </c:pt>
                <c:pt idx="12">
                  <c:v>4200</c:v>
                </c:pt>
              </c:numCache>
            </c:numRef>
          </c:val>
          <c:extLst>
            <c:ext xmlns:c16="http://schemas.microsoft.com/office/drawing/2014/chart" uri="{C3380CC4-5D6E-409C-BE32-E72D297353CC}">
              <c16:uniqueId val="{00000007-BC29-47D9-B36C-EF9EBCDB32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2166</c:v>
                </c:pt>
                <c:pt idx="2">
                  <c:v>#N/A</c:v>
                </c:pt>
                <c:pt idx="3">
                  <c:v>#N/A</c:v>
                </c:pt>
                <c:pt idx="4">
                  <c:v>2124</c:v>
                </c:pt>
                <c:pt idx="5">
                  <c:v>#N/A</c:v>
                </c:pt>
                <c:pt idx="6">
                  <c:v>#N/A</c:v>
                </c:pt>
                <c:pt idx="7">
                  <c:v>1883</c:v>
                </c:pt>
                <c:pt idx="8">
                  <c:v>#N/A</c:v>
                </c:pt>
                <c:pt idx="9">
                  <c:v>#N/A</c:v>
                </c:pt>
                <c:pt idx="10">
                  <c:v>1527</c:v>
                </c:pt>
                <c:pt idx="11">
                  <c:v>#N/A</c:v>
                </c:pt>
                <c:pt idx="12">
                  <c:v>#N/A</c:v>
                </c:pt>
                <c:pt idx="13">
                  <c:v>1583</c:v>
                </c:pt>
                <c:pt idx="14">
                  <c:v>#N/A</c:v>
                </c:pt>
              </c:numCache>
            </c:numRef>
          </c:val>
          <c:smooth val="0"/>
          <c:extLst>
            <c:ext xmlns:c16="http://schemas.microsoft.com/office/drawing/2014/chart" uri="{C3380CC4-5D6E-409C-BE32-E72D297353CC}">
              <c16:uniqueId val="{00000008-BC29-47D9-B36C-EF9EBCDB32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32671</c:v>
                </c:pt>
                <c:pt idx="5">
                  <c:v>32320</c:v>
                </c:pt>
                <c:pt idx="8">
                  <c:v>32339</c:v>
                </c:pt>
                <c:pt idx="11">
                  <c:v>32409</c:v>
                </c:pt>
                <c:pt idx="14">
                  <c:v>32920</c:v>
                </c:pt>
              </c:numCache>
            </c:numRef>
          </c:val>
          <c:extLst>
            <c:ext xmlns:c16="http://schemas.microsoft.com/office/drawing/2014/chart" uri="{C3380CC4-5D6E-409C-BE32-E72D297353CC}">
              <c16:uniqueId val="{00000000-1E54-4B63-9B1A-45DAE44541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394</c:v>
                </c:pt>
                <c:pt idx="5">
                  <c:v>321</c:v>
                </c:pt>
                <c:pt idx="8">
                  <c:v>246</c:v>
                </c:pt>
                <c:pt idx="11">
                  <c:v>190</c:v>
                </c:pt>
                <c:pt idx="14">
                  <c:v>186</c:v>
                </c:pt>
              </c:numCache>
            </c:numRef>
          </c:val>
          <c:extLst>
            <c:ext xmlns:c16="http://schemas.microsoft.com/office/drawing/2014/chart" uri="{C3380CC4-5D6E-409C-BE32-E72D297353CC}">
              <c16:uniqueId val="{00000001-1E54-4B63-9B1A-45DAE44541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4880</c:v>
                </c:pt>
                <c:pt idx="5">
                  <c:v>4765</c:v>
                </c:pt>
                <c:pt idx="8">
                  <c:v>4150</c:v>
                </c:pt>
                <c:pt idx="11">
                  <c:v>4557</c:v>
                </c:pt>
                <c:pt idx="14">
                  <c:v>4676</c:v>
                </c:pt>
              </c:numCache>
            </c:numRef>
          </c:val>
          <c:extLst>
            <c:ext xmlns:c16="http://schemas.microsoft.com/office/drawing/2014/chart" uri="{C3380CC4-5D6E-409C-BE32-E72D297353CC}">
              <c16:uniqueId val="{00000002-1E54-4B63-9B1A-45DAE44541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54-4B63-9B1A-45DAE44541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54-4B63-9B1A-45DAE44541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0</c:v>
                </c:pt>
                <c:pt idx="9">
                  <c:v>1</c:v>
                </c:pt>
                <c:pt idx="12">
                  <c:v>0</c:v>
                </c:pt>
              </c:numCache>
            </c:numRef>
          </c:val>
          <c:extLst>
            <c:ext xmlns:c16="http://schemas.microsoft.com/office/drawing/2014/chart" uri="{C3380CC4-5D6E-409C-BE32-E72D297353CC}">
              <c16:uniqueId val="{00000005-1E54-4B63-9B1A-45DAE44541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4291</c:v>
                </c:pt>
                <c:pt idx="3">
                  <c:v>4297</c:v>
                </c:pt>
                <c:pt idx="6">
                  <c:v>3855</c:v>
                </c:pt>
                <c:pt idx="9">
                  <c:v>3755</c:v>
                </c:pt>
                <c:pt idx="12">
                  <c:v>3769</c:v>
                </c:pt>
              </c:numCache>
            </c:numRef>
          </c:val>
          <c:extLst>
            <c:ext xmlns:c16="http://schemas.microsoft.com/office/drawing/2014/chart" uri="{C3380CC4-5D6E-409C-BE32-E72D297353CC}">
              <c16:uniqueId val="{00000006-1E54-4B63-9B1A-45DAE44541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c:v>
                </c:pt>
                <c:pt idx="3">
                  <c:v>27</c:v>
                </c:pt>
                <c:pt idx="6">
                  <c:v>18</c:v>
                </c:pt>
                <c:pt idx="9">
                  <c:v>10</c:v>
                </c:pt>
                <c:pt idx="12">
                  <c:v>3</c:v>
                </c:pt>
              </c:numCache>
            </c:numRef>
          </c:val>
          <c:extLst>
            <c:ext xmlns:c16="http://schemas.microsoft.com/office/drawing/2014/chart" uri="{C3380CC4-5D6E-409C-BE32-E72D297353CC}">
              <c16:uniqueId val="{00000007-1E54-4B63-9B1A-45DAE44541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11310</c:v>
                </c:pt>
                <c:pt idx="3">
                  <c:v>10950</c:v>
                </c:pt>
                <c:pt idx="6">
                  <c:v>10111</c:v>
                </c:pt>
                <c:pt idx="9">
                  <c:v>9537</c:v>
                </c:pt>
                <c:pt idx="12">
                  <c:v>8967</c:v>
                </c:pt>
              </c:numCache>
            </c:numRef>
          </c:val>
          <c:extLst>
            <c:ext xmlns:c16="http://schemas.microsoft.com/office/drawing/2014/chart" uri="{C3380CC4-5D6E-409C-BE32-E72D297353CC}">
              <c16:uniqueId val="{00000008-1E54-4B63-9B1A-45DAE44541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1021</c:v>
                </c:pt>
                <c:pt idx="3">
                  <c:v>881</c:v>
                </c:pt>
                <c:pt idx="6">
                  <c:v>775</c:v>
                </c:pt>
                <c:pt idx="9">
                  <c:v>683</c:v>
                </c:pt>
                <c:pt idx="12">
                  <c:v>622</c:v>
                </c:pt>
              </c:numCache>
            </c:numRef>
          </c:val>
          <c:extLst>
            <c:ext xmlns:c16="http://schemas.microsoft.com/office/drawing/2014/chart" uri="{C3380CC4-5D6E-409C-BE32-E72D297353CC}">
              <c16:uniqueId val="{00000009-1E54-4B63-9B1A-45DAE44541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38599</c:v>
                </c:pt>
                <c:pt idx="3">
                  <c:v>38999</c:v>
                </c:pt>
                <c:pt idx="6">
                  <c:v>38724</c:v>
                </c:pt>
                <c:pt idx="9">
                  <c:v>38578</c:v>
                </c:pt>
                <c:pt idx="12">
                  <c:v>38631</c:v>
                </c:pt>
              </c:numCache>
            </c:numRef>
          </c:val>
          <c:extLst>
            <c:ext xmlns:c16="http://schemas.microsoft.com/office/drawing/2014/chart" uri="{C3380CC4-5D6E-409C-BE32-E72D297353CC}">
              <c16:uniqueId val="{0000000A-1E54-4B63-9B1A-45DAE44541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17311</c:v>
                </c:pt>
                <c:pt idx="2">
                  <c:v>#N/A</c:v>
                </c:pt>
                <c:pt idx="3">
                  <c:v>#N/A</c:v>
                </c:pt>
                <c:pt idx="4">
                  <c:v>17748</c:v>
                </c:pt>
                <c:pt idx="5">
                  <c:v>#N/A</c:v>
                </c:pt>
                <c:pt idx="6">
                  <c:v>#N/A</c:v>
                </c:pt>
                <c:pt idx="7">
                  <c:v>16749</c:v>
                </c:pt>
                <c:pt idx="8">
                  <c:v>#N/A</c:v>
                </c:pt>
                <c:pt idx="9">
                  <c:v>#N/A</c:v>
                </c:pt>
                <c:pt idx="10">
                  <c:v>15408</c:v>
                </c:pt>
                <c:pt idx="11">
                  <c:v>#N/A</c:v>
                </c:pt>
                <c:pt idx="12">
                  <c:v>#N/A</c:v>
                </c:pt>
                <c:pt idx="13">
                  <c:v>14211</c:v>
                </c:pt>
                <c:pt idx="14">
                  <c:v>#N/A</c:v>
                </c:pt>
              </c:numCache>
            </c:numRef>
          </c:val>
          <c:smooth val="0"/>
          <c:extLst>
            <c:ext xmlns:c16="http://schemas.microsoft.com/office/drawing/2014/chart" uri="{C3380CC4-5D6E-409C-BE32-E72D297353CC}">
              <c16:uniqueId val="{0000000B-1E54-4B63-9B1A-45DAE44541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3576</c:v>
                </c:pt>
                <c:pt idx="1">
                  <c:v>3727</c:v>
                </c:pt>
                <c:pt idx="2">
                  <c:v>3657</c:v>
                </c:pt>
              </c:numCache>
            </c:numRef>
          </c:val>
          <c:extLst>
            <c:ext xmlns:c16="http://schemas.microsoft.com/office/drawing/2014/chart" uri="{C3380CC4-5D6E-409C-BE32-E72D297353CC}">
              <c16:uniqueId val="{00000000-EFCA-48BD-8542-C2A3093606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FCA-48BD-8542-C2A3093606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3281</c:v>
                </c:pt>
                <c:pt idx="1">
                  <c:v>3342</c:v>
                </c:pt>
                <c:pt idx="2">
                  <c:v>3399</c:v>
                </c:pt>
              </c:numCache>
            </c:numRef>
          </c:val>
          <c:extLst>
            <c:ext xmlns:c16="http://schemas.microsoft.com/office/drawing/2014/chart" uri="{C3380CC4-5D6E-409C-BE32-E72D297353CC}">
              <c16:uniqueId val="{00000002-EFCA-48BD-8542-C2A3093606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{AC4399C7-49C1-4679-B0BD-FA36C5971A10}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4A-40BD-BD5E-FFC7B9CB96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{7A5E0731-F44B-46AC-A1DB-5788210AC36F}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4A-40BD-BD5E-FFC7B9CB96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{01F73B08-468A-4074-8B98-171DA973D08F}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4A-40BD-BD5E-FFC7B9CB96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{69001CB1-C7B1-4D9D-A4CB-81651C6C7DF2}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4A-40BD-BD5E-FFC7B9CB96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{91F32C8B-FDDD-454D-A0AB-5ABFBA04F03E}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4A-40BD-BD5E-FFC7B9CB963C}"/>
                </c:ext>
              </c:extLst>
            </c:dLbl>
            <c:dLbl>
              <c:idx val="8"/>
              <c:layout>
                <c:manualLayout>
                  <c:x val="-3.20739957882940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{29EA8D19-B4F9-43E4-A993-446DC0832191}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4A-40BD-BD5E-FFC7B9CB963C}"/>
                </c:ext>
              </c:extLst>
            </c:dLbl>
            <c:dLbl>
              <c:idx val="16"/>
              <c:layout>
                <c:manualLayout>
                  <c:x val="-3.2216405150850537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{234BEEBE-DACF-4115-9342-C3526242280D}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4A-40BD-BD5E-FFC7B9CB963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{4B2F7FA8-4B3E-45F4-91A0-E729847EE40C}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4A-40BD-BD5E-FFC7B9CB96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{4577439B-A24F-461C-9363-B108A4521B49}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4A-40BD-BD5E-FFC7B9CB96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22.1</c:v>
                </c:pt>
                <c:pt idx="8">
                  <c:v>24</c:v>
                </c:pt>
                <c:pt idx="16">
                  <c:v>25.9</c:v>
                </c:pt>
                <c:pt idx="24">
                  <c:v>27.8</c:v>
                </c:pt>
              </c:numCache>
            </c:numRef>
          </c:xVal>
          <c:yVal>
            <c:numRef>
              <c:f>公会計指標分析・財政指標組合せ分析表!$BP$51:$DC$51</c:f>
              <c:numCache>
                <c:formatCode>#,##0.0;"▲ "#,##0.0</c:formatCode>
                <c:ptCount val="40"/>
                <c:pt idx="0">
                  <c:v>117.7</c:v>
                </c:pt>
                <c:pt idx="8">
                  <c:v>124.8</c:v>
                </c:pt>
                <c:pt idx="16">
                  <c:v>120.7</c:v>
                </c:pt>
                <c:pt idx="24">
                  <c:v>111.9</c:v>
                </c:pt>
              </c:numCache>
            </c:numRef>
          </c:yVal>
          <c:smooth val="0"/>
          <c:extLst>
            <c:ext xmlns:c16="http://schemas.microsoft.com/office/drawing/2014/chart" uri="{C3380CC4-5D6E-409C-BE32-E72D297353CC}">
              <c16:uniqueId val="{00000009-9A4A-40BD-BD5E-FFC7B9CB96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7785260660098007E-2"/>
                  <c:y val="-3.8086073139895961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{9F64CF96-512D-4131-B304-2402255BDF50}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4A-40BD-BD5E-FFC7B9CB96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{CBED84DF-7168-4727-902B-5CEF96271D2A}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4A-40BD-BD5E-FFC7B9CB96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{6D472A2D-ECA4-43B9-8F3A-9B7AE3BCB65B}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4A-40BD-BD5E-FFC7B9CB96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{B10066D6-E5E5-4D66-B1E8-0154764B3841}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4A-40BD-BD5E-FFC7B9CB96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{72988172-A367-473E-B364-9B754314FA8B}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4A-40BD-BD5E-FFC7B9CB963C}"/>
                </c:ext>
              </c:extLst>
            </c:dLbl>
            <c:dLbl>
              <c:idx val="8"/>
              <c:layout>
                <c:manualLayout>
                  <c:x val="-3.6505140279046666E-2"/>
                  <c:y val="-5.747865684382385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{103C241F-3EF0-4202-B042-4D83A263EF35}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4A-40BD-BD5E-FFC7B9CB963C}"/>
                </c:ext>
              </c:extLst>
            </c:dLbl>
            <c:dLbl>
              <c:idx val="16"/>
              <c:layout>
                <c:manualLayout>
                  <c:x val="-3.2145200469572303E-2"/>
                  <c:y val="-9.7422409594642545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{06C48B2D-EF3F-4FB5-927B-705ECFADF632}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4A-40BD-BD5E-FFC7B9CB963C}"/>
                </c:ext>
              </c:extLst>
            </c:dLbl>
            <c:dLbl>
              <c:idx val="24"/>
              <c:layout>
                <c:manualLayout>
                  <c:x val="-3.2015750650234161E-2"/>
                  <c:y val="-6.596885122968479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{069C146F-0D20-47FC-9255-29E2E61967FA}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4A-40BD-BD5E-FFC7B9CB96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{4B52932B-AE1F-45B3-91B9-406D65BD5056}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4A-40BD-BD5E-FFC7B9CB96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numCache>
            </c:numRef>
          </c:xVal>
          <c:yVal>
            <c:numRef>
              <c:f>公会計指標分析・財政指標組合せ分析表!$BP$55:$DC$55</c:f>
              <c:numCache>
                <c:formatCode>#,##0.0;"▲ "#,##0.0</c:formatCode>
                <c:ptCount val="40"/>
                <c:pt idx="0">
                  <c:v>54.6</c:v>
                </c:pt>
                <c:pt idx="8">
                  <c:v>53.2</c:v>
                </c:pt>
                <c:pt idx="16">
                  <c:v>47.9</c:v>
                </c:pt>
                <c:pt idx="24">
                  <c:v>49</c:v>
                </c:pt>
              </c:numCache>
            </c:numRef>
          </c:yVal>
          <c:smooth val="0"/>
          <c:extLst>
            <c:ext xmlns:c16="http://schemas.microsoft.com/office/drawing/2014/chart" uri="{C3380CC4-5D6E-409C-BE32-E72D297353CC}">
              <c16:uniqueId val="{00000013-9A4A-40BD-BD5E-FFC7B9CB963C}"/>
            </c:ext>
          </c:extLst>
        </c:ser>
        <c:dLbls>
          <c:showLegendKey val="0"/>
          <c:showVal val="1"/>
          <c:showCatName val="0"/>
          <c:showSerName val="0"/>
          <c:showPercent val="0"/>
          <c:showBubbleSize val="0"/>
        </c:dLbls>
        <c:axId val="46179840"/>
        <c:axId val="46181760"/>
      </c:scatterChart>
      <c:valAx>
        <c:axId val="46179840"/>
        <c:scaling>
          <c:orientation val="maxMin"/>
          <c:max val="70"/>
          <c:min val="1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{E5855732-3B44-456D-94DB-D724757AB314}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FF5-459A-BBC5-38C74B6160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{867CC8C1-E269-4EA1-AC3A-050576064D85}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F5-459A-BBC5-38C74B6160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{E9DFB3E7-FE91-4C72-BBF8-64017C1CE1C4}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F5-459A-BBC5-38C74B6160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{2DE2C464-F9D8-431C-BD78-69C3A6E7B3F3}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F5-459A-BBC5-38C74B6160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{21183B81-0059-4854-BF20-3995A26ABA60}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F5-459A-BBC5-38C74B6160D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{F9739A6B-FF85-4D25-9DB9-232579C77250}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FF5-459A-BBC5-38C74B6160D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{B875D95F-6E2F-4A92-BD2F-6FD897280B12}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FF5-459A-BBC5-38C74B6160D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{E268C9D2-63BA-40A4-91CD-E0A25E012846}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FF5-459A-BBC5-38C74B6160D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{74656EA9-3349-4070-BBF6-C6D080A45536}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FF5-459A-BBC5-38C74B6160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15.1</c:v>
                </c:pt>
                <c:pt idx="16">
                  <c:v>14.4</c:v>
                </c:pt>
                <c:pt idx="24">
                  <c:v>13.2</c:v>
                </c:pt>
                <c:pt idx="32">
                  <c:v>11.9</c:v>
                </c:pt>
              </c:numCache>
            </c:numRef>
          </c:xVal>
          <c:yVal>
            <c:numRef>
              <c:f>公会計指標分析・財政指標組合せ分析表!$BP$73:$DC$73</c:f>
              <c:numCache>
                <c:formatCode>#,##0.0;"▲ "#,##0.0</c:formatCode>
                <c:ptCount val="40"/>
                <c:pt idx="0">
                  <c:v>117.7</c:v>
                </c:pt>
                <c:pt idx="8">
                  <c:v>124.8</c:v>
                </c:pt>
                <c:pt idx="16">
                  <c:v>120.7</c:v>
                </c:pt>
                <c:pt idx="24">
                  <c:v>111.9</c:v>
                </c:pt>
                <c:pt idx="32">
                  <c:v>101.1</c:v>
                </c:pt>
              </c:numCache>
            </c:numRef>
          </c:yVal>
          <c:smooth val="0"/>
          <c:extLst>
            <c:ext xmlns:c16="http://schemas.microsoft.com/office/drawing/2014/chart" uri="{C3380CC4-5D6E-409C-BE32-E72D297353CC}">
              <c16:uniqueId val="{00000009-1FF5-459A-BBC5-38C74B6160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34158097391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{317E656D-C320-4C87-B9CA-1F0C532E93CA}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FF5-459A-BBC5-38C74B6160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{ACAD36B7-46CC-4CEB-B5EE-1375E25DDD87}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F5-459A-BBC5-38C74B6160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{040DBCCD-0B59-4E55-AC51-A607899DC3D8}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F5-459A-BBC5-38C74B6160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{098D9C7C-5AEE-4D52-90E6-2D708CE852B2}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F5-459A-BBC5-38C74B6160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{18B7563E-ACD3-46B8-B1D4-83F54ADCAA7D}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F5-459A-BBC5-38C74B6160D5}"/>
                </c:ext>
              </c:extLst>
            </c:dLbl>
            <c:dLbl>
              <c:idx val="8"/>
              <c:layout>
                <c:manualLayout>
                  <c:x val="-2.7652641657247356E-2"/>
                  <c:y val="-4.530973548315064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{9493C546-8E63-4110-BB50-4303104032F7}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FF5-459A-BBC5-38C74B6160D5}"/>
                </c:ext>
              </c:extLst>
            </c:dLbl>
            <c:dLbl>
              <c:idx val="16"/>
              <c:layout>
                <c:manualLayout>
                  <c:x val="-3.1697991619110633E-2"/>
                  <c:y val="-8.631971077609737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{35BF176B-87D8-4EBA-A39C-68D799C91068}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FF5-459A-BBC5-38C74B6160D5}"/>
                </c:ext>
              </c:extLst>
            </c:dLbl>
            <c:dLbl>
              <c:idx val="24"/>
              <c:layout>
                <c:manualLayout>
                  <c:x val="-3.1570342725075584E-2"/>
                  <c:y val="-5.562015251656442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{F99B456A-7B3F-4797-9C3E-B2B6E0E088B7}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FF5-459A-BBC5-38C74B6160D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{443C4DD9-5251-411C-8DB0-900971B23405}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FF5-459A-BBC5-38C74B6160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FF5-459A-BBC5-38C74B6160D5}"/>
            </c:ext>
          </c:extLst>
        </c:ser>
        <c:dLbls>
          <c:showLegendKey val="0"/>
          <c:showVal val="1"/>
          <c:showCatName val="0"/>
          <c:showSerName val="0"/>
          <c:showPercent val="0"/>
          <c:showBubbleSize val="0"/>
        </c:dLbls>
        <c:axId val="84219776"/>
        <c:axId val="84234240"/>
      </c:scatterChart>
      <c:valAx>
        <c:axId val="84219776"/>
        <c:scaling>
          <c:orientation val="maxMin"/>
          <c:max val="17"/>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公債費負担適正化計画に沿った市債発行額の抑制等の取り組みにより、令和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年度の実質公債費比率は</a:t>
          </a:r>
          <a:r>
            <a:rPr kumimoji="1" lang="en-US" altLang="ja-JP" sz="1200">
              <a:solidFill>
                <a:schemeClr val="dk1"/>
              </a:solidFill>
              <a:effectLst/>
              <a:latin typeface="+mn-lt"/>
              <a:ea typeface="+mn-ea"/>
              <a:cs typeface="+mn-cs"/>
            </a:rPr>
            <a:t>11.9</a:t>
          </a:r>
          <a:r>
            <a:rPr kumimoji="1" lang="ja-JP" altLang="ja-JP" sz="1200">
              <a:solidFill>
                <a:schemeClr val="dk1"/>
              </a:solidFill>
              <a:effectLst/>
              <a:latin typeface="+mn-lt"/>
              <a:ea typeface="+mn-ea"/>
              <a:cs typeface="+mn-cs"/>
            </a:rPr>
            <a:t>％と着実に数値が改善しており、市債残高も毎年度着実に減少している。</a:t>
          </a:r>
          <a:endParaRPr lang="ja-JP" altLang="ja-JP" sz="1600">
            <a:effectLst/>
          </a:endParaRPr>
        </a:p>
        <a:p>
          <a:r>
            <a:rPr kumimoji="1" lang="ja-JP" altLang="ja-JP" sz="1200">
              <a:solidFill>
                <a:schemeClr val="dk1"/>
              </a:solidFill>
              <a:effectLst/>
              <a:latin typeface="+mn-lt"/>
              <a:ea typeface="+mn-ea"/>
              <a:cs typeface="+mn-cs"/>
            </a:rPr>
            <a:t>　さらに、地方交付税措置率の高い過疎債・辺地債・合併特例債などの財政運営に有利な地方債の発行により、実質公債費比率の分子となる額も減少傾向にある。</a:t>
          </a:r>
          <a:endParaRPr lang="ja-JP" altLang="ja-JP" sz="1600">
            <a:effectLst/>
          </a:endParaRPr>
        </a:p>
        <a:p>
          <a:r>
            <a:rPr kumimoji="1" lang="ja-JP" altLang="ja-JP" sz="1200">
              <a:solidFill>
                <a:schemeClr val="dk1"/>
              </a:solidFill>
              <a:effectLst/>
              <a:latin typeface="+mn-lt"/>
              <a:ea typeface="+mn-ea"/>
              <a:cs typeface="+mn-cs"/>
            </a:rPr>
            <a:t>　今後も庄原市長期総合計画に基づき事業を実施するにあたり、</a:t>
          </a:r>
          <a:r>
            <a:rPr kumimoji="1" lang="ja-JP" altLang="en-US" sz="1200">
              <a:solidFill>
                <a:schemeClr val="dk1"/>
              </a:solidFill>
              <a:effectLst/>
              <a:latin typeface="+mn-lt"/>
              <a:ea typeface="+mn-ea"/>
              <a:cs typeface="+mn-cs"/>
            </a:rPr>
            <a:t>財政計画</a:t>
          </a:r>
          <a:r>
            <a:rPr kumimoji="1" lang="ja-JP" altLang="ja-JP" sz="1200">
              <a:solidFill>
                <a:schemeClr val="dk1"/>
              </a:solidFill>
              <a:effectLst/>
              <a:latin typeface="+mn-lt"/>
              <a:ea typeface="+mn-ea"/>
              <a:cs typeface="+mn-cs"/>
            </a:rPr>
            <a:t>に沿った起債事業の必要性・緊急性の検証によって市債発行額を抑制し、健全な財政運営をめざす。</a:t>
          </a:r>
          <a:endParaRPr lang="ja-JP" altLang="ja-JP" sz="16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該当なし</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公債費負担適正化計画に基づく計画的な地方債の発行により、現在高は前年度比</a:t>
          </a:r>
          <a:r>
            <a:rPr kumimoji="1" lang="en-US" altLang="ja-JP" sz="1400">
              <a:solidFill>
                <a:schemeClr val="dk1"/>
              </a:solidFill>
              <a:effectLst/>
              <a:latin typeface="+mn-lt"/>
              <a:ea typeface="+mn-ea"/>
              <a:cs typeface="+mn-cs"/>
            </a:rPr>
            <a:t>53</a:t>
          </a:r>
          <a:r>
            <a:rPr kumimoji="1" lang="ja-JP" altLang="ja-JP" sz="1400">
              <a:solidFill>
                <a:schemeClr val="dk1"/>
              </a:solidFill>
              <a:effectLst/>
              <a:latin typeface="+mn-lt"/>
              <a:ea typeface="+mn-ea"/>
              <a:cs typeface="+mn-cs"/>
            </a:rPr>
            <a:t>百万円の減少となり、将来負担比率の分子は</a:t>
          </a:r>
          <a:r>
            <a:rPr kumimoji="1" lang="en-US" altLang="ja-JP" sz="1400">
              <a:solidFill>
                <a:schemeClr val="dk1"/>
              </a:solidFill>
              <a:effectLst/>
              <a:latin typeface="+mn-lt"/>
              <a:ea typeface="+mn-ea"/>
              <a:cs typeface="+mn-cs"/>
            </a:rPr>
            <a:t>1,341</a:t>
          </a:r>
          <a:r>
            <a:rPr kumimoji="1" lang="ja-JP" altLang="ja-JP" sz="1400">
              <a:solidFill>
                <a:schemeClr val="dk1"/>
              </a:solidFill>
              <a:effectLst/>
              <a:latin typeface="+mn-lt"/>
              <a:ea typeface="+mn-ea"/>
              <a:cs typeface="+mn-cs"/>
            </a:rPr>
            <a:t>百万円の減となっている。</a:t>
          </a:r>
          <a:endParaRPr lang="ja-JP" altLang="ja-JP" sz="1800">
            <a:effectLst/>
          </a:endParaRPr>
        </a:p>
        <a:p>
          <a:r>
            <a:rPr kumimoji="1" lang="ja-JP" altLang="ja-JP" sz="1400">
              <a:solidFill>
                <a:schemeClr val="dk1"/>
              </a:solidFill>
              <a:effectLst/>
              <a:latin typeface="+mn-lt"/>
              <a:ea typeface="+mn-ea"/>
              <a:cs typeface="+mn-cs"/>
            </a:rPr>
            <a:t>　公債費負担適正化計画の着実な実施による計画的な市債発行や、定員マネジメントプランに基づいた職員定数の見直しを図ることで比率の低下に努める。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広島県庄原市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主な基金の取崩は、財政調整基金</a:t>
          </a:r>
          <a:r>
            <a:rPr kumimoji="1" lang="en-US" altLang="ja-JP" sz="1400">
              <a:solidFill>
                <a:schemeClr val="dk1"/>
              </a:solidFill>
              <a:effectLst/>
              <a:latin typeface="+mn-lt"/>
              <a:ea typeface="+mn-ea"/>
              <a:cs typeface="+mn-cs"/>
            </a:rPr>
            <a:t>320</a:t>
          </a:r>
          <a:r>
            <a:rPr kumimoji="1" lang="ja-JP" altLang="en-US" sz="1400">
              <a:solidFill>
                <a:schemeClr val="dk1"/>
              </a:solidFill>
              <a:effectLst/>
              <a:latin typeface="+mn-lt"/>
              <a:ea typeface="+mn-ea"/>
              <a:cs typeface="+mn-cs"/>
            </a:rPr>
            <a:t>百万</a:t>
          </a:r>
          <a:r>
            <a:rPr kumimoji="1" lang="ja-JP" altLang="ja-JP" sz="1400">
              <a:solidFill>
                <a:schemeClr val="dk1"/>
              </a:solidFill>
              <a:effectLst/>
              <a:latin typeface="+mn-lt"/>
              <a:ea typeface="+mn-ea"/>
              <a:cs typeface="+mn-cs"/>
            </a:rPr>
            <a:t>円、過疎地域自立促進基金</a:t>
          </a:r>
          <a:r>
            <a:rPr kumimoji="1" lang="en-US" altLang="ja-JP" sz="1400">
              <a:solidFill>
                <a:schemeClr val="dk1"/>
              </a:solidFill>
              <a:effectLst/>
              <a:latin typeface="+mn-lt"/>
              <a:ea typeface="+mn-ea"/>
              <a:cs typeface="+mn-cs"/>
            </a:rPr>
            <a:t>317</a:t>
          </a:r>
          <a:r>
            <a:rPr kumimoji="1" lang="ja-JP" altLang="ja-JP" sz="1400">
              <a:solidFill>
                <a:schemeClr val="dk1"/>
              </a:solidFill>
              <a:effectLst/>
              <a:latin typeface="+mn-lt"/>
              <a:ea typeface="+mn-ea"/>
              <a:cs typeface="+mn-cs"/>
            </a:rPr>
            <a:t>百万円、地域振興基金</a:t>
          </a:r>
          <a:r>
            <a:rPr kumimoji="1" lang="en-US" altLang="ja-JP" sz="1400">
              <a:solidFill>
                <a:schemeClr val="dk1"/>
              </a:solidFill>
              <a:effectLst/>
              <a:latin typeface="+mn-lt"/>
              <a:ea typeface="+mn-ea"/>
              <a:cs typeface="+mn-cs"/>
            </a:rPr>
            <a:t>59</a:t>
          </a:r>
          <a:r>
            <a:rPr kumimoji="1" lang="ja-JP" altLang="ja-JP" sz="1400">
              <a:solidFill>
                <a:schemeClr val="dk1"/>
              </a:solidFill>
              <a:effectLst/>
              <a:latin typeface="+mn-lt"/>
              <a:ea typeface="+mn-ea"/>
              <a:cs typeface="+mn-cs"/>
            </a:rPr>
            <a:t>百万円などとなっている。</a:t>
          </a:r>
          <a:endParaRPr lang="ja-JP" altLang="ja-JP" sz="1800">
            <a:effectLst/>
          </a:endParaRPr>
        </a:p>
        <a:p>
          <a:r>
            <a:rPr kumimoji="1" lang="ja-JP" altLang="ja-JP" sz="1400">
              <a:solidFill>
                <a:schemeClr val="dk1"/>
              </a:solidFill>
              <a:effectLst/>
              <a:latin typeface="+mn-lt"/>
              <a:ea typeface="+mn-ea"/>
              <a:cs typeface="+mn-cs"/>
            </a:rPr>
            <a:t>　一方、積立額は、森林環境譲与税を財源と</a:t>
          </a:r>
          <a:r>
            <a:rPr kumimoji="1" lang="ja-JP" altLang="en-US" sz="1400">
              <a:solidFill>
                <a:schemeClr val="dk1"/>
              </a:solidFill>
              <a:effectLst/>
              <a:latin typeface="+mn-lt"/>
              <a:ea typeface="+mn-ea"/>
              <a:cs typeface="+mn-cs"/>
            </a:rPr>
            <a:t>した</a:t>
          </a:r>
          <a:r>
            <a:rPr kumimoji="1" lang="ja-JP" altLang="ja-JP" sz="1400">
              <a:solidFill>
                <a:schemeClr val="dk1"/>
              </a:solidFill>
              <a:effectLst/>
              <a:latin typeface="+mn-lt"/>
              <a:ea typeface="+mn-ea"/>
              <a:cs typeface="+mn-cs"/>
            </a:rPr>
            <a:t>森林環境整備基金</a:t>
          </a:r>
          <a:r>
            <a:rPr kumimoji="1" lang="en-US" altLang="ja-JP" sz="1400">
              <a:solidFill>
                <a:schemeClr val="dk1"/>
              </a:solidFill>
              <a:effectLst/>
              <a:latin typeface="+mn-lt"/>
              <a:ea typeface="+mn-ea"/>
              <a:cs typeface="+mn-cs"/>
            </a:rPr>
            <a:t>65</a:t>
          </a:r>
          <a:r>
            <a:rPr kumimoji="1" lang="ja-JP" altLang="ja-JP" sz="1400">
              <a:solidFill>
                <a:schemeClr val="dk1"/>
              </a:solidFill>
              <a:effectLst/>
              <a:latin typeface="+mn-lt"/>
              <a:ea typeface="+mn-ea"/>
              <a:cs typeface="+mn-cs"/>
            </a:rPr>
            <a:t>百万円などにより、前年度比</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百万円となった。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b="0" i="0" baseline="0">
              <a:solidFill>
                <a:schemeClr val="dk1"/>
              </a:solidFill>
              <a:effectLst/>
              <a:latin typeface="+mn-lt"/>
              <a:ea typeface="+mn-ea"/>
              <a:cs typeface="+mn-cs"/>
            </a:rPr>
            <a:t>　財政調整基金については、</a:t>
          </a:r>
          <a:r>
            <a:rPr lang="ja-JP" altLang="ja-JP" sz="1400" b="0" i="0" baseline="0">
              <a:solidFill>
                <a:schemeClr val="dk1"/>
              </a:solidFill>
              <a:effectLst/>
              <a:latin typeface="+mn-lt"/>
              <a:ea typeface="+mn-ea"/>
              <a:cs typeface="+mn-cs"/>
            </a:rPr>
            <a:t>旧合併特例債の終了や過疎地域自立促進特別措置法の失効により、交付税措置率の高い起債の発行ができなくなる可能性など、予測される不確定事項を考慮して対応する。</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　地域振興基金については、現在実施している新焼却施設整備事業への充当を予定している。</a:t>
          </a:r>
          <a:endParaRPr lang="ja-JP" altLang="ja-JP" sz="1800">
            <a:effectLst/>
          </a:endParaRPr>
        </a:p>
        <a:p>
          <a:pPr eaLnBrk="1" fontAlgn="auto" latinLnBrk="0" hangingPunct="1"/>
          <a:r>
            <a:rPr lang="ja-JP" altLang="ja-JP" sz="1400" b="0" i="0" baseline="0">
              <a:solidFill>
                <a:schemeClr val="dk1"/>
              </a:solidFill>
              <a:effectLst/>
              <a:latin typeface="+mn-lt"/>
              <a:ea typeface="+mn-ea"/>
              <a:cs typeface="+mn-cs"/>
            </a:rPr>
            <a:t>　今後も引き続き有利な市債の発行に務めるとともに、財政推計に基づく歳入歳出のバランスを勘案し、借入のみによらず基金の活用を視野に入れた財政運営を検討する。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　地域振興基金・・・</a:t>
          </a:r>
          <a:r>
            <a:rPr lang="ja-JP" altLang="ja-JP" sz="1400">
              <a:solidFill>
                <a:schemeClr val="dk1"/>
              </a:solidFill>
              <a:effectLst/>
              <a:latin typeface="+mn-lt"/>
              <a:ea typeface="+mn-ea"/>
              <a:cs typeface="+mn-cs"/>
            </a:rPr>
            <a:t>市民の連帯の強化と地域振興のための事業の費用に充てるため</a:t>
          </a:r>
          <a:endParaRPr lang="ja-JP" altLang="ja-JP" sz="1800">
            <a:effectLst/>
          </a:endParaRPr>
        </a:p>
        <a:p>
          <a:r>
            <a:rPr kumimoji="1" lang="ja-JP" altLang="ja-JP" sz="1400">
              <a:solidFill>
                <a:schemeClr val="dk1"/>
              </a:solidFill>
              <a:effectLst/>
              <a:latin typeface="+mn-lt"/>
              <a:ea typeface="+mn-ea"/>
              <a:cs typeface="+mn-cs"/>
            </a:rPr>
            <a:t>　過疎地域自立促進基金・・・</a:t>
          </a:r>
          <a:r>
            <a:rPr lang="ja-JP" altLang="ja-JP" sz="1400">
              <a:solidFill>
                <a:schemeClr val="dk1"/>
              </a:solidFill>
              <a:effectLst/>
              <a:latin typeface="+mn-lt"/>
              <a:ea typeface="+mn-ea"/>
              <a:cs typeface="+mn-cs"/>
            </a:rPr>
            <a:t>過疎地域自立促進特別事業に要する経費の財源に充てるため</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森林環境整備基金・・・森林の整備及びその促進に関する施策に要する経費に充てるため</a:t>
          </a:r>
          <a:endParaRPr lang="ja-JP" altLang="ja-JP" sz="1800">
            <a:effectLst/>
          </a:endParaRPr>
        </a:p>
        <a:p>
          <a:r>
            <a:rPr kumimoji="1" lang="ja-JP" altLang="ja-JP" sz="1400">
              <a:solidFill>
                <a:schemeClr val="dk1"/>
              </a:solidFill>
              <a:effectLst/>
              <a:latin typeface="+mn-lt"/>
              <a:ea typeface="+mn-ea"/>
              <a:cs typeface="+mn-cs"/>
            </a:rPr>
            <a:t>　ふるさと応援寄附基金・・・</a:t>
          </a:r>
          <a:r>
            <a:rPr lang="ja-JP" altLang="ja-JP" sz="1400">
              <a:solidFill>
                <a:schemeClr val="dk1"/>
              </a:solidFill>
              <a:effectLst/>
              <a:latin typeface="+mn-lt"/>
              <a:ea typeface="+mn-ea"/>
              <a:cs typeface="+mn-cs"/>
            </a:rPr>
            <a:t>寄附金を財源として事業を行うことにより、住民参加型の地方自治を推進し、美しく輝くふるさとづくりに資する</a:t>
          </a:r>
          <a:endParaRPr lang="ja-JP" altLang="ja-JP" sz="1800">
            <a:effectLst/>
          </a:endParaRPr>
        </a:p>
        <a:p>
          <a:r>
            <a:rPr kumimoji="1" lang="ja-JP" altLang="ja-JP" sz="1400">
              <a:solidFill>
                <a:schemeClr val="dk1"/>
              </a:solidFill>
              <a:effectLst/>
              <a:latin typeface="+mn-lt"/>
              <a:ea typeface="+mn-ea"/>
              <a:cs typeface="+mn-cs"/>
            </a:rPr>
            <a:t>　ふるさと・水と土と保全基金・・・</a:t>
          </a:r>
          <a:r>
            <a:rPr lang="ja-JP" altLang="ja-JP" sz="1400">
              <a:solidFill>
                <a:schemeClr val="dk1"/>
              </a:solidFill>
              <a:effectLst/>
              <a:latin typeface="+mn-lt"/>
              <a:ea typeface="+mn-ea"/>
              <a:cs typeface="+mn-cs"/>
            </a:rPr>
            <a:t>土地改良施設の機能の適正化など、地域の保全に必要な経費の財源に充てるため</a:t>
          </a:r>
          <a:endParaRPr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地域振興基金・・・超高速情報通信網整備事業及び新焼却施設整備事業に充当するための取り崩し</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百万円</a:t>
          </a:r>
          <a:endParaRPr lang="ja-JP" altLang="ja-JP" sz="1800">
            <a:effectLst/>
          </a:endParaRPr>
        </a:p>
        <a:p>
          <a:r>
            <a:rPr kumimoji="1" lang="ja-JP" altLang="ja-JP" sz="1400">
              <a:solidFill>
                <a:schemeClr val="dk1"/>
              </a:solidFill>
              <a:effectLst/>
              <a:latin typeface="+mn-lt"/>
              <a:ea typeface="+mn-ea"/>
              <a:cs typeface="+mn-cs"/>
            </a:rPr>
            <a:t>　過疎地域自立促進基金・・・各種事業への充当に係る取り崩し</a:t>
          </a:r>
          <a:r>
            <a:rPr kumimoji="1" lang="en-US" altLang="ja-JP" sz="1400">
              <a:solidFill>
                <a:schemeClr val="dk1"/>
              </a:solidFill>
              <a:effectLst/>
              <a:latin typeface="+mn-lt"/>
              <a:ea typeface="+mn-ea"/>
              <a:cs typeface="+mn-cs"/>
            </a:rPr>
            <a:t>317</a:t>
          </a:r>
          <a:r>
            <a:rPr kumimoji="1" lang="ja-JP" altLang="ja-JP" sz="1400">
              <a:solidFill>
                <a:schemeClr val="dk1"/>
              </a:solidFill>
              <a:effectLst/>
              <a:latin typeface="+mn-lt"/>
              <a:ea typeface="+mn-ea"/>
              <a:cs typeface="+mn-cs"/>
            </a:rPr>
            <a:t>百万円、積立額</a:t>
          </a:r>
          <a:r>
            <a:rPr kumimoji="1" lang="en-US" altLang="ja-JP" sz="1400">
              <a:solidFill>
                <a:schemeClr val="dk1"/>
              </a:solidFill>
              <a:effectLst/>
              <a:latin typeface="+mn-lt"/>
              <a:ea typeface="+mn-ea"/>
              <a:cs typeface="+mn-cs"/>
            </a:rPr>
            <a:t>368</a:t>
          </a:r>
          <a:r>
            <a:rPr kumimoji="1" lang="ja-JP" altLang="ja-JP" sz="1400">
              <a:solidFill>
                <a:schemeClr val="dk1"/>
              </a:solidFill>
              <a:effectLst/>
              <a:latin typeface="+mn-lt"/>
              <a:ea typeface="+mn-ea"/>
              <a:cs typeface="+mn-cs"/>
            </a:rPr>
            <a:t>百万円</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森林環境整備基金・・・積立額</a:t>
          </a:r>
          <a:r>
            <a:rPr kumimoji="1" lang="en-US" altLang="ja-JP" sz="1400">
              <a:solidFill>
                <a:schemeClr val="dk1"/>
              </a:solidFill>
              <a:effectLst/>
              <a:latin typeface="+mn-lt"/>
              <a:ea typeface="+mn-ea"/>
              <a:cs typeface="+mn-cs"/>
            </a:rPr>
            <a:t>65</a:t>
          </a:r>
          <a:r>
            <a:rPr kumimoji="1" lang="ja-JP" altLang="en-US" sz="1400">
              <a:solidFill>
                <a:schemeClr val="dk1"/>
              </a:solidFill>
              <a:effectLst/>
              <a:latin typeface="+mn-lt"/>
              <a:ea typeface="+mn-ea"/>
              <a:cs typeface="+mn-cs"/>
            </a:rPr>
            <a:t>百万円</a:t>
          </a:r>
          <a:endParaRPr lang="ja-JP" altLang="ja-JP" sz="1800">
            <a:effectLst/>
          </a:endParaRPr>
        </a:p>
        <a:p>
          <a:r>
            <a:rPr kumimoji="1" lang="ja-JP" altLang="ja-JP" sz="1400">
              <a:solidFill>
                <a:schemeClr val="dk1"/>
              </a:solidFill>
              <a:effectLst/>
              <a:latin typeface="+mn-lt"/>
              <a:ea typeface="+mn-ea"/>
              <a:cs typeface="+mn-cs"/>
            </a:rPr>
            <a:t>　ふるさと応援寄附基金・・・負担金への充当に係る取り崩し</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百万円　　　　　　　　　　</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lang="ja-JP" altLang="ja-JP" sz="1400" b="0" i="0" baseline="0">
              <a:solidFill>
                <a:schemeClr val="dk1"/>
              </a:solidFill>
              <a:effectLst/>
              <a:latin typeface="+mn-lt"/>
              <a:ea typeface="+mn-ea"/>
              <a:cs typeface="+mn-cs"/>
            </a:rPr>
            <a:t>　これまで普通建設事業に優先的に充当してきた旧合併特例債が、令和６年度まで延長されたが、今後は有利な市債の発行に努めることは当然であるため、財政推計に基づく歳入歳出のバランスを勘案し、借入のみによらず基金の活用を視野に入れた財政運営を検討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財源調整</a:t>
          </a:r>
          <a:r>
            <a:rPr kumimoji="1" lang="ja-JP" altLang="en-US" sz="1400">
              <a:solidFill>
                <a:schemeClr val="dk1"/>
              </a:solidFill>
              <a:effectLst/>
              <a:latin typeface="+mn-lt"/>
              <a:ea typeface="+mn-ea"/>
              <a:cs typeface="+mn-cs"/>
            </a:rPr>
            <a:t>のため</a:t>
          </a:r>
          <a:r>
            <a:rPr kumimoji="1" lang="en-US" altLang="ja-JP" sz="1400">
              <a:solidFill>
                <a:schemeClr val="dk1"/>
              </a:solidFill>
              <a:effectLst/>
              <a:latin typeface="+mn-lt"/>
              <a:ea typeface="+mn-ea"/>
              <a:cs typeface="+mn-cs"/>
            </a:rPr>
            <a:t>320</a:t>
          </a:r>
          <a:r>
            <a:rPr kumimoji="1" lang="ja-JP" altLang="ja-JP" sz="1400">
              <a:solidFill>
                <a:schemeClr val="dk1"/>
              </a:solidFill>
              <a:effectLst/>
              <a:latin typeface="+mn-lt"/>
              <a:ea typeface="+mn-ea"/>
              <a:cs typeface="+mn-cs"/>
            </a:rPr>
            <a:t>百万円を取り崩した。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一方で、歳計余剰金として</a:t>
          </a:r>
          <a:r>
            <a:rPr kumimoji="1" lang="en-US" altLang="ja-JP" sz="1400">
              <a:solidFill>
                <a:schemeClr val="dk1"/>
              </a:solidFill>
              <a:effectLst/>
              <a:latin typeface="+mn-lt"/>
              <a:ea typeface="+mn-ea"/>
              <a:cs typeface="+mn-cs"/>
            </a:rPr>
            <a:t>250</a:t>
          </a:r>
          <a:r>
            <a:rPr kumimoji="1" lang="ja-JP" altLang="ja-JP" sz="1400">
              <a:solidFill>
                <a:schemeClr val="dk1"/>
              </a:solidFill>
              <a:effectLst/>
              <a:latin typeface="+mn-lt"/>
              <a:ea typeface="+mn-ea"/>
              <a:cs typeface="+mn-cs"/>
            </a:rPr>
            <a:t>百万円を積み立てたことなどから、前年度比</a:t>
          </a:r>
          <a:r>
            <a:rPr kumimoji="1" lang="en-US" altLang="ja-JP" sz="1400">
              <a:solidFill>
                <a:schemeClr val="dk1"/>
              </a:solidFill>
              <a:effectLst/>
              <a:latin typeface="+mn-lt"/>
              <a:ea typeface="+mn-ea"/>
              <a:cs typeface="+mn-cs"/>
            </a:rPr>
            <a:t>70</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額となった。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lang="ja-JP" altLang="ja-JP" sz="1400" b="0" i="0" baseline="0">
              <a:solidFill>
                <a:schemeClr val="dk1"/>
              </a:solidFill>
              <a:effectLst/>
              <a:latin typeface="+mn-lt"/>
              <a:ea typeface="+mn-ea"/>
              <a:cs typeface="+mn-cs"/>
            </a:rPr>
            <a:t>　財政調整基金の保有残高については、各種法令や財政指標等による適正な保有額の定めはない。しかし、自然災害への緊急対応及び将来予測される社会保障費の増加に対応するための財源として、一定の基金残高の保有は必要不可欠であることから、標準財政規模の概ね</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％の額（</a:t>
          </a:r>
          <a:r>
            <a:rPr lang="en-US" altLang="ja-JP" sz="1400" b="0" i="0" baseline="0">
              <a:solidFill>
                <a:schemeClr val="dk1"/>
              </a:solidFill>
              <a:effectLst/>
              <a:latin typeface="+mn-lt"/>
              <a:ea typeface="+mn-ea"/>
              <a:cs typeface="+mn-cs"/>
            </a:rPr>
            <a:t>29 </a:t>
          </a:r>
          <a:r>
            <a:rPr lang="ja-JP" altLang="ja-JP" sz="1400" b="0" i="0" baseline="0">
              <a:solidFill>
                <a:schemeClr val="dk1"/>
              </a:solidFill>
              <a:effectLst/>
              <a:latin typeface="+mn-lt"/>
              <a:ea typeface="+mn-ea"/>
              <a:cs typeface="+mn-cs"/>
            </a:rPr>
            <a:t>億円）を最低限必要とする基金残高として積み立ててきた。</a:t>
          </a:r>
          <a:endParaRPr lang="ja-JP" altLang="ja-JP" sz="1800">
            <a:effectLst/>
          </a:endParaRPr>
        </a:p>
        <a:p>
          <a:r>
            <a:rPr lang="ja-JP" altLang="ja-JP" sz="1400" b="0" i="0" baseline="0">
              <a:solidFill>
                <a:schemeClr val="dk1"/>
              </a:solidFill>
              <a:effectLst/>
              <a:latin typeface="+mn-lt"/>
              <a:ea typeface="+mn-ea"/>
              <a:cs typeface="+mn-cs"/>
            </a:rPr>
            <a:t>　今後については、旧合併特例債の終了や過疎地域自立促進特別措置法の失効により、交付税措置率の高い起債の発行ができなくなる可能性など、予測される不確定事項を考慮して対応する。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　なし</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年度決算に伴う歳計剰余金を減債基金へ積立て、平成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月に一部の地方債を繰上償還している。</a:t>
          </a:r>
          <a:endParaRPr lang="ja-JP" altLang="ja-JP" sz="1800">
            <a:effectLst/>
          </a:endParaRPr>
        </a:p>
        <a:p>
          <a:r>
            <a:rPr kumimoji="1" lang="ja-JP" altLang="ja-JP" sz="1400">
              <a:solidFill>
                <a:schemeClr val="dk1"/>
              </a:solidFill>
              <a:effectLst/>
              <a:latin typeface="+mn-lt"/>
              <a:ea typeface="+mn-ea"/>
              <a:cs typeface="+mn-cs"/>
            </a:rPr>
            <a:t>　今後も必要に応じた活用を検討していく。</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C8FB2F1-0646-469D-AC0C-D4AC8A6D4A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772362-6FAE-4CD4-95CA-1610DE5809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AD2972C-1406-4103-877F-2F1657CF8B1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D70EC90-F950-41CD-937A-4976BD861E7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A88343B-2B4B-4149-9037-F855E8F539A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D0C302C-E6B8-4BA4-BF60-62CFFFE3D3C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1242F0D-10D0-4669-809B-51B8C4524F1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5D68DE7-F5AB-4EB7-B9B8-10251E2BCB7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8F30A9A-1769-44D9-8684-754968AA440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FFC424B-32B8-44CD-8448-12858C03DB7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DDFA319-690A-4062-AC7E-6869CF36184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8FA7751-CD3E-4CF8-98B2-E7627536B1C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34,208
33,776
1,246.49
36,761,094
35,432,888
493,284
17,539,619
38,630,923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ED63CAF-2586-42EC-82F6-10D4EBE40AA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AEC33B5-3FA0-4485-9E95-D4F330C0298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6050BA0-190D-4F76-A5F0-9D0CBF3CBA7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0D7797B-B75F-40B7-9CE1-404D249E34F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831ACCB-2DDF-4423-87F7-A614D8F98B1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C25DF09-E663-42ED-B45B-B8F4DD5E878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A8C104E-3BB8-4B67-8C99-9594D0F395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1FB8747-1B19-4E59-AA78-BF657F89AA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B85EC74-0332-42F2-99CB-B20C5CCED67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2B53EBD-F6C0-4944-BB0D-891C0AF944C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A0F1831-D962-4541-ABD9-37644837A3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FD284E2-C621-406D-B096-F7C23E30FCA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5CD62D7-DDA5-432F-95FB-41ABF692B89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BFE99A6-ABAA-4153-B30D-F3A94885DEC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8C7419E-2DA3-4C2D-813C-DE621215E68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E620526-BC46-467D-95F1-D137823CF0C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08E02A7-E839-4C64-AA0A-2C0E4703D66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9F97B30-1872-4745-8319-2AB59959F08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B426513-E78B-4CDB-8DB6-C4C858E8824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AFEF395-891E-4B4A-97FF-6C6EB4FA753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2713861-7D20-468C-9E93-FF1FED2CF4A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5D94BF5-92E3-4497-8EAE-961046650C6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A5FC35A-6ABE-4E37-8F28-A445BB1826F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79D3D0C-5FF5-4E7B-A2ED-6DB7A56D33B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FFE06C1E-AEDD-4010-8AF9-9DEDB21EDB1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D953DBC-28C1-4636-B190-2AB61CF41A0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217CB5D-61A8-4EF0-95A2-33111574C17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19126AB-D551-4647-80F0-26AC9B53470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740351E-8FDD-444A-B0E2-4568950BAE8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28A0D78-4D05-4E9A-BD0B-ACE5AC3397A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9650C3D-A6F5-4470-9BD9-AF4A8A54055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0A6AEA2-93E8-4318-9601-FCCB800721A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D78BC6E-A013-4499-9DEB-F98C0651CEB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D61CD00-E4F7-4C35-9239-13303DEBE11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4168BD8-CFDA-4FEE-B94D-21BB6E41A1F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類似団体と比較し、大きく下回っている。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この要因としては、広大な面積を有するため道路延長が長く、耐用年数の長い道路に係る償却率が低いためである。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年度分整備中</a:t>
          </a:r>
          <a:r>
            <a:rPr kumimoji="1" lang="en-US" altLang="ja-JP" sz="1100">
              <a:solidFill>
                <a:schemeClr val="dk1"/>
              </a:solidFill>
              <a:effectLst/>
              <a:latin typeface="+mn-lt"/>
              <a:ea typeface="+mn-ea"/>
              <a:cs typeface="+mn-cs"/>
            </a:rPr>
            <a:t>】</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70EA8DC-7BCF-4064-B4B4-D9E38A91BCA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903AC91-A6D3-40B7-893C-9C02FF999AF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85C76CF-81FC-41BD-A44A-1E708218B06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399C5BE-C2C8-41FE-A6A1-E2B4B607848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6856A2C-2A3E-4EA0-BC0A-3E9D789ABBE4}"/>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F116CBE-2925-4BC9-B0C7-A9683DB3607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FEE7BC6-7FA1-46F0-91C0-45C0C1296B4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C875736-D105-4AF8-93AE-2139D47EFB8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CBAD69C-2152-4BA6-B17F-341900F0162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5D70CFD-B32E-46E7-A079-EEC66034C74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1174BB2-9A92-4232-8B3E-80B1E5BA867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8D1DA12-C874-46A6-B7B4-2895F27BE04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0798443-F865-41EF-94A4-42A1D6765C6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03DB29B-63CB-46B5-870E-448FBA77282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A9E91662-84FB-428A-96E5-9D42B00D8F14}"/>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88B1A85-778B-4D5B-AD74-307D769F9DF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71755</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C0189A34-9F1D-4BBB-AD93-70F6D2B81831}"/>
            </a:ext>
          </a:extLst>
        </xdr:cNvPr>
        <xdr:cNvCxnSpPr/>
      </xdr:nvCxnSpPr>
      <xdr:spPr>
        <a:xfrm flipV="1">
          <a:off x="4760595" y="5643880"/>
          <a:ext cx="1270" cy="93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B218D9DA-0E3A-4F32-8D8D-92F2E7209857}"/>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84BB3EA7-B6A9-4548-8F3A-07E24762F06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18432</xdr:rowOff>
    </xdr:from>
    <xdr:ext cx="405111" cy="259045"/>
    <xdr:sp macro="" textlink="">
      <xdr:nvSpPr>
        <xdr:cNvPr id="68" name="有形固定資産減価償却率最大値テキスト">
          <a:extLst>
            <a:ext uri="{FF2B5EF4-FFF2-40B4-BE49-F238E27FC236}">
              <a16:creationId xmlns:a16="http://schemas.microsoft.com/office/drawing/2014/main" id="{AFC5CFEB-CA99-46D8-9BA4-9A80CFAB7C14}"/>
            </a:ext>
          </a:extLst>
        </xdr:cNvPr>
        <xdr:cNvSpPr txBox="1"/>
      </xdr:nvSpPr>
      <xdr:spPr>
        <a:xfrm>
          <a:off x="4813300" y="54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71755</xdr:rowOff>
    </xdr:from>
    <xdr:to>
      <xdr:col>23</xdr:col>
      <xdr:colOff>174625</xdr:colOff>
      <xdr:row>28</xdr:row>
      <xdr:rowOff>71755</xdr:rowOff>
    </xdr:to>
    <xdr:cxnSp macro="">
      <xdr:nvCxnSpPr>
        <xdr:cNvPr id="69" name="直線コネクタ 68">
          <a:extLst>
            <a:ext uri="{FF2B5EF4-FFF2-40B4-BE49-F238E27FC236}">
              <a16:creationId xmlns:a16="http://schemas.microsoft.com/office/drawing/2014/main" id="{13644959-0388-4F98-801F-F318A3FA86C6}"/>
            </a:ext>
          </a:extLst>
        </xdr:cNvPr>
        <xdr:cNvCxnSpPr/>
      </xdr:nvCxnSpPr>
      <xdr:spPr>
        <a:xfrm>
          <a:off x="4673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0" name="有形固定資産減価償却率平均値テキスト">
          <a:extLst>
            <a:ext uri="{FF2B5EF4-FFF2-40B4-BE49-F238E27FC236}">
              <a16:creationId xmlns:a16="http://schemas.microsoft.com/office/drawing/2014/main" id="{AD3197E7-67B1-449D-B982-481B80ACCD75}"/>
            </a:ext>
          </a:extLst>
        </xdr:cNvPr>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1" name="フローチャート: 判断 70">
          <a:extLst>
            <a:ext uri="{FF2B5EF4-FFF2-40B4-BE49-F238E27FC236}">
              <a16:creationId xmlns:a16="http://schemas.microsoft.com/office/drawing/2014/main" id="{51C7644D-7923-4E13-80FB-553712A80CB8}"/>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84667</xdr:rowOff>
    </xdr:from>
    <xdr:to>
      <xdr:col>19</xdr:col>
      <xdr:colOff>187325</xdr:colOff>
      <xdr:row>31</xdr:row>
      <xdr:rowOff>14817</xdr:rowOff>
    </xdr:to>
    <xdr:sp macro="" textlink="">
      <xdr:nvSpPr>
        <xdr:cNvPr id="72" name="フローチャート: 判断 71">
          <a:extLst>
            <a:ext uri="{FF2B5EF4-FFF2-40B4-BE49-F238E27FC236}">
              <a16:creationId xmlns:a16="http://schemas.microsoft.com/office/drawing/2014/main" id="{D717B747-1B42-489D-8A7A-6298CC59C5C8}"/>
            </a:ext>
          </a:extLst>
        </xdr:cNvPr>
        <xdr:cNvSpPr/>
      </xdr:nvSpPr>
      <xdr:spPr>
        <a:xfrm>
          <a:off x="4000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73" name="フローチャート: 判断 72">
          <a:extLst>
            <a:ext uri="{FF2B5EF4-FFF2-40B4-BE49-F238E27FC236}">
              <a16:creationId xmlns:a16="http://schemas.microsoft.com/office/drawing/2014/main" id="{F0F8E06D-15F6-46C7-A061-CB944E4B04F4}"/>
            </a:ext>
          </a:extLst>
        </xdr:cNvPr>
        <xdr:cNvSpPr/>
      </xdr:nvSpPr>
      <xdr:spPr>
        <a:xfrm>
          <a:off x="3238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59478</xdr:rowOff>
    </xdr:from>
    <xdr:to>
      <xdr:col>11</xdr:col>
      <xdr:colOff>187325</xdr:colOff>
      <xdr:row>30</xdr:row>
      <xdr:rowOff>161078</xdr:rowOff>
    </xdr:to>
    <xdr:sp macro="" textlink="">
      <xdr:nvSpPr>
        <xdr:cNvPr id="74" name="フローチャート: 判断 73">
          <a:extLst>
            <a:ext uri="{FF2B5EF4-FFF2-40B4-BE49-F238E27FC236}">
              <a16:creationId xmlns:a16="http://schemas.microsoft.com/office/drawing/2014/main" id="{303A46B8-C5A8-448A-BE91-0AA2AE835A4C}"/>
            </a:ext>
          </a:extLst>
        </xdr:cNvPr>
        <xdr:cNvSpPr/>
      </xdr:nvSpPr>
      <xdr:spPr>
        <a:xfrm>
          <a:off x="2476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36089</xdr:rowOff>
    </xdr:from>
    <xdr:to>
      <xdr:col>7</xdr:col>
      <xdr:colOff>187325</xdr:colOff>
      <xdr:row>30</xdr:row>
      <xdr:rowOff>137689</xdr:rowOff>
    </xdr:to>
    <xdr:sp macro="" textlink="">
      <xdr:nvSpPr>
        <xdr:cNvPr id="75" name="フローチャート: 判断 74">
          <a:extLst>
            <a:ext uri="{FF2B5EF4-FFF2-40B4-BE49-F238E27FC236}">
              <a16:creationId xmlns:a16="http://schemas.microsoft.com/office/drawing/2014/main" id="{E1874415-3FF5-4403-9E03-DA784519BAB6}"/>
            </a:ext>
          </a:extLst>
        </xdr:cNvPr>
        <xdr:cNvSpPr/>
      </xdr:nvSpPr>
      <xdr:spPr>
        <a:xfrm>
          <a:off x="1714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E4CFD42-F0A7-4F09-A9F8-E65046004BC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9681D7E-203F-4D4C-B255-119C67883E5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46075EE-3512-4AC4-9C82-96A7BC11BEE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46FDF09-1259-4ED3-A135-4DD3AADA406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B94D92B-C94F-452A-92C9-903DB08D2E4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1693</xdr:rowOff>
    </xdr:from>
    <xdr:to>
      <xdr:col>19</xdr:col>
      <xdr:colOff>187325</xdr:colOff>
      <xdr:row>27</xdr:row>
      <xdr:rowOff>103293</xdr:rowOff>
    </xdr:to>
    <xdr:sp macro="" textlink="">
      <xdr:nvSpPr>
        <xdr:cNvPr id="81" name="楕円 80">
          <a:extLst>
            <a:ext uri="{FF2B5EF4-FFF2-40B4-BE49-F238E27FC236}">
              <a16:creationId xmlns:a16="http://schemas.microsoft.com/office/drawing/2014/main" id="{2EBE55A3-FD00-4912-92D7-8D43E512250B}"/>
            </a:ext>
          </a:extLst>
        </xdr:cNvPr>
        <xdr:cNvSpPr/>
      </xdr:nvSpPr>
      <xdr:spPr>
        <a:xfrm>
          <a:off x="4000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138959</xdr:rowOff>
    </xdr:from>
    <xdr:to>
      <xdr:col>15</xdr:col>
      <xdr:colOff>187325</xdr:colOff>
      <xdr:row>27</xdr:row>
      <xdr:rowOff>69109</xdr:rowOff>
    </xdr:to>
    <xdr:sp macro="" textlink="">
      <xdr:nvSpPr>
        <xdr:cNvPr id="82" name="楕円 81">
          <a:extLst>
            <a:ext uri="{FF2B5EF4-FFF2-40B4-BE49-F238E27FC236}">
              <a16:creationId xmlns:a16="http://schemas.microsoft.com/office/drawing/2014/main" id="{1044E47F-D566-4CB8-96FC-5C6A0DCB0C19}"/>
            </a:ext>
          </a:extLst>
        </xdr:cNvPr>
        <xdr:cNvSpPr/>
      </xdr:nvSpPr>
      <xdr:spPr>
        <a:xfrm>
          <a:off x="3238500" y="53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18309</xdr:rowOff>
    </xdr:from>
    <xdr:to>
      <xdr:col>19</xdr:col>
      <xdr:colOff>136525</xdr:colOff>
      <xdr:row>27</xdr:row>
      <xdr:rowOff>52493</xdr:rowOff>
    </xdr:to>
    <xdr:cxnSp macro="">
      <xdr:nvCxnSpPr>
        <xdr:cNvPr id="83" name="直線コネクタ 82">
          <a:extLst>
            <a:ext uri="{FF2B5EF4-FFF2-40B4-BE49-F238E27FC236}">
              <a16:creationId xmlns:a16="http://schemas.microsoft.com/office/drawing/2014/main" id="{5DB7C648-AE54-440C-AAE9-C75CA49AE2BA}"/>
            </a:ext>
          </a:extLst>
        </xdr:cNvPr>
        <xdr:cNvCxnSpPr/>
      </xdr:nvCxnSpPr>
      <xdr:spPr>
        <a:xfrm>
          <a:off x="3289300" y="5418984"/>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104775</xdr:rowOff>
    </xdr:from>
    <xdr:to>
      <xdr:col>11</xdr:col>
      <xdr:colOff>187325</xdr:colOff>
      <xdr:row>27</xdr:row>
      <xdr:rowOff>34925</xdr:rowOff>
    </xdr:to>
    <xdr:sp macro="" textlink="">
      <xdr:nvSpPr>
        <xdr:cNvPr id="84" name="楕円 83">
          <a:extLst>
            <a:ext uri="{FF2B5EF4-FFF2-40B4-BE49-F238E27FC236}">
              <a16:creationId xmlns:a16="http://schemas.microsoft.com/office/drawing/2014/main" id="{A2F3E860-708F-43AE-838A-C0E8CFEE5CDE}"/>
            </a:ext>
          </a:extLst>
        </xdr:cNvPr>
        <xdr:cNvSpPr/>
      </xdr:nvSpPr>
      <xdr:spPr>
        <a:xfrm>
          <a:off x="2476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155575</xdr:rowOff>
    </xdr:from>
    <xdr:to>
      <xdr:col>15</xdr:col>
      <xdr:colOff>136525</xdr:colOff>
      <xdr:row>27</xdr:row>
      <xdr:rowOff>18309</xdr:rowOff>
    </xdr:to>
    <xdr:cxnSp macro="">
      <xdr:nvCxnSpPr>
        <xdr:cNvPr id="85" name="直線コネクタ 84">
          <a:extLst>
            <a:ext uri="{FF2B5EF4-FFF2-40B4-BE49-F238E27FC236}">
              <a16:creationId xmlns:a16="http://schemas.microsoft.com/office/drawing/2014/main" id="{255C7C63-9AE6-4502-9B0A-72A02984D48A}"/>
            </a:ext>
          </a:extLst>
        </xdr:cNvPr>
        <xdr:cNvCxnSpPr/>
      </xdr:nvCxnSpPr>
      <xdr:spPr>
        <a:xfrm>
          <a:off x="2527300" y="5384800"/>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70591</xdr:rowOff>
    </xdr:from>
    <xdr:to>
      <xdr:col>7</xdr:col>
      <xdr:colOff>187325</xdr:colOff>
      <xdr:row>27</xdr:row>
      <xdr:rowOff>741</xdr:rowOff>
    </xdr:to>
    <xdr:sp macro="" textlink="">
      <xdr:nvSpPr>
        <xdr:cNvPr id="86" name="楕円 85">
          <a:extLst>
            <a:ext uri="{FF2B5EF4-FFF2-40B4-BE49-F238E27FC236}">
              <a16:creationId xmlns:a16="http://schemas.microsoft.com/office/drawing/2014/main" id="{C07EF2BF-286F-4618-ACA4-B65F38D85B5E}"/>
            </a:ext>
          </a:extLst>
        </xdr:cNvPr>
        <xdr:cNvSpPr/>
      </xdr:nvSpPr>
      <xdr:spPr>
        <a:xfrm>
          <a:off x="1714500" y="52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121391</xdr:rowOff>
    </xdr:from>
    <xdr:to>
      <xdr:col>11</xdr:col>
      <xdr:colOff>136525</xdr:colOff>
      <xdr:row>26</xdr:row>
      <xdr:rowOff>155575</xdr:rowOff>
    </xdr:to>
    <xdr:cxnSp macro="">
      <xdr:nvCxnSpPr>
        <xdr:cNvPr id="87" name="直線コネクタ 86">
          <a:extLst>
            <a:ext uri="{FF2B5EF4-FFF2-40B4-BE49-F238E27FC236}">
              <a16:creationId xmlns:a16="http://schemas.microsoft.com/office/drawing/2014/main" id="{E86F2393-ECED-4708-8E8C-47CF4FF4C2F5}"/>
            </a:ext>
          </a:extLst>
        </xdr:cNvPr>
        <xdr:cNvCxnSpPr/>
      </xdr:nvCxnSpPr>
      <xdr:spPr>
        <a:xfrm>
          <a:off x="1765300" y="5350616"/>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5944</xdr:rowOff>
    </xdr:from>
    <xdr:ext cx="405111" cy="259045"/>
    <xdr:sp macro="" textlink="">
      <xdr:nvSpPr>
        <xdr:cNvPr id="88" name="n_1aveValue有形固定資産減価償却率">
          <a:extLst>
            <a:ext uri="{FF2B5EF4-FFF2-40B4-BE49-F238E27FC236}">
              <a16:creationId xmlns:a16="http://schemas.microsoft.com/office/drawing/2014/main" id="{7F044248-2F75-4B49-8DFA-95E6AF341345}"/>
            </a:ext>
          </a:extLst>
        </xdr:cNvPr>
        <xdr:cNvSpPr txBox="1"/>
      </xdr:nvSpPr>
      <xdr:spPr>
        <a:xfrm>
          <a:off x="38360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2345</xdr:rowOff>
    </xdr:from>
    <xdr:ext cx="405111" cy="259045"/>
    <xdr:sp macro="" textlink="">
      <xdr:nvSpPr>
        <xdr:cNvPr id="89" name="n_2aveValue有形固定資産減価償却率">
          <a:extLst>
            <a:ext uri="{FF2B5EF4-FFF2-40B4-BE49-F238E27FC236}">
              <a16:creationId xmlns:a16="http://schemas.microsoft.com/office/drawing/2014/main" id="{00A60B55-079D-4538-9D8C-2DB6F4535C8E}"/>
            </a:ext>
          </a:extLst>
        </xdr:cNvPr>
        <xdr:cNvSpPr txBox="1"/>
      </xdr:nvSpPr>
      <xdr:spPr>
        <a:xfrm>
          <a:off x="3086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152205</xdr:rowOff>
    </xdr:from>
    <xdr:ext cx="405111" cy="259045"/>
    <xdr:sp macro="" textlink="">
      <xdr:nvSpPr>
        <xdr:cNvPr id="90" name="n_3aveValue有形固定資産減価償却率">
          <a:extLst>
            <a:ext uri="{FF2B5EF4-FFF2-40B4-BE49-F238E27FC236}">
              <a16:creationId xmlns:a16="http://schemas.microsoft.com/office/drawing/2014/main" id="{4A4E8FBD-ADE4-49D1-BD16-4218B4925F74}"/>
            </a:ext>
          </a:extLst>
        </xdr:cNvPr>
        <xdr:cNvSpPr txBox="1"/>
      </xdr:nvSpPr>
      <xdr:spPr>
        <a:xfrm>
          <a:off x="2324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128816</xdr:rowOff>
    </xdr:from>
    <xdr:ext cx="405111" cy="259045"/>
    <xdr:sp macro="" textlink="">
      <xdr:nvSpPr>
        <xdr:cNvPr id="91" name="n_4aveValue有形固定資産減価償却率">
          <a:extLst>
            <a:ext uri="{FF2B5EF4-FFF2-40B4-BE49-F238E27FC236}">
              <a16:creationId xmlns:a16="http://schemas.microsoft.com/office/drawing/2014/main" id="{1D8482F4-0F5F-4DBD-A4E2-84F8EB165507}"/>
            </a:ext>
          </a:extLst>
        </xdr:cNvPr>
        <xdr:cNvSpPr txBox="1"/>
      </xdr:nvSpPr>
      <xdr:spPr>
        <a:xfrm>
          <a:off x="1562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119820</xdr:rowOff>
    </xdr:from>
    <xdr:ext cx="405111" cy="259045"/>
    <xdr:sp macro="" textlink="">
      <xdr:nvSpPr>
        <xdr:cNvPr id="92" name="n_1mainValue有形固定資産減価償却率">
          <a:extLst>
            <a:ext uri="{FF2B5EF4-FFF2-40B4-BE49-F238E27FC236}">
              <a16:creationId xmlns:a16="http://schemas.microsoft.com/office/drawing/2014/main" id="{00AE094B-408B-4D21-915B-2A2D442A0799}"/>
            </a:ext>
          </a:extLst>
        </xdr:cNvPr>
        <xdr:cNvSpPr txBox="1"/>
      </xdr:nvSpPr>
      <xdr:spPr>
        <a:xfrm>
          <a:off x="3836044"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85636</xdr:rowOff>
    </xdr:from>
    <xdr:ext cx="405111" cy="259045"/>
    <xdr:sp macro="" textlink="">
      <xdr:nvSpPr>
        <xdr:cNvPr id="93" name="n_2mainValue有形固定資産減価償却率">
          <a:extLst>
            <a:ext uri="{FF2B5EF4-FFF2-40B4-BE49-F238E27FC236}">
              <a16:creationId xmlns:a16="http://schemas.microsoft.com/office/drawing/2014/main" id="{2470AA14-97C4-426D-BA21-2E84DA527D8C}"/>
            </a:ext>
          </a:extLst>
        </xdr:cNvPr>
        <xdr:cNvSpPr txBox="1"/>
      </xdr:nvSpPr>
      <xdr:spPr>
        <a:xfrm>
          <a:off x="3086744" y="514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51452</xdr:rowOff>
    </xdr:from>
    <xdr:ext cx="405111" cy="259045"/>
    <xdr:sp macro="" textlink="">
      <xdr:nvSpPr>
        <xdr:cNvPr id="94" name="n_3mainValue有形固定資産減価償却率">
          <a:extLst>
            <a:ext uri="{FF2B5EF4-FFF2-40B4-BE49-F238E27FC236}">
              <a16:creationId xmlns:a16="http://schemas.microsoft.com/office/drawing/2014/main" id="{B66A8C3D-962B-4E97-BA9D-5816B0D22B6A}"/>
            </a:ext>
          </a:extLst>
        </xdr:cNvPr>
        <xdr:cNvSpPr txBox="1"/>
      </xdr:nvSpPr>
      <xdr:spPr>
        <a:xfrm>
          <a:off x="2324744" y="51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17268</xdr:rowOff>
    </xdr:from>
    <xdr:ext cx="405111" cy="259045"/>
    <xdr:sp macro="" textlink="">
      <xdr:nvSpPr>
        <xdr:cNvPr id="95" name="n_4mainValue有形固定資産減価償却率">
          <a:extLst>
            <a:ext uri="{FF2B5EF4-FFF2-40B4-BE49-F238E27FC236}">
              <a16:creationId xmlns:a16="http://schemas.microsoft.com/office/drawing/2014/main" id="{81805D23-DAA4-4B6B-9D20-C6EC61CF5F41}"/>
            </a:ext>
          </a:extLst>
        </xdr:cNvPr>
        <xdr:cNvSpPr txBox="1"/>
      </xdr:nvSpPr>
      <xdr:spPr>
        <a:xfrm>
          <a:off x="1562744" y="50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9183C9F1-F86B-401D-AC76-5542A4D3D9E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AD61E216-E1C8-43CF-91E3-69B8CF81D47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2505C2C8-0F67-4F00-9FDB-362E8AA4290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20769B48-7BB1-4492-9FB4-FF5715B0071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6A46AB7B-1081-4A5C-A482-DE51D867ACB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C28213D9-533C-4C2C-8641-D46C68B166D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CC1C461F-15CF-4D8E-A566-A571100FB26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D9F94EC4-12AF-45B7-B53D-96589917985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8D1164B5-BA05-4A98-B425-1C2226FB837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25AFA81E-50C7-42D8-AD07-E18DFAF2DAD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CFBFA147-9049-48FB-AC35-D70E31694B4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40DDE4B9-CD5F-47B2-81B9-50597D420A3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8B7855B3-D947-4E02-A81C-AEEB6E31CC1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財政計画などに基づくこれまでの財政健全化の取り組みが着実に成果を示し、市債残高や償還額は減少傾向にあるが、経常一般財源のうち、普通交付税の合併算定替の特例措置終了などによる減額により、債務償還費率が上昇</a:t>
          </a:r>
          <a:r>
            <a:rPr kumimoji="1" lang="ja-JP" altLang="en-US" sz="1000">
              <a:solidFill>
                <a:schemeClr val="dk1"/>
              </a:solidFill>
              <a:effectLst/>
              <a:latin typeface="+mn-lt"/>
              <a:ea typeface="+mn-ea"/>
              <a:cs typeface="+mn-cs"/>
            </a:rPr>
            <a:t>傾向にあった</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令和２年度決算では、公債費の増に伴い、市債残高が減少したことに加え、基準財政需要額に係る公債費分が増額となり、改善した。</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【R02</a:t>
          </a:r>
          <a:r>
            <a:rPr kumimoji="1" lang="ja-JP" altLang="ja-JP" sz="1000">
              <a:solidFill>
                <a:schemeClr val="dk1"/>
              </a:solidFill>
              <a:effectLst/>
              <a:latin typeface="+mn-lt"/>
              <a:ea typeface="+mn-ea"/>
              <a:cs typeface="+mn-cs"/>
            </a:rPr>
            <a:t>年度分整備中</a:t>
          </a:r>
          <a:r>
            <a:rPr kumimoji="1" lang="en-US" altLang="ja-JP" sz="1000">
              <a:solidFill>
                <a:schemeClr val="dk1"/>
              </a:solidFill>
              <a:effectLst/>
              <a:latin typeface="+mn-lt"/>
              <a:ea typeface="+mn-ea"/>
              <a:cs typeface="+mn-cs"/>
            </a:rPr>
            <a:t>】</a:t>
          </a:r>
          <a:endParaRPr lang="ja-JP" altLang="ja-JP" sz="1000">
            <a:effectLst/>
          </a:endParaRPr>
        </a:p>
        <a:p>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A98C7C6-666F-40FB-84B5-0B45977C895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8420AF93-F717-4973-ADE3-CDDB212441E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7B653612-D180-4A1A-94EC-5E2CA389A88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2F56E73E-F5BF-4C83-9EDC-C786E973E02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4F24B777-204D-4696-9636-A9771B8AF88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70005CC5-8D65-4C52-9237-0BCB641F0F5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a:extLst>
            <a:ext uri="{FF2B5EF4-FFF2-40B4-BE49-F238E27FC236}">
              <a16:creationId xmlns:a16="http://schemas.microsoft.com/office/drawing/2014/main" id="{6EC9DBFB-CC47-41F5-BC45-D4DA7827A663}"/>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00CF3D2A-4776-4EE6-B9B6-441C25D3DDE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C0491803-53BB-45BE-B308-839A9BF2E18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90E37C55-3BBB-4440-BA9C-DBB96273B2F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9E9C1688-C907-40D0-BE80-EC68C98EAF7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DAAC1F72-71E0-493F-962A-029298EEAF9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F5EE9A23-4063-4EB4-8796-0B966C84C75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AB8292A4-7651-4046-8942-DB69EC21902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43F37D05-49E9-4008-B60D-3D2E7590BA0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A20EC600-9128-4BE0-93DD-6FD934FDC08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34117203-2DCE-4166-8304-8F295ECB87F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6" name="直線コネクタ 125">
          <a:extLst>
            <a:ext uri="{FF2B5EF4-FFF2-40B4-BE49-F238E27FC236}">
              <a16:creationId xmlns:a16="http://schemas.microsoft.com/office/drawing/2014/main" id="{1445C9CA-FDAE-4C88-B065-CD19F0E306FA}"/>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7" name="債務償還比率最小値テキスト">
          <a:extLst>
            <a:ext uri="{FF2B5EF4-FFF2-40B4-BE49-F238E27FC236}">
              <a16:creationId xmlns:a16="http://schemas.microsoft.com/office/drawing/2014/main" id="{1557240C-C893-4F1B-9C49-59C0C5230BE2}"/>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8" name="直線コネクタ 127">
          <a:extLst>
            <a:ext uri="{FF2B5EF4-FFF2-40B4-BE49-F238E27FC236}">
              <a16:creationId xmlns:a16="http://schemas.microsoft.com/office/drawing/2014/main" id="{6BC84BBE-2E4A-44EA-A412-4A5062BA55E6}"/>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29" name="債務償還比率最大値テキスト">
          <a:extLst>
            <a:ext uri="{FF2B5EF4-FFF2-40B4-BE49-F238E27FC236}">
              <a16:creationId xmlns:a16="http://schemas.microsoft.com/office/drawing/2014/main" id="{4990389C-9457-4E30-B924-2A3E4B01F728}"/>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0" name="直線コネクタ 129">
          <a:extLst>
            <a:ext uri="{FF2B5EF4-FFF2-40B4-BE49-F238E27FC236}">
              <a16:creationId xmlns:a16="http://schemas.microsoft.com/office/drawing/2014/main" id="{61C29DE7-1214-425E-8196-C2E8C763342F}"/>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1" name="債務償還比率平均値テキスト">
          <a:extLst>
            <a:ext uri="{FF2B5EF4-FFF2-40B4-BE49-F238E27FC236}">
              <a16:creationId xmlns:a16="http://schemas.microsoft.com/office/drawing/2014/main" id="{018ED822-6690-4594-B1A0-3699CC841FBB}"/>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2" name="フローチャート: 判断 131">
          <a:extLst>
            <a:ext uri="{FF2B5EF4-FFF2-40B4-BE49-F238E27FC236}">
              <a16:creationId xmlns:a16="http://schemas.microsoft.com/office/drawing/2014/main" id="{60E31129-FC42-426A-9C88-92BFC289B279}"/>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3" name="フローチャート: 判断 132">
          <a:extLst>
            <a:ext uri="{FF2B5EF4-FFF2-40B4-BE49-F238E27FC236}">
              <a16:creationId xmlns:a16="http://schemas.microsoft.com/office/drawing/2014/main" id="{BA708C04-F959-49BD-ABE2-05738654CCB3}"/>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4" name="フローチャート: 判断 133">
          <a:extLst>
            <a:ext uri="{FF2B5EF4-FFF2-40B4-BE49-F238E27FC236}">
              <a16:creationId xmlns:a16="http://schemas.microsoft.com/office/drawing/2014/main" id="{381BFF2C-3F79-4B90-8607-A37B1599E636}"/>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5" name="フローチャート: 判断 134">
          <a:extLst>
            <a:ext uri="{FF2B5EF4-FFF2-40B4-BE49-F238E27FC236}">
              <a16:creationId xmlns:a16="http://schemas.microsoft.com/office/drawing/2014/main" id="{D770416D-ECAA-47B0-981E-46D201491E1A}"/>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6" name="フローチャート: 判断 135">
          <a:extLst>
            <a:ext uri="{FF2B5EF4-FFF2-40B4-BE49-F238E27FC236}">
              <a16:creationId xmlns:a16="http://schemas.microsoft.com/office/drawing/2014/main" id="{78A06D43-B836-4658-9240-3ACF0CEFA1B5}"/>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7DBD4B3-3741-4710-89A8-285C53FE364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01D0590-6CC0-4A37-B7A1-A4E3469803F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EA2C5B4-071F-4A7B-ADD0-AB34F1135D3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B0B1750-1085-4F9D-885B-20E313A63E9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58E7C55-1114-4EF8-87D3-663DCC21EDC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3792</xdr:rowOff>
    </xdr:from>
    <xdr:to>
      <xdr:col>76</xdr:col>
      <xdr:colOff>73025</xdr:colOff>
      <xdr:row>31</xdr:row>
      <xdr:rowOff>105392</xdr:rowOff>
    </xdr:to>
    <xdr:sp macro="" textlink="">
      <xdr:nvSpPr>
        <xdr:cNvPr id="142" name="楕円 141">
          <a:extLst>
            <a:ext uri="{FF2B5EF4-FFF2-40B4-BE49-F238E27FC236}">
              <a16:creationId xmlns:a16="http://schemas.microsoft.com/office/drawing/2014/main" id="{6049A1B8-170E-48A4-9711-FDF1D7137072}"/>
            </a:ext>
          </a:extLst>
        </xdr:cNvPr>
        <xdr:cNvSpPr/>
      </xdr:nvSpPr>
      <xdr:spPr>
        <a:xfrm>
          <a:off x="14744700" y="60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153669</xdr:rowOff>
    </xdr:from>
    <xdr:ext cx="469744" cy="259045"/>
    <xdr:sp macro="" textlink="">
      <xdr:nvSpPr>
        <xdr:cNvPr id="143" name="債務償還比率該当値テキスト">
          <a:extLst>
            <a:ext uri="{FF2B5EF4-FFF2-40B4-BE49-F238E27FC236}">
              <a16:creationId xmlns:a16="http://schemas.microsoft.com/office/drawing/2014/main" id="{C59439D5-CD83-4980-BD8D-964E7E339BDE}"/>
            </a:ext>
          </a:extLst>
        </xdr:cNvPr>
        <xdr:cNvSpPr txBox="1"/>
      </xdr:nvSpPr>
      <xdr:spPr>
        <a:xfrm>
          <a:off x="14846300" y="606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96834</xdr:rowOff>
    </xdr:from>
    <xdr:to>
      <xdr:col>72</xdr:col>
      <xdr:colOff>123825</xdr:colOff>
      <xdr:row>32</xdr:row>
      <xdr:rowOff>26984</xdr:rowOff>
    </xdr:to>
    <xdr:sp macro="" textlink="">
      <xdr:nvSpPr>
        <xdr:cNvPr id="144" name="楕円 143">
          <a:extLst>
            <a:ext uri="{FF2B5EF4-FFF2-40B4-BE49-F238E27FC236}">
              <a16:creationId xmlns:a16="http://schemas.microsoft.com/office/drawing/2014/main" id="{93C80511-DF5C-4AB2-8592-21E26516F408}"/>
            </a:ext>
          </a:extLst>
        </xdr:cNvPr>
        <xdr:cNvSpPr/>
      </xdr:nvSpPr>
      <xdr:spPr>
        <a:xfrm>
          <a:off x="14033500" y="61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54592</xdr:rowOff>
    </xdr:from>
    <xdr:to>
      <xdr:col>76</xdr:col>
      <xdr:colOff>22225</xdr:colOff>
      <xdr:row>31</xdr:row>
      <xdr:rowOff>147634</xdr:rowOff>
    </xdr:to>
    <xdr:cxnSp macro="">
      <xdr:nvCxnSpPr>
        <xdr:cNvPr id="145" name="直線コネクタ 144">
          <a:extLst>
            <a:ext uri="{FF2B5EF4-FFF2-40B4-BE49-F238E27FC236}">
              <a16:creationId xmlns:a16="http://schemas.microsoft.com/office/drawing/2014/main" id="{A7B490D3-4161-488C-9931-39AEDA0CEA87}"/>
            </a:ext>
          </a:extLst>
        </xdr:cNvPr>
        <xdr:cNvCxnSpPr/>
      </xdr:nvCxnSpPr>
      <xdr:spPr>
        <a:xfrm flipV="1">
          <a:off x="14084300" y="6141067"/>
          <a:ext cx="711200" cy="9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28466</xdr:rowOff>
    </xdr:from>
    <xdr:to>
      <xdr:col>68</xdr:col>
      <xdr:colOff>123825</xdr:colOff>
      <xdr:row>31</xdr:row>
      <xdr:rowOff>130066</xdr:rowOff>
    </xdr:to>
    <xdr:sp macro="" textlink="">
      <xdr:nvSpPr>
        <xdr:cNvPr id="146" name="楕円 145">
          <a:extLst>
            <a:ext uri="{FF2B5EF4-FFF2-40B4-BE49-F238E27FC236}">
              <a16:creationId xmlns:a16="http://schemas.microsoft.com/office/drawing/2014/main" id="{9ABEE929-97A4-4C8A-AE93-422B282CD797}"/>
            </a:ext>
          </a:extLst>
        </xdr:cNvPr>
        <xdr:cNvSpPr/>
      </xdr:nvSpPr>
      <xdr:spPr>
        <a:xfrm>
          <a:off x="13271500" y="61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79266</xdr:rowOff>
    </xdr:from>
    <xdr:to>
      <xdr:col>72</xdr:col>
      <xdr:colOff>73025</xdr:colOff>
      <xdr:row>31</xdr:row>
      <xdr:rowOff>147634</xdr:rowOff>
    </xdr:to>
    <xdr:cxnSp macro="">
      <xdr:nvCxnSpPr>
        <xdr:cNvPr id="147" name="直線コネクタ 146">
          <a:extLst>
            <a:ext uri="{FF2B5EF4-FFF2-40B4-BE49-F238E27FC236}">
              <a16:creationId xmlns:a16="http://schemas.microsoft.com/office/drawing/2014/main" id="{68DDECB2-9695-47A5-A480-586587BB8B55}"/>
            </a:ext>
          </a:extLst>
        </xdr:cNvPr>
        <xdr:cNvCxnSpPr/>
      </xdr:nvCxnSpPr>
      <xdr:spPr>
        <a:xfrm>
          <a:off x="13322300" y="6165741"/>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161157</xdr:rowOff>
    </xdr:from>
    <xdr:to>
      <xdr:col>64</xdr:col>
      <xdr:colOff>123825</xdr:colOff>
      <xdr:row>31</xdr:row>
      <xdr:rowOff>91307</xdr:rowOff>
    </xdr:to>
    <xdr:sp macro="" textlink="">
      <xdr:nvSpPr>
        <xdr:cNvPr id="148" name="楕円 147">
          <a:extLst>
            <a:ext uri="{FF2B5EF4-FFF2-40B4-BE49-F238E27FC236}">
              <a16:creationId xmlns:a16="http://schemas.microsoft.com/office/drawing/2014/main" id="{8DFBFE0C-8CDE-4095-93DF-8C0666EBCF04}"/>
            </a:ext>
          </a:extLst>
        </xdr:cNvPr>
        <xdr:cNvSpPr/>
      </xdr:nvSpPr>
      <xdr:spPr>
        <a:xfrm>
          <a:off x="12509500" y="60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40507</xdr:rowOff>
    </xdr:from>
    <xdr:to>
      <xdr:col>68</xdr:col>
      <xdr:colOff>73025</xdr:colOff>
      <xdr:row>31</xdr:row>
      <xdr:rowOff>79266</xdr:rowOff>
    </xdr:to>
    <xdr:cxnSp macro="">
      <xdr:nvCxnSpPr>
        <xdr:cNvPr id="149" name="直線コネクタ 148">
          <a:extLst>
            <a:ext uri="{FF2B5EF4-FFF2-40B4-BE49-F238E27FC236}">
              <a16:creationId xmlns:a16="http://schemas.microsoft.com/office/drawing/2014/main" id="{ABA475B6-45B2-46E4-ACF4-0184817BD8FA}"/>
            </a:ext>
          </a:extLst>
        </xdr:cNvPr>
        <xdr:cNvCxnSpPr/>
      </xdr:nvCxnSpPr>
      <xdr:spPr>
        <a:xfrm>
          <a:off x="12560300" y="6126982"/>
          <a:ext cx="762000" cy="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125482</xdr:rowOff>
    </xdr:from>
    <xdr:to>
      <xdr:col>60</xdr:col>
      <xdr:colOff>123825</xdr:colOff>
      <xdr:row>31</xdr:row>
      <xdr:rowOff>55632</xdr:rowOff>
    </xdr:to>
    <xdr:sp macro="" textlink="">
      <xdr:nvSpPr>
        <xdr:cNvPr id="150" name="楕円 149">
          <a:extLst>
            <a:ext uri="{FF2B5EF4-FFF2-40B4-BE49-F238E27FC236}">
              <a16:creationId xmlns:a16="http://schemas.microsoft.com/office/drawing/2014/main" id="{EF28413A-8825-4F0B-8383-6F56F55E2E52}"/>
            </a:ext>
          </a:extLst>
        </xdr:cNvPr>
        <xdr:cNvSpPr/>
      </xdr:nvSpPr>
      <xdr:spPr>
        <a:xfrm>
          <a:off x="11747500" y="60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4832</xdr:rowOff>
    </xdr:from>
    <xdr:to>
      <xdr:col>64</xdr:col>
      <xdr:colOff>73025</xdr:colOff>
      <xdr:row>31</xdr:row>
      <xdr:rowOff>40507</xdr:rowOff>
    </xdr:to>
    <xdr:cxnSp macro="">
      <xdr:nvCxnSpPr>
        <xdr:cNvPr id="151" name="直線コネクタ 150">
          <a:extLst>
            <a:ext uri="{FF2B5EF4-FFF2-40B4-BE49-F238E27FC236}">
              <a16:creationId xmlns:a16="http://schemas.microsoft.com/office/drawing/2014/main" id="{4D009C77-1145-457E-90F0-CAE26DBFB7E7}"/>
            </a:ext>
          </a:extLst>
        </xdr:cNvPr>
        <xdr:cNvCxnSpPr/>
      </xdr:nvCxnSpPr>
      <xdr:spPr>
        <a:xfrm>
          <a:off x="11798300" y="6091307"/>
          <a:ext cx="762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2" name="n_1aveValue債務償還比率">
          <a:extLst>
            <a:ext uri="{FF2B5EF4-FFF2-40B4-BE49-F238E27FC236}">
              <a16:creationId xmlns:a16="http://schemas.microsoft.com/office/drawing/2014/main" id="{B1382702-AD1D-4D12-B7D8-6E4A9B6E811F}"/>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3" name="n_2aveValue債務償還比率">
          <a:extLst>
            <a:ext uri="{FF2B5EF4-FFF2-40B4-BE49-F238E27FC236}">
              <a16:creationId xmlns:a16="http://schemas.microsoft.com/office/drawing/2014/main" id="{2F787B91-6CE6-4D8C-A239-FE24EC04BA7A}"/>
            </a:ext>
          </a:extLst>
        </xdr:cNvPr>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4" name="n_3aveValue債務償還比率">
          <a:extLst>
            <a:ext uri="{FF2B5EF4-FFF2-40B4-BE49-F238E27FC236}">
              <a16:creationId xmlns:a16="http://schemas.microsoft.com/office/drawing/2014/main" id="{AEA7A127-7D1C-46B5-BFE1-D9C256FF47A6}"/>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5" name="n_4aveValue債務償還比率">
          <a:extLst>
            <a:ext uri="{FF2B5EF4-FFF2-40B4-BE49-F238E27FC236}">
              <a16:creationId xmlns:a16="http://schemas.microsoft.com/office/drawing/2014/main" id="{1131768C-E4DA-4E2A-BB41-0BBFFC365BEA}"/>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18111</xdr:rowOff>
    </xdr:from>
    <xdr:ext cx="469744" cy="259045"/>
    <xdr:sp macro="" textlink="">
      <xdr:nvSpPr>
        <xdr:cNvPr id="156" name="n_1mainValue債務償還比率">
          <a:extLst>
            <a:ext uri="{FF2B5EF4-FFF2-40B4-BE49-F238E27FC236}">
              <a16:creationId xmlns:a16="http://schemas.microsoft.com/office/drawing/2014/main" id="{CF47B416-6456-47BD-BCD9-802BF52F57BC}"/>
            </a:ext>
          </a:extLst>
        </xdr:cNvPr>
        <xdr:cNvSpPr txBox="1"/>
      </xdr:nvSpPr>
      <xdr:spPr>
        <a:xfrm>
          <a:off x="13836727" y="627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121193</xdr:rowOff>
    </xdr:from>
    <xdr:ext cx="469744" cy="259045"/>
    <xdr:sp macro="" textlink="">
      <xdr:nvSpPr>
        <xdr:cNvPr id="157" name="n_2mainValue債務償還比率">
          <a:extLst>
            <a:ext uri="{FF2B5EF4-FFF2-40B4-BE49-F238E27FC236}">
              <a16:creationId xmlns:a16="http://schemas.microsoft.com/office/drawing/2014/main" id="{6309F230-93DB-4673-AE36-B003F8B1C128}"/>
            </a:ext>
          </a:extLst>
        </xdr:cNvPr>
        <xdr:cNvSpPr txBox="1"/>
      </xdr:nvSpPr>
      <xdr:spPr>
        <a:xfrm>
          <a:off x="130874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82434</xdr:rowOff>
    </xdr:from>
    <xdr:ext cx="469744" cy="259045"/>
    <xdr:sp macro="" textlink="">
      <xdr:nvSpPr>
        <xdr:cNvPr id="158" name="n_3mainValue債務償還比率">
          <a:extLst>
            <a:ext uri="{FF2B5EF4-FFF2-40B4-BE49-F238E27FC236}">
              <a16:creationId xmlns:a16="http://schemas.microsoft.com/office/drawing/2014/main" id="{FA277B24-45D8-4F71-8477-9AD8ACBE1182}"/>
            </a:ext>
          </a:extLst>
        </xdr:cNvPr>
        <xdr:cNvSpPr txBox="1"/>
      </xdr:nvSpPr>
      <xdr:spPr>
        <a:xfrm>
          <a:off x="12325427" y="616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46759</xdr:rowOff>
    </xdr:from>
    <xdr:ext cx="469744" cy="259045"/>
    <xdr:sp macro="" textlink="">
      <xdr:nvSpPr>
        <xdr:cNvPr id="159" name="n_4mainValue債務償還比率">
          <a:extLst>
            <a:ext uri="{FF2B5EF4-FFF2-40B4-BE49-F238E27FC236}">
              <a16:creationId xmlns:a16="http://schemas.microsoft.com/office/drawing/2014/main" id="{AD0DFCAD-4CD6-4621-B3BC-F6E750A818DE}"/>
            </a:ext>
          </a:extLst>
        </xdr:cNvPr>
        <xdr:cNvSpPr txBox="1"/>
      </xdr:nvSpPr>
      <xdr:spPr>
        <a:xfrm>
          <a:off x="11563427" y="613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42DB9C0D-401D-412B-9766-277F26F9AF1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75BEACAE-8C26-4327-AA6D-980C11CE728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22F802F1-1D55-4004-ADA7-7B1BAC109DB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7F33D992-64DA-49FF-B36B-EDBA250F93F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25FF75D9-078C-487A-B71C-C16F0115384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4F7764E1-DB2F-48B3-8C91-701BEC60EBF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D85464-8FA4-4A99-9152-119E372AE9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FE5A708-341C-4AFA-9F31-80697DA2BA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EFB784-E0AB-445F-B2CB-7C8A306F06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C2C888-6A30-43AE-AF6B-BE5D78BADE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6C5241-416C-4478-A2D2-D28CFFC1C8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E23F52-8215-4E6F-92D5-DB66635087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836C95-7927-4CF4-AE12-AD96291756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A2F0ABD-7D66-4775-A6E6-5B33C2B110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AB755D-7335-48AC-A6EC-E929750B7E7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AC1781-D5A9-4618-9DC6-346279EFAAC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34,208
33,776
1,246.49
36,761,094
35,432,888
493,284
17,539,619
38,630,923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409A87-828A-4CCC-9109-22A73CA4ADB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4A96D4D-AEFF-4E4A-98CD-22B62DBFBD0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633AFE-A424-4628-8A04-04A4AEC369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E68720F-60D5-4076-84D5-D7ACA56B05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DCD6B1-683C-4905-ADC0-AE6B010E68D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080032E-C735-43EF-AAE3-9E846E059E7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F4E0F0-D0B2-4C84-9B3C-8F934DA56C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ADBD18-79E3-4E8F-96DA-3BEDB87AFC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2968FA-236F-4EC6-B958-766DA2453E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C6E236-D592-4AFC-B859-C50D516996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B93E7F-3B6A-4A4F-A1CE-A868249B3A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5469D7-297C-4791-876D-19BF8BDA7F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923B818-6A3A-4CA9-A1BB-67A74C13AD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B4E24D8-0625-4B0C-AFE8-41DE42220B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73D334-8E5A-4587-BF4F-A20B901B7E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BC15D4A-9598-4375-A5BC-1A40BA98B4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1BC68A-FCFE-466B-BC32-85E974DE55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AF07B9-630F-4A87-AD1C-FF77593149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BB19A64-C960-49AA-AB97-73E2C1A2D59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F7796EC-90B3-4772-89CB-507931F6E7F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6723871-2B12-4AC7-81D5-DDA1840D022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5FDF4E-974D-4C51-9618-5583AF341A4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F7E25E-3120-406F-A763-0C04385485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62615A-434D-4286-9BA1-1684987DCA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EBC063-3AD8-453E-86AF-E8C03A8F69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C84E4F-4193-4B3F-B98A-58577ED6092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9B60F35-5D65-4DBA-86A6-7593E39658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5C9D9A3-A254-48B4-B639-AA6AAF15F3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5F6067-CACE-4EF9-9F62-344C9354722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4DC709-243B-49F9-A271-4A2146F0C9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282EE4E-8FAE-4B80-99E9-09608B85AB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3DA137B-8630-4D20-A474-32EBC25B4B1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B0B5A9F-C854-4DE1-A4A0-264F8BCF52F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E5073E7-BC0F-436E-8F5E-A6635D08B7F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B9370F6-295A-4CE6-8E3A-5CA39403B0E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3158F7E-712C-46DF-A150-D3C1BB717EF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6CDAA23-EFDB-446A-9CF8-001B85F7BE4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0860753-CC51-4D5C-B5B3-B2E020838F9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3E9A7C6-D602-445E-8005-CA5BBB5EDAE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9505A36-C947-40E4-8B07-508D835921B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C4AFF8D-9086-4F3E-9884-61C3D310968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7B056D2-CAD0-41B6-AD68-7EDB11D8C2C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272EA6C-E1F3-4EC7-BCA3-B987D0ECBCD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889DB31-3AF8-492B-A38A-9CFB4C6A403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BA378C2-3763-4F23-8BEF-5A41168287C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E9C5D8D-D998-4010-AC7C-D1F91D2A4E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126819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C7D3D391-CBFC-4856-A281-F23F8FAA9948}"/>
            </a:ext>
          </a:extLst>
        </xdr:cNvPr>
        <xdr:cNvCxnSpPr/>
      </xdr:nvCxnSpPr>
      <xdr:spPr>
        <a:xfrm flipV="1">
          <a:off x="4634865" y="5956119"/>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DD806CB-14D7-4962-A963-123EB72C7865}"/>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246CC439-9C9F-44BF-99AB-D0AC8B566073}"/>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73496</xdr:rowOff>
    </xdr:from>
    <xdr:ext cx="405111" cy="259045"/>
    <xdr:sp macro="" textlink="">
      <xdr:nvSpPr>
        <xdr:cNvPr id="61" name="【道路】&#10;有形固定資産減価償却率最大値テキスト">
          <a:extLst>
            <a:ext uri="{FF2B5EF4-FFF2-40B4-BE49-F238E27FC236}">
              <a16:creationId xmlns:a16="http://schemas.microsoft.com/office/drawing/2014/main" id="{99FB1141-906C-47E3-AA37-6AE82EC44B52}"/>
            </a:ext>
          </a:extLst>
        </xdr:cNvPr>
        <xdr:cNvSpPr txBox="1"/>
      </xdr:nvSpPr>
      <xdr:spPr>
        <a:xfrm>
          <a:off x="4673600" y="5731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126819</xdr:rowOff>
    </xdr:from>
    <xdr:to>
      <xdr:col>24</xdr:col>
      <xdr:colOff>152400</xdr:colOff>
      <xdr:row>34</xdr:row>
      <xdr:rowOff>126819</xdr:rowOff>
    </xdr:to>
    <xdr:cxnSp macro="">
      <xdr:nvCxnSpPr>
        <xdr:cNvPr id="62" name="直線コネクタ 61">
          <a:extLst>
            <a:ext uri="{FF2B5EF4-FFF2-40B4-BE49-F238E27FC236}">
              <a16:creationId xmlns:a16="http://schemas.microsoft.com/office/drawing/2014/main" id="{6876D920-5CB3-4FD5-8F39-F665B9707281}"/>
            </a:ext>
          </a:extLst>
        </xdr:cNvPr>
        <xdr:cNvCxnSpPr/>
      </xdr:nvCxnSpPr>
      <xdr:spPr>
        <a:xfrm>
          <a:off x="4546600" y="595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137721</xdr:rowOff>
    </xdr:from>
    <xdr:ext cx="405111" cy="259045"/>
    <xdr:sp macro="" textlink="">
      <xdr:nvSpPr>
        <xdr:cNvPr id="63" name="【道路】&#10;有形固定資産減価償却率平均値テキスト">
          <a:extLst>
            <a:ext uri="{FF2B5EF4-FFF2-40B4-BE49-F238E27FC236}">
              <a16:creationId xmlns:a16="http://schemas.microsoft.com/office/drawing/2014/main" id="{56619BF3-9775-4C83-AA56-374591C0026B}"/>
            </a:ext>
          </a:extLst>
        </xdr:cNvPr>
        <xdr:cNvSpPr txBox="1"/>
      </xdr:nvSpPr>
      <xdr:spPr>
        <a:xfrm>
          <a:off x="4673600" y="665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64" name="フローチャート: 判断 63">
          <a:extLst>
            <a:ext uri="{FF2B5EF4-FFF2-40B4-BE49-F238E27FC236}">
              <a16:creationId xmlns:a16="http://schemas.microsoft.com/office/drawing/2014/main" id="{1464B93B-64C9-4BCC-A527-AA8DB7A03C7D}"/>
            </a:ext>
          </a:extLst>
        </xdr:cNvPr>
        <xdr:cNvSpPr/>
      </xdr:nvSpPr>
      <xdr:spPr>
        <a:xfrm>
          <a:off x="45847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100512</xdr:rowOff>
    </xdr:from>
    <xdr:to>
      <xdr:col>20</xdr:col>
      <xdr:colOff>38100</xdr:colOff>
      <xdr:row>39</xdr:row>
      <xdr:rowOff>30662</xdr:rowOff>
    </xdr:to>
    <xdr:sp macro="" textlink="">
      <xdr:nvSpPr>
        <xdr:cNvPr id="65" name="フローチャート: 判断 64">
          <a:extLst>
            <a:ext uri="{FF2B5EF4-FFF2-40B4-BE49-F238E27FC236}">
              <a16:creationId xmlns:a16="http://schemas.microsoft.com/office/drawing/2014/main" id="{A7675C90-6E83-4DCF-8D80-051AE63331BE}"/>
            </a:ext>
          </a:extLst>
        </xdr:cNvPr>
        <xdr:cNvSpPr/>
      </xdr:nvSpPr>
      <xdr:spPr>
        <a:xfrm>
          <a:off x="3746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6" name="フローチャート: 判断 65">
          <a:extLst>
            <a:ext uri="{FF2B5EF4-FFF2-40B4-BE49-F238E27FC236}">
              <a16:creationId xmlns:a16="http://schemas.microsoft.com/office/drawing/2014/main" id="{D39BA443-B365-4BDC-84EC-D91F8D083436}"/>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BB809F3C-804B-4988-BAA8-226CD22148E1}"/>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59690</xdr:rowOff>
    </xdr:from>
    <xdr:to>
      <xdr:col>6</xdr:col>
      <xdr:colOff>38100</xdr:colOff>
      <xdr:row>38</xdr:row>
      <xdr:rowOff>161290</xdr:rowOff>
    </xdr:to>
    <xdr:sp macro="" textlink="">
      <xdr:nvSpPr>
        <xdr:cNvPr id="68" name="フローチャート: 判断 67">
          <a:extLst>
            <a:ext uri="{FF2B5EF4-FFF2-40B4-BE49-F238E27FC236}">
              <a16:creationId xmlns:a16="http://schemas.microsoft.com/office/drawing/2014/main" id="{B8CD9F59-2520-46EF-852A-1448F7AA4250}"/>
            </a:ext>
          </a:extLst>
        </xdr:cNvPr>
        <xdr:cNvSpPr/>
      </xdr:nvSpPr>
      <xdr:spPr>
        <a:xfrm>
          <a:off x="1079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8107FE-EBB3-4B73-AA1E-0E1FD271BFC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E6DC198-477F-4AEB-94FA-5FBD5515DB9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44A6C6A-707A-4005-A15F-15247E7C2D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704BADE-EFF9-4B09-A12D-35A4841447A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DDFB362-05FB-4146-B9E1-DE5DD5837B2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82550</xdr:rowOff>
    </xdr:from>
    <xdr:to>
      <xdr:col>20</xdr:col>
      <xdr:colOff>38100</xdr:colOff>
      <xdr:row>35</xdr:row>
      <xdr:rowOff>12700</xdr:rowOff>
    </xdr:to>
    <xdr:sp macro="" textlink="">
      <xdr:nvSpPr>
        <xdr:cNvPr id="74" name="楕円 73">
          <a:extLst>
            <a:ext uri="{FF2B5EF4-FFF2-40B4-BE49-F238E27FC236}">
              <a16:creationId xmlns:a16="http://schemas.microsoft.com/office/drawing/2014/main" id="{4E633341-06A7-43A9-ACDC-875BBC37CA37}"/>
            </a:ext>
          </a:extLst>
        </xdr:cNvPr>
        <xdr:cNvSpPr/>
      </xdr:nvSpPr>
      <xdr:spPr>
        <a:xfrm>
          <a:off x="3746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49893</xdr:rowOff>
    </xdr:from>
    <xdr:to>
      <xdr:col>15</xdr:col>
      <xdr:colOff>101600</xdr:colOff>
      <xdr:row>34</xdr:row>
      <xdr:rowOff>151493</xdr:rowOff>
    </xdr:to>
    <xdr:sp macro="" textlink="">
      <xdr:nvSpPr>
        <xdr:cNvPr id="75" name="楕円 74">
          <a:extLst>
            <a:ext uri="{FF2B5EF4-FFF2-40B4-BE49-F238E27FC236}">
              <a16:creationId xmlns:a16="http://schemas.microsoft.com/office/drawing/2014/main" id="{F132E630-BF91-475D-84CD-422898F0C5D1}"/>
            </a:ext>
          </a:extLst>
        </xdr:cNvPr>
        <xdr:cNvSpPr/>
      </xdr:nvSpPr>
      <xdr:spPr>
        <a:xfrm>
          <a:off x="28575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100693</xdr:rowOff>
    </xdr:from>
    <xdr:to>
      <xdr:col>19</xdr:col>
      <xdr:colOff>177800</xdr:colOff>
      <xdr:row>34</xdr:row>
      <xdr:rowOff>133350</xdr:rowOff>
    </xdr:to>
    <xdr:cxnSp macro="">
      <xdr:nvCxnSpPr>
        <xdr:cNvPr id="76" name="直線コネクタ 75">
          <a:extLst>
            <a:ext uri="{FF2B5EF4-FFF2-40B4-BE49-F238E27FC236}">
              <a16:creationId xmlns:a16="http://schemas.microsoft.com/office/drawing/2014/main" id="{B34989BE-8FD9-49DD-8CD8-ECA651CD84F8}"/>
            </a:ext>
          </a:extLst>
        </xdr:cNvPr>
        <xdr:cNvCxnSpPr/>
      </xdr:nvCxnSpPr>
      <xdr:spPr>
        <a:xfrm>
          <a:off x="2908300" y="59299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18869</xdr:rowOff>
    </xdr:from>
    <xdr:to>
      <xdr:col>10</xdr:col>
      <xdr:colOff>165100</xdr:colOff>
      <xdr:row>34</xdr:row>
      <xdr:rowOff>120469</xdr:rowOff>
    </xdr:to>
    <xdr:sp macro="" textlink="">
      <xdr:nvSpPr>
        <xdr:cNvPr id="77" name="楕円 76">
          <a:extLst>
            <a:ext uri="{FF2B5EF4-FFF2-40B4-BE49-F238E27FC236}">
              <a16:creationId xmlns:a16="http://schemas.microsoft.com/office/drawing/2014/main" id="{0829867B-87E1-4FB4-B804-A9FFB8FE572D}"/>
            </a:ext>
          </a:extLst>
        </xdr:cNvPr>
        <xdr:cNvSpPr/>
      </xdr:nvSpPr>
      <xdr:spPr>
        <a:xfrm>
          <a:off x="19685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69669</xdr:rowOff>
    </xdr:from>
    <xdr:to>
      <xdr:col>15</xdr:col>
      <xdr:colOff>50800</xdr:colOff>
      <xdr:row>34</xdr:row>
      <xdr:rowOff>100693</xdr:rowOff>
    </xdr:to>
    <xdr:cxnSp macro="">
      <xdr:nvCxnSpPr>
        <xdr:cNvPr id="78" name="直線コネクタ 77">
          <a:extLst>
            <a:ext uri="{FF2B5EF4-FFF2-40B4-BE49-F238E27FC236}">
              <a16:creationId xmlns:a16="http://schemas.microsoft.com/office/drawing/2014/main" id="{4480D4AC-A089-4D06-825C-E6C27AB3A59B}"/>
            </a:ext>
          </a:extLst>
        </xdr:cNvPr>
        <xdr:cNvCxnSpPr/>
      </xdr:nvCxnSpPr>
      <xdr:spPr>
        <a:xfrm>
          <a:off x="2019300" y="58989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157661</xdr:rowOff>
    </xdr:from>
    <xdr:to>
      <xdr:col>6</xdr:col>
      <xdr:colOff>38100</xdr:colOff>
      <xdr:row>34</xdr:row>
      <xdr:rowOff>87811</xdr:rowOff>
    </xdr:to>
    <xdr:sp macro="" textlink="">
      <xdr:nvSpPr>
        <xdr:cNvPr id="79" name="楕円 78">
          <a:extLst>
            <a:ext uri="{FF2B5EF4-FFF2-40B4-BE49-F238E27FC236}">
              <a16:creationId xmlns:a16="http://schemas.microsoft.com/office/drawing/2014/main" id="{6B90DB2B-246E-478D-A196-49AF1B2D5058}"/>
            </a:ext>
          </a:extLst>
        </xdr:cNvPr>
        <xdr:cNvSpPr/>
      </xdr:nvSpPr>
      <xdr:spPr>
        <a:xfrm>
          <a:off x="1079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37011</xdr:rowOff>
    </xdr:from>
    <xdr:to>
      <xdr:col>10</xdr:col>
      <xdr:colOff>114300</xdr:colOff>
      <xdr:row>34</xdr:row>
      <xdr:rowOff>69669</xdr:rowOff>
    </xdr:to>
    <xdr:cxnSp macro="">
      <xdr:nvCxnSpPr>
        <xdr:cNvPr id="80" name="直線コネクタ 79">
          <a:extLst>
            <a:ext uri="{FF2B5EF4-FFF2-40B4-BE49-F238E27FC236}">
              <a16:creationId xmlns:a16="http://schemas.microsoft.com/office/drawing/2014/main" id="{BE208680-935D-4335-8E4C-28519C6AF5D4}"/>
            </a:ext>
          </a:extLst>
        </xdr:cNvPr>
        <xdr:cNvCxnSpPr/>
      </xdr:nvCxnSpPr>
      <xdr:spPr>
        <a:xfrm>
          <a:off x="1130300" y="58663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21789</xdr:rowOff>
    </xdr:from>
    <xdr:ext cx="405111" cy="259045"/>
    <xdr:sp macro="" textlink="">
      <xdr:nvSpPr>
        <xdr:cNvPr id="81" name="n_1aveValue【道路】&#10;有形固定資産減価償却率">
          <a:extLst>
            <a:ext uri="{FF2B5EF4-FFF2-40B4-BE49-F238E27FC236}">
              <a16:creationId xmlns:a16="http://schemas.microsoft.com/office/drawing/2014/main" id="{C0830D99-D167-4E65-A82A-DB84D8ECF538}"/>
            </a:ext>
          </a:extLst>
        </xdr:cNvPr>
        <xdr:cNvSpPr txBox="1"/>
      </xdr:nvSpPr>
      <xdr:spPr>
        <a:xfrm>
          <a:off x="35820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2" name="n_2aveValue【道路】&#10;有形固定資産減価償却率">
          <a:extLst>
            <a:ext uri="{FF2B5EF4-FFF2-40B4-BE49-F238E27FC236}">
              <a16:creationId xmlns:a16="http://schemas.microsoft.com/office/drawing/2014/main" id="{63FEC9C1-AE32-4023-A6C5-8AF768929B32}"/>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3" name="n_3aveValue【道路】&#10;有形固定資産減価償却率">
          <a:extLst>
            <a:ext uri="{FF2B5EF4-FFF2-40B4-BE49-F238E27FC236}">
              <a16:creationId xmlns:a16="http://schemas.microsoft.com/office/drawing/2014/main" id="{5572BF7B-B140-401B-A071-29552F9A7384}"/>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152417</xdr:rowOff>
    </xdr:from>
    <xdr:ext cx="405111" cy="259045"/>
    <xdr:sp macro="" textlink="">
      <xdr:nvSpPr>
        <xdr:cNvPr id="84" name="n_4aveValue【道路】&#10;有形固定資産減価償却率">
          <a:extLst>
            <a:ext uri="{FF2B5EF4-FFF2-40B4-BE49-F238E27FC236}">
              <a16:creationId xmlns:a16="http://schemas.microsoft.com/office/drawing/2014/main" id="{47E88BBD-7034-470A-B4AE-A0212C50E079}"/>
            </a:ext>
          </a:extLst>
        </xdr:cNvPr>
        <xdr:cNvSpPr txBox="1"/>
      </xdr:nvSpPr>
      <xdr:spPr>
        <a:xfrm>
          <a:off x="927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29227</xdr:rowOff>
    </xdr:from>
    <xdr:ext cx="405111" cy="259045"/>
    <xdr:sp macro="" textlink="">
      <xdr:nvSpPr>
        <xdr:cNvPr id="85" name="n_1mainValue【道路】&#10;有形固定資産減価償却率">
          <a:extLst>
            <a:ext uri="{FF2B5EF4-FFF2-40B4-BE49-F238E27FC236}">
              <a16:creationId xmlns:a16="http://schemas.microsoft.com/office/drawing/2014/main" id="{7836E78E-655A-4561-BBAD-071967250CD7}"/>
            </a:ext>
          </a:extLst>
        </xdr:cNvPr>
        <xdr:cNvSpPr txBox="1"/>
      </xdr:nvSpPr>
      <xdr:spPr>
        <a:xfrm>
          <a:off x="35820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168020</xdr:rowOff>
    </xdr:from>
    <xdr:ext cx="405111" cy="259045"/>
    <xdr:sp macro="" textlink="">
      <xdr:nvSpPr>
        <xdr:cNvPr id="86" name="n_2mainValue【道路】&#10;有形固定資産減価償却率">
          <a:extLst>
            <a:ext uri="{FF2B5EF4-FFF2-40B4-BE49-F238E27FC236}">
              <a16:creationId xmlns:a16="http://schemas.microsoft.com/office/drawing/2014/main" id="{EB9EFFF3-99CD-4A90-9144-2510C7DC8F24}"/>
            </a:ext>
          </a:extLst>
        </xdr:cNvPr>
        <xdr:cNvSpPr txBox="1"/>
      </xdr:nvSpPr>
      <xdr:spPr>
        <a:xfrm>
          <a:off x="27057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136996</xdr:rowOff>
    </xdr:from>
    <xdr:ext cx="405111" cy="259045"/>
    <xdr:sp macro="" textlink="">
      <xdr:nvSpPr>
        <xdr:cNvPr id="87" name="n_3mainValue【道路】&#10;有形固定資産減価償却率">
          <a:extLst>
            <a:ext uri="{FF2B5EF4-FFF2-40B4-BE49-F238E27FC236}">
              <a16:creationId xmlns:a16="http://schemas.microsoft.com/office/drawing/2014/main" id="{2A2EC7F4-14E0-46A1-BCED-55263FAC5910}"/>
            </a:ext>
          </a:extLst>
        </xdr:cNvPr>
        <xdr:cNvSpPr txBox="1"/>
      </xdr:nvSpPr>
      <xdr:spPr>
        <a:xfrm>
          <a:off x="1816744"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104338</xdr:rowOff>
    </xdr:from>
    <xdr:ext cx="405111" cy="259045"/>
    <xdr:sp macro="" textlink="">
      <xdr:nvSpPr>
        <xdr:cNvPr id="88" name="n_4mainValue【道路】&#10;有形固定資産減価償却率">
          <a:extLst>
            <a:ext uri="{FF2B5EF4-FFF2-40B4-BE49-F238E27FC236}">
              <a16:creationId xmlns:a16="http://schemas.microsoft.com/office/drawing/2014/main" id="{71B74139-5E17-40D7-9B20-4B8C3CA93275}"/>
            </a:ext>
          </a:extLst>
        </xdr:cNvPr>
        <xdr:cNvSpPr txBox="1"/>
      </xdr:nvSpPr>
      <xdr:spPr>
        <a:xfrm>
          <a:off x="927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AF283EC-689A-4C0A-B2DF-ABFEB756ED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614D816-346D-4308-858A-39EE123CB56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BEADDED-694F-4D8A-9CAB-ED4CB41DA59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5ACD48A-665C-48E6-9BD3-C419AB02E03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F6CB65F-85F6-4C41-9880-116BF58CBE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93A791C-E657-4217-80A8-BB92CA261D3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473314D-E8D5-4373-B51E-49B9C450998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F1C8FAB-C075-4284-AA77-568F961C0F7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361F043-2A90-4FFB-9F76-1CC754F2DDE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850418F-D533-4149-B6C7-44E9D30B30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74275FE-4C00-415B-B743-CC6F92B7294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36AF78AC-7157-480D-BA11-C99F147052E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723C66F4-D725-4F90-895A-D9A9C639E15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18D925DE-D57E-440F-B6D8-C510AE1D7545}"/>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B72C475F-0EC9-4A54-A286-3375EBBBE37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6D8B8137-5A01-4D55-8949-1AF564A07F5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901D5DA2-B8D6-4DC6-85EA-3F5C2F34A1D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420E5A27-62CA-4D3F-B8BC-F7DC870FAA1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F5DFA27D-BDC1-472C-82BE-5D5A825632B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8" name="テキスト ボックス 107">
          <a:extLst>
            <a:ext uri="{FF2B5EF4-FFF2-40B4-BE49-F238E27FC236}">
              <a16:creationId xmlns:a16="http://schemas.microsoft.com/office/drawing/2014/main" id="{DBD8ED68-9096-49A8-8FC7-307896C5631D}"/>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BE250A09-A77E-4FFD-B607-75A3FF27C1C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CD1F8277-6336-4E37-A514-D6CFF9DF767B}"/>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92A22F9-C325-43CA-954A-80F968E3CC9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CA38B95-5350-43E8-A099-414B43446CA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964BC70-4EB6-47D8-A99E-6439E44C6F9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4" name="直線コネクタ 113">
          <a:extLst>
            <a:ext uri="{FF2B5EF4-FFF2-40B4-BE49-F238E27FC236}">
              <a16:creationId xmlns:a16="http://schemas.microsoft.com/office/drawing/2014/main" id="{4CD960D4-D146-4F8D-8094-9B251CBA27F1}"/>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5" name="【道路】&#10;一人当たり延長最小値テキスト">
          <a:extLst>
            <a:ext uri="{FF2B5EF4-FFF2-40B4-BE49-F238E27FC236}">
              <a16:creationId xmlns:a16="http://schemas.microsoft.com/office/drawing/2014/main" id="{3DD9EC81-ACD0-42B3-942D-1EC295250D8D}"/>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6" name="直線コネクタ 115">
          <a:extLst>
            <a:ext uri="{FF2B5EF4-FFF2-40B4-BE49-F238E27FC236}">
              <a16:creationId xmlns:a16="http://schemas.microsoft.com/office/drawing/2014/main" id="{AA78CEFF-4B69-4B52-8F88-B8C7AA963F68}"/>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7" name="【道路】&#10;一人当たり延長最大値テキスト">
          <a:extLst>
            <a:ext uri="{FF2B5EF4-FFF2-40B4-BE49-F238E27FC236}">
              <a16:creationId xmlns:a16="http://schemas.microsoft.com/office/drawing/2014/main" id="{80C1BA3E-D579-476D-9778-FF60A1CDA1D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18" name="直線コネクタ 117">
          <a:extLst>
            <a:ext uri="{FF2B5EF4-FFF2-40B4-BE49-F238E27FC236}">
              <a16:creationId xmlns:a16="http://schemas.microsoft.com/office/drawing/2014/main" id="{32004D59-6B79-4BAC-B122-A66FC3C17ADE}"/>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19" name="【道路】&#10;一人当たり延長平均値テキスト">
          <a:extLst>
            <a:ext uri="{FF2B5EF4-FFF2-40B4-BE49-F238E27FC236}">
              <a16:creationId xmlns:a16="http://schemas.microsoft.com/office/drawing/2014/main" id="{29B34C8D-33FD-4C74-A9FF-4646A2D38E1E}"/>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0" name="フローチャート: 判断 119">
          <a:extLst>
            <a:ext uri="{FF2B5EF4-FFF2-40B4-BE49-F238E27FC236}">
              <a16:creationId xmlns:a16="http://schemas.microsoft.com/office/drawing/2014/main" id="{209DB33A-3D0E-49B9-A2B4-1B8A1F1A1E8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1" name="フローチャート: 判断 120">
          <a:extLst>
            <a:ext uri="{FF2B5EF4-FFF2-40B4-BE49-F238E27FC236}">
              <a16:creationId xmlns:a16="http://schemas.microsoft.com/office/drawing/2014/main" id="{1D9320BC-AA5F-409D-89C8-BF5035FA0173}"/>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2" name="フローチャート: 判断 121">
          <a:extLst>
            <a:ext uri="{FF2B5EF4-FFF2-40B4-BE49-F238E27FC236}">
              <a16:creationId xmlns:a16="http://schemas.microsoft.com/office/drawing/2014/main" id="{DB43704C-5088-4FEF-A2B2-28D60AAACFCB}"/>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3" name="フローチャート: 判断 122">
          <a:extLst>
            <a:ext uri="{FF2B5EF4-FFF2-40B4-BE49-F238E27FC236}">
              <a16:creationId xmlns:a16="http://schemas.microsoft.com/office/drawing/2014/main" id="{0F02F69C-4BEC-4651-BE25-70D4D2377E3E}"/>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4" name="フローチャート: 判断 123">
          <a:extLst>
            <a:ext uri="{FF2B5EF4-FFF2-40B4-BE49-F238E27FC236}">
              <a16:creationId xmlns:a16="http://schemas.microsoft.com/office/drawing/2014/main" id="{1098A43C-6703-48E4-9D8D-9450864735C9}"/>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590446D-EC5A-40F7-8C7F-6AC541BFA9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1B2F99-9727-4189-8BBB-8A756DAAB62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95F06DA-396E-4F86-B9BB-60E7022D32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A8C8826-3376-4ECB-863D-BFFF250F8D3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8884D05-3F5A-4B4B-941F-458941A468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1429</xdr:rowOff>
    </xdr:from>
    <xdr:to>
      <xdr:col>50</xdr:col>
      <xdr:colOff>165100</xdr:colOff>
      <xdr:row>39</xdr:row>
      <xdr:rowOff>103029</xdr:rowOff>
    </xdr:to>
    <xdr:sp macro="" textlink="">
      <xdr:nvSpPr>
        <xdr:cNvPr id="130" name="楕円 129">
          <a:extLst>
            <a:ext uri="{FF2B5EF4-FFF2-40B4-BE49-F238E27FC236}">
              <a16:creationId xmlns:a16="http://schemas.microsoft.com/office/drawing/2014/main" id="{D844B1F6-00C8-421A-8B06-9E5E04FEC46A}"/>
            </a:ext>
          </a:extLst>
        </xdr:cNvPr>
        <xdr:cNvSpPr/>
      </xdr:nvSpPr>
      <xdr:spPr>
        <a:xfrm>
          <a:off x="9588500" y="668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12152</xdr:rowOff>
    </xdr:from>
    <xdr:to>
      <xdr:col>46</xdr:col>
      <xdr:colOff>38100</xdr:colOff>
      <xdr:row>39</xdr:row>
      <xdr:rowOff>113752</xdr:rowOff>
    </xdr:to>
    <xdr:sp macro="" textlink="">
      <xdr:nvSpPr>
        <xdr:cNvPr id="131" name="楕円 130">
          <a:extLst>
            <a:ext uri="{FF2B5EF4-FFF2-40B4-BE49-F238E27FC236}">
              <a16:creationId xmlns:a16="http://schemas.microsoft.com/office/drawing/2014/main" id="{BA033D64-F1A8-42C5-8BE2-1A54E081A13A}"/>
            </a:ext>
          </a:extLst>
        </xdr:cNvPr>
        <xdr:cNvSpPr/>
      </xdr:nvSpPr>
      <xdr:spPr>
        <a:xfrm>
          <a:off x="8699500" y="66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52229</xdr:rowOff>
    </xdr:from>
    <xdr:to>
      <xdr:col>50</xdr:col>
      <xdr:colOff>114300</xdr:colOff>
      <xdr:row>39</xdr:row>
      <xdr:rowOff>62952</xdr:rowOff>
    </xdr:to>
    <xdr:cxnSp macro="">
      <xdr:nvCxnSpPr>
        <xdr:cNvPr id="132" name="直線コネクタ 131">
          <a:extLst>
            <a:ext uri="{FF2B5EF4-FFF2-40B4-BE49-F238E27FC236}">
              <a16:creationId xmlns:a16="http://schemas.microsoft.com/office/drawing/2014/main" id="{AF1D2EDF-0A09-4904-AF7A-6EDA14212C20}"/>
            </a:ext>
          </a:extLst>
        </xdr:cNvPr>
        <xdr:cNvCxnSpPr/>
      </xdr:nvCxnSpPr>
      <xdr:spPr>
        <a:xfrm flipV="1">
          <a:off x="8750300" y="6738779"/>
          <a:ext cx="889000" cy="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22983</xdr:rowOff>
    </xdr:from>
    <xdr:to>
      <xdr:col>41</xdr:col>
      <xdr:colOff>101600</xdr:colOff>
      <xdr:row>39</xdr:row>
      <xdr:rowOff>124583</xdr:rowOff>
    </xdr:to>
    <xdr:sp macro="" textlink="">
      <xdr:nvSpPr>
        <xdr:cNvPr id="133" name="楕円 132">
          <a:extLst>
            <a:ext uri="{FF2B5EF4-FFF2-40B4-BE49-F238E27FC236}">
              <a16:creationId xmlns:a16="http://schemas.microsoft.com/office/drawing/2014/main" id="{51BD7978-7390-4F25-B027-B8DA2FBC0A72}"/>
            </a:ext>
          </a:extLst>
        </xdr:cNvPr>
        <xdr:cNvSpPr/>
      </xdr:nvSpPr>
      <xdr:spPr>
        <a:xfrm>
          <a:off x="7810500" y="670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62952</xdr:rowOff>
    </xdr:from>
    <xdr:to>
      <xdr:col>45</xdr:col>
      <xdr:colOff>177800</xdr:colOff>
      <xdr:row>39</xdr:row>
      <xdr:rowOff>73783</xdr:rowOff>
    </xdr:to>
    <xdr:cxnSp macro="">
      <xdr:nvCxnSpPr>
        <xdr:cNvPr id="134" name="直線コネクタ 133">
          <a:extLst>
            <a:ext uri="{FF2B5EF4-FFF2-40B4-BE49-F238E27FC236}">
              <a16:creationId xmlns:a16="http://schemas.microsoft.com/office/drawing/2014/main" id="{A7B530A3-65BA-46D7-B8C8-CC198303F346}"/>
            </a:ext>
          </a:extLst>
        </xdr:cNvPr>
        <xdr:cNvCxnSpPr/>
      </xdr:nvCxnSpPr>
      <xdr:spPr>
        <a:xfrm flipV="1">
          <a:off x="7861300" y="6749502"/>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33760</xdr:rowOff>
    </xdr:from>
    <xdr:to>
      <xdr:col>36</xdr:col>
      <xdr:colOff>165100</xdr:colOff>
      <xdr:row>39</xdr:row>
      <xdr:rowOff>135360</xdr:rowOff>
    </xdr:to>
    <xdr:sp macro="" textlink="">
      <xdr:nvSpPr>
        <xdr:cNvPr id="135" name="楕円 134">
          <a:extLst>
            <a:ext uri="{FF2B5EF4-FFF2-40B4-BE49-F238E27FC236}">
              <a16:creationId xmlns:a16="http://schemas.microsoft.com/office/drawing/2014/main" id="{1C7467F7-CD96-464B-92BD-E8AF9E6D3C6F}"/>
            </a:ext>
          </a:extLst>
        </xdr:cNvPr>
        <xdr:cNvSpPr/>
      </xdr:nvSpPr>
      <xdr:spPr>
        <a:xfrm>
          <a:off x="6921500" y="67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73783</xdr:rowOff>
    </xdr:from>
    <xdr:to>
      <xdr:col>41</xdr:col>
      <xdr:colOff>50800</xdr:colOff>
      <xdr:row>39</xdr:row>
      <xdr:rowOff>84560</xdr:rowOff>
    </xdr:to>
    <xdr:cxnSp macro="">
      <xdr:nvCxnSpPr>
        <xdr:cNvPr id="136" name="直線コネクタ 135">
          <a:extLst>
            <a:ext uri="{FF2B5EF4-FFF2-40B4-BE49-F238E27FC236}">
              <a16:creationId xmlns:a16="http://schemas.microsoft.com/office/drawing/2014/main" id="{C7F5771F-4D55-47BF-B7C0-0662C2CA7112}"/>
            </a:ext>
          </a:extLst>
        </xdr:cNvPr>
        <xdr:cNvCxnSpPr/>
      </xdr:nvCxnSpPr>
      <xdr:spPr>
        <a:xfrm flipV="1">
          <a:off x="6972300" y="676033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37" name="n_1aveValue【道路】&#10;一人当たり延長">
          <a:extLst>
            <a:ext uri="{FF2B5EF4-FFF2-40B4-BE49-F238E27FC236}">
              <a16:creationId xmlns:a16="http://schemas.microsoft.com/office/drawing/2014/main" id="{B113288D-BBBE-4E3E-8090-B8181BEC90D4}"/>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38" name="n_2aveValue【道路】&#10;一人当たり延長">
          <a:extLst>
            <a:ext uri="{FF2B5EF4-FFF2-40B4-BE49-F238E27FC236}">
              <a16:creationId xmlns:a16="http://schemas.microsoft.com/office/drawing/2014/main" id="{DCD350B8-6AE2-4ECC-949B-101558BB46BE}"/>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39" name="n_3aveValue【道路】&#10;一人当たり延長">
          <a:extLst>
            <a:ext uri="{FF2B5EF4-FFF2-40B4-BE49-F238E27FC236}">
              <a16:creationId xmlns:a16="http://schemas.microsoft.com/office/drawing/2014/main" id="{F007963F-0D99-47B0-B568-8B6E9C5A8C1B}"/>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0" name="n_4aveValue【道路】&#10;一人当たり延長">
          <a:extLst>
            <a:ext uri="{FF2B5EF4-FFF2-40B4-BE49-F238E27FC236}">
              <a16:creationId xmlns:a16="http://schemas.microsoft.com/office/drawing/2014/main" id="{D260D7DE-5813-44FF-AF44-6A85D7FB3B58}"/>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119557</xdr:rowOff>
    </xdr:from>
    <xdr:ext cx="534377" cy="259045"/>
    <xdr:sp macro="" textlink="">
      <xdr:nvSpPr>
        <xdr:cNvPr id="141" name="n_1mainValue【道路】&#10;一人当たり延長">
          <a:extLst>
            <a:ext uri="{FF2B5EF4-FFF2-40B4-BE49-F238E27FC236}">
              <a16:creationId xmlns:a16="http://schemas.microsoft.com/office/drawing/2014/main" id="{2B17FEB4-2095-4591-AA77-276BE93DD871}"/>
            </a:ext>
          </a:extLst>
        </xdr:cNvPr>
        <xdr:cNvSpPr txBox="1"/>
      </xdr:nvSpPr>
      <xdr:spPr>
        <a:xfrm>
          <a:off x="9359411" y="64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130279</xdr:rowOff>
    </xdr:from>
    <xdr:ext cx="534377" cy="259045"/>
    <xdr:sp macro="" textlink="">
      <xdr:nvSpPr>
        <xdr:cNvPr id="142" name="n_2mainValue【道路】&#10;一人当たり延長">
          <a:extLst>
            <a:ext uri="{FF2B5EF4-FFF2-40B4-BE49-F238E27FC236}">
              <a16:creationId xmlns:a16="http://schemas.microsoft.com/office/drawing/2014/main" id="{3CD0245D-640E-45B2-AC32-58B4FEA34A7A}"/>
            </a:ext>
          </a:extLst>
        </xdr:cNvPr>
        <xdr:cNvSpPr txBox="1"/>
      </xdr:nvSpPr>
      <xdr:spPr>
        <a:xfrm>
          <a:off x="8483111" y="64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141110</xdr:rowOff>
    </xdr:from>
    <xdr:ext cx="534377" cy="259045"/>
    <xdr:sp macro="" textlink="">
      <xdr:nvSpPr>
        <xdr:cNvPr id="143" name="n_3mainValue【道路】&#10;一人当たり延長">
          <a:extLst>
            <a:ext uri="{FF2B5EF4-FFF2-40B4-BE49-F238E27FC236}">
              <a16:creationId xmlns:a16="http://schemas.microsoft.com/office/drawing/2014/main" id="{E327F0C2-D975-46D6-BC7C-E75B81B5DABF}"/>
            </a:ext>
          </a:extLst>
        </xdr:cNvPr>
        <xdr:cNvSpPr txBox="1"/>
      </xdr:nvSpPr>
      <xdr:spPr>
        <a:xfrm>
          <a:off x="7594111" y="648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151887</xdr:rowOff>
    </xdr:from>
    <xdr:ext cx="534377" cy="259045"/>
    <xdr:sp macro="" textlink="">
      <xdr:nvSpPr>
        <xdr:cNvPr id="144" name="n_4mainValue【道路】&#10;一人当たり延長">
          <a:extLst>
            <a:ext uri="{FF2B5EF4-FFF2-40B4-BE49-F238E27FC236}">
              <a16:creationId xmlns:a16="http://schemas.microsoft.com/office/drawing/2014/main" id="{B7DE9037-836D-4312-ADC1-20A5F08892DB}"/>
            </a:ext>
          </a:extLst>
        </xdr:cNvPr>
        <xdr:cNvSpPr txBox="1"/>
      </xdr:nvSpPr>
      <xdr:spPr>
        <a:xfrm>
          <a:off x="6705111" y="649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A46EAB51-348F-466E-A833-9A63F9A116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EC762C5-F31E-4F89-9B21-05BB99479A3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A49F1C1C-3C00-48DF-8D54-0A095D673E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A8E90752-7B5B-40D1-AD0D-3E3A8EC521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3BF8E7B1-DA6B-4A97-96B9-492DC59745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48A64D8A-24F1-4ECE-9EDB-89C3F6D72C5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8463A152-3AFD-4D31-B3AF-6D14205DC5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AECC1657-2791-422A-94E0-242459F17BF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CEBDBC3F-D695-4BD7-90FE-552BA6E46D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563295CF-DB2E-4EE9-A7F2-6579BC1A9B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755A8B3E-86B3-4C38-9143-6357C2565D3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FE66550C-03D9-4841-9809-E7F45F4437F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a:extLst>
            <a:ext uri="{FF2B5EF4-FFF2-40B4-BE49-F238E27FC236}">
              <a16:creationId xmlns:a16="http://schemas.microsoft.com/office/drawing/2014/main" id="{CA316E3B-09FA-47E4-99F3-58576D344BF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361D2509-DF96-41A1-8305-C6D6B47738B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7750C777-3CF5-4E48-B02F-11E6462E308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C1EE48D2-CBA8-4F74-9180-6CA639986FB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1ED5AFD6-4A21-4AF7-BE4A-62F47C4F3D5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2CB93674-18C3-4AF0-B89B-19060513335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23E3D561-0C13-4F0B-9A77-B9B3F1FCF38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F231842C-2084-4F54-B7EA-5D918608CC0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288B3F5A-7296-440D-AE47-DCF6940FDBB2}"/>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2BCB525A-B62A-447D-B591-9CE17F6BD5E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F11DFB5A-1D42-498C-8A30-DD994D6D0A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68" name="直線コネクタ 167">
          <a:extLst>
            <a:ext uri="{FF2B5EF4-FFF2-40B4-BE49-F238E27FC236}">
              <a16:creationId xmlns:a16="http://schemas.microsoft.com/office/drawing/2014/main" id="{411C4745-EA49-47F5-92ED-3708E304FDA6}"/>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5D51EFCA-FB39-41AC-AEB5-FFC7389B3C2B}"/>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0" name="直線コネクタ 169">
          <a:extLst>
            <a:ext uri="{FF2B5EF4-FFF2-40B4-BE49-F238E27FC236}">
              <a16:creationId xmlns:a16="http://schemas.microsoft.com/office/drawing/2014/main" id="{01E60387-56F7-4006-A0CC-5A0F95FD60CE}"/>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8B34D47-DCE1-457D-943C-D383DDD3938E}"/>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a:extLst>
            <a:ext uri="{FF2B5EF4-FFF2-40B4-BE49-F238E27FC236}">
              <a16:creationId xmlns:a16="http://schemas.microsoft.com/office/drawing/2014/main" id="{E3145DD7-21EF-49F4-819A-C79AEFB76E1F}"/>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E695F9B7-0885-4A11-A53A-B92D49779A34}"/>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4" name="フローチャート: 判断 173">
          <a:extLst>
            <a:ext uri="{FF2B5EF4-FFF2-40B4-BE49-F238E27FC236}">
              <a16:creationId xmlns:a16="http://schemas.microsoft.com/office/drawing/2014/main" id="{4D281A18-568E-45FE-AAC1-8273732E240B}"/>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5" name="フローチャート: 判断 174">
          <a:extLst>
            <a:ext uri="{FF2B5EF4-FFF2-40B4-BE49-F238E27FC236}">
              <a16:creationId xmlns:a16="http://schemas.microsoft.com/office/drawing/2014/main" id="{45F0C81B-4DED-40FD-B68D-D24737759772}"/>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76" name="フローチャート: 判断 175">
          <a:extLst>
            <a:ext uri="{FF2B5EF4-FFF2-40B4-BE49-F238E27FC236}">
              <a16:creationId xmlns:a16="http://schemas.microsoft.com/office/drawing/2014/main" id="{AE37F310-A7CC-4695-8DDE-F7E212FED16B}"/>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77" name="フローチャート: 判断 176">
          <a:extLst>
            <a:ext uri="{FF2B5EF4-FFF2-40B4-BE49-F238E27FC236}">
              <a16:creationId xmlns:a16="http://schemas.microsoft.com/office/drawing/2014/main" id="{DEED954E-8DDE-4400-B86E-545D46916BAA}"/>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78" name="フローチャート: 判断 177">
          <a:extLst>
            <a:ext uri="{FF2B5EF4-FFF2-40B4-BE49-F238E27FC236}">
              <a16:creationId xmlns:a16="http://schemas.microsoft.com/office/drawing/2014/main" id="{DFDE47BB-73EA-4827-B84F-404F1E97017C}"/>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CCF8DCC-386A-4337-B905-8F94F7F5A5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4814D4E-CAE3-46BE-8DC5-88D8885A1B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9AB9FA6-6610-46C7-B038-FECC314BE1C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AF10E1F-2F3F-4190-A61A-355A4D2DA2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7921B50-2E40-4E62-8473-E6F087EFFF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84" name="楕円 183">
          <a:extLst>
            <a:ext uri="{FF2B5EF4-FFF2-40B4-BE49-F238E27FC236}">
              <a16:creationId xmlns:a16="http://schemas.microsoft.com/office/drawing/2014/main" id="{C9503404-E1CF-4F7A-87E1-5B1993C153C3}"/>
            </a:ext>
          </a:extLst>
        </xdr:cNvPr>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27305</xdr:rowOff>
    </xdr:from>
    <xdr:to>
      <xdr:col>15</xdr:col>
      <xdr:colOff>101600</xdr:colOff>
      <xdr:row>59</xdr:row>
      <xdr:rowOff>128905</xdr:rowOff>
    </xdr:to>
    <xdr:sp macro="" textlink="">
      <xdr:nvSpPr>
        <xdr:cNvPr id="185" name="楕円 184">
          <a:extLst>
            <a:ext uri="{FF2B5EF4-FFF2-40B4-BE49-F238E27FC236}">
              <a16:creationId xmlns:a16="http://schemas.microsoft.com/office/drawing/2014/main" id="{79CAE617-831D-4C6E-9FBB-BAB82CC49577}"/>
            </a:ext>
          </a:extLst>
        </xdr:cNvPr>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59</xdr:row>
      <xdr:rowOff>108585</xdr:rowOff>
    </xdr:to>
    <xdr:cxnSp macro="">
      <xdr:nvCxnSpPr>
        <xdr:cNvPr id="186" name="直線コネクタ 185">
          <a:extLst>
            <a:ext uri="{FF2B5EF4-FFF2-40B4-BE49-F238E27FC236}">
              <a16:creationId xmlns:a16="http://schemas.microsoft.com/office/drawing/2014/main" id="{AD26255C-5092-4431-95D9-A7DD5A6A8138}"/>
            </a:ext>
          </a:extLst>
        </xdr:cNvPr>
        <xdr:cNvCxnSpPr/>
      </xdr:nvCxnSpPr>
      <xdr:spPr>
        <a:xfrm>
          <a:off x="2908300" y="10193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87" name="楕円 186">
          <a:extLst>
            <a:ext uri="{FF2B5EF4-FFF2-40B4-BE49-F238E27FC236}">
              <a16:creationId xmlns:a16="http://schemas.microsoft.com/office/drawing/2014/main" id="{26A2B81B-2116-4554-ADBB-5F4B8465F689}"/>
            </a:ext>
          </a:extLst>
        </xdr:cNvPr>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78105</xdr:rowOff>
    </xdr:to>
    <xdr:cxnSp macro="">
      <xdr:nvCxnSpPr>
        <xdr:cNvPr id="188" name="直線コネクタ 187">
          <a:extLst>
            <a:ext uri="{FF2B5EF4-FFF2-40B4-BE49-F238E27FC236}">
              <a16:creationId xmlns:a16="http://schemas.microsoft.com/office/drawing/2014/main" id="{39791223-6A3C-47C7-A41C-D30B92E8297B}"/>
            </a:ext>
          </a:extLst>
        </xdr:cNvPr>
        <xdr:cNvCxnSpPr/>
      </xdr:nvCxnSpPr>
      <xdr:spPr>
        <a:xfrm>
          <a:off x="2019300" y="10161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135890</xdr:rowOff>
    </xdr:from>
    <xdr:to>
      <xdr:col>6</xdr:col>
      <xdr:colOff>38100</xdr:colOff>
      <xdr:row>59</xdr:row>
      <xdr:rowOff>66040</xdr:rowOff>
    </xdr:to>
    <xdr:sp macro="" textlink="">
      <xdr:nvSpPr>
        <xdr:cNvPr id="189" name="楕円 188">
          <a:extLst>
            <a:ext uri="{FF2B5EF4-FFF2-40B4-BE49-F238E27FC236}">
              <a16:creationId xmlns:a16="http://schemas.microsoft.com/office/drawing/2014/main" id="{C2A2B509-B0CA-4088-A253-8A640CF634DD}"/>
            </a:ext>
          </a:extLst>
        </xdr:cNvPr>
        <xdr:cNvSpPr/>
      </xdr:nvSpPr>
      <xdr:spPr>
        <a:xfrm>
          <a:off x="1079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xdr:rowOff>
    </xdr:from>
    <xdr:to>
      <xdr:col>10</xdr:col>
      <xdr:colOff>114300</xdr:colOff>
      <xdr:row>59</xdr:row>
      <xdr:rowOff>45720</xdr:rowOff>
    </xdr:to>
    <xdr:cxnSp macro="">
      <xdr:nvCxnSpPr>
        <xdr:cNvPr id="190" name="直線コネクタ 189">
          <a:extLst>
            <a:ext uri="{FF2B5EF4-FFF2-40B4-BE49-F238E27FC236}">
              <a16:creationId xmlns:a16="http://schemas.microsoft.com/office/drawing/2014/main" id="{A97CCBA1-F308-457C-AF02-D6F08AD90987}"/>
            </a:ext>
          </a:extLst>
        </xdr:cNvPr>
        <xdr:cNvCxnSpPr/>
      </xdr:nvCxnSpPr>
      <xdr:spPr>
        <a:xfrm>
          <a:off x="1130300" y="10130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42065B-79E7-4AAE-8111-40F1D98FF05E}"/>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8267E71C-5C7C-4CE8-A099-5DDC74838FB9}"/>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2E6F548A-2F20-4AD1-92AF-B7FE28996A55}"/>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A563C15E-5470-4519-9F98-F139DECDA666}"/>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C103F4C3-0D25-48AC-9661-733A544D6FF5}"/>
            </a:ext>
          </a:extLst>
        </xdr:cNvPr>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145432</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3F3460A3-F724-4F7A-BF84-001922E00FE7}"/>
            </a:ext>
          </a:extLst>
        </xdr:cNvPr>
        <xdr:cNvSpPr txBox="1"/>
      </xdr:nvSpPr>
      <xdr:spPr>
        <a:xfrm>
          <a:off x="2705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FE4E6FD6-D0F4-4810-828B-B2B97699466E}"/>
            </a:ext>
          </a:extLst>
        </xdr:cNvPr>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198" name="n_4mainValue【橋りょう・トンネル】&#10;有形固定資産減価償却率">
          <a:extLst>
            <a:ext uri="{FF2B5EF4-FFF2-40B4-BE49-F238E27FC236}">
              <a16:creationId xmlns:a16="http://schemas.microsoft.com/office/drawing/2014/main" id="{B60C60AD-8611-4828-B9DE-C99C94513B08}"/>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E4FE434B-69CE-423B-AF76-6289968EC2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6AFBA437-FFC2-4E01-8431-26ADEC0F8B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5DCAF63D-B76A-4D8E-86B3-988E6A3F29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EDA6AA8D-4234-443F-AB3F-572BEE434C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7DA5839A-F8D3-4243-A531-85FEE1C0E3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AE930B43-ED29-4A64-B55A-FA5C21C4B05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29BC0749-F6C6-4C44-8B74-94E16A819A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292E289C-8F6D-4DB7-9AFD-788CBC2C7B5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9595F038-87A6-4C27-AD5A-BABA92FEA0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7A269EC5-13B3-47A2-B939-CDD06C9A9C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17D55A28-CF6F-4760-9B4B-7383818816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8EA7D2CB-EB2B-48CA-A048-72B0329A2E6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7186EABF-E7B8-451A-A87A-AAA60AA8CED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3536D399-E401-46CA-996D-ADF68C7B384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4AE53C60-46F1-4F99-A924-73E70FF73A1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3CA8CC2E-B4FB-4503-9B45-E41C9470E77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6F45F4AD-6E57-4A55-9964-E4F9479CE15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046D4B40-188E-415F-A956-9A866160D28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310535E5-8C34-4E28-A916-6650A9B4FA2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885F9E5C-7B0B-4DD9-828D-83DE22CB35D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C2024F72-156E-4CCA-8059-597C9AE1B4F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EC96505-0636-447C-B229-1268F1B2DCB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FB52ECD2-763A-44C3-9F02-4865DECB50C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22" name="直線コネクタ 221">
          <a:extLst>
            <a:ext uri="{FF2B5EF4-FFF2-40B4-BE49-F238E27FC236}">
              <a16:creationId xmlns:a16="http://schemas.microsoft.com/office/drawing/2014/main" id="{E4B47C13-A96A-456D-8B5E-A32A30D4F5AA}"/>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A06B239A-8789-44AC-8A34-08EE7619A6A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24" name="直線コネクタ 223">
          <a:extLst>
            <a:ext uri="{FF2B5EF4-FFF2-40B4-BE49-F238E27FC236}">
              <a16:creationId xmlns:a16="http://schemas.microsoft.com/office/drawing/2014/main" id="{E0B60ED6-4AD1-41DE-815E-CF162513B97B}"/>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59E9F2BA-984B-4C0B-B25E-8BA261F6F294}"/>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26" name="直線コネクタ 225">
          <a:extLst>
            <a:ext uri="{FF2B5EF4-FFF2-40B4-BE49-F238E27FC236}">
              <a16:creationId xmlns:a16="http://schemas.microsoft.com/office/drawing/2014/main" id="{E7EEEB41-2C76-4C64-B850-D5DF4F04684F}"/>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BFE0C4A-25E9-45CF-9D4A-AE505D4E7E6B}"/>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28" name="フローチャート: 判断 227">
          <a:extLst>
            <a:ext uri="{FF2B5EF4-FFF2-40B4-BE49-F238E27FC236}">
              <a16:creationId xmlns:a16="http://schemas.microsoft.com/office/drawing/2014/main" id="{B46ABEFD-8524-482D-BC99-DF2190BFA647}"/>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29" name="フローチャート: 判断 228">
          <a:extLst>
            <a:ext uri="{FF2B5EF4-FFF2-40B4-BE49-F238E27FC236}">
              <a16:creationId xmlns:a16="http://schemas.microsoft.com/office/drawing/2014/main" id="{975BAC95-8B91-499E-95CB-36246597F47B}"/>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0" name="フローチャート: 判断 229">
          <a:extLst>
            <a:ext uri="{FF2B5EF4-FFF2-40B4-BE49-F238E27FC236}">
              <a16:creationId xmlns:a16="http://schemas.microsoft.com/office/drawing/2014/main" id="{3512DE82-0A3E-4B22-9483-69D4D9B56484}"/>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1" name="フローチャート: 判断 230">
          <a:extLst>
            <a:ext uri="{FF2B5EF4-FFF2-40B4-BE49-F238E27FC236}">
              <a16:creationId xmlns:a16="http://schemas.microsoft.com/office/drawing/2014/main" id="{26B320B5-D8A4-4BA3-B997-2CC4D6D049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32" name="フローチャート: 判断 231">
          <a:extLst>
            <a:ext uri="{FF2B5EF4-FFF2-40B4-BE49-F238E27FC236}">
              <a16:creationId xmlns:a16="http://schemas.microsoft.com/office/drawing/2014/main" id="{99E7871A-0C6D-4CC3-A9E7-C21D7D84CAE4}"/>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90D2937-40ED-40AC-B720-6FB0F27CC8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25712EFE-A9B0-460E-A8D1-2D7BAEBA9FA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6F2D387-DBE0-4C60-BCC2-F681B2EEE50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91D2703-7032-4C5B-9139-3EED4B8AC1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F2C4B8D-8183-4A6A-9087-033E52E0624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40704</xdr:rowOff>
    </xdr:from>
    <xdr:to>
      <xdr:col>50</xdr:col>
      <xdr:colOff>165100</xdr:colOff>
      <xdr:row>60</xdr:row>
      <xdr:rowOff>142304</xdr:rowOff>
    </xdr:to>
    <xdr:sp macro="" textlink="">
      <xdr:nvSpPr>
        <xdr:cNvPr id="238" name="楕円 237">
          <a:extLst>
            <a:ext uri="{FF2B5EF4-FFF2-40B4-BE49-F238E27FC236}">
              <a16:creationId xmlns:a16="http://schemas.microsoft.com/office/drawing/2014/main" id="{E2E32FA6-6661-48AB-BB73-CF363C02320A}"/>
            </a:ext>
          </a:extLst>
        </xdr:cNvPr>
        <xdr:cNvSpPr/>
      </xdr:nvSpPr>
      <xdr:spPr>
        <a:xfrm>
          <a:off x="9588500" y="103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53660</xdr:rowOff>
    </xdr:from>
    <xdr:to>
      <xdr:col>46</xdr:col>
      <xdr:colOff>38100</xdr:colOff>
      <xdr:row>60</xdr:row>
      <xdr:rowOff>155260</xdr:rowOff>
    </xdr:to>
    <xdr:sp macro="" textlink="">
      <xdr:nvSpPr>
        <xdr:cNvPr id="239" name="楕円 238">
          <a:extLst>
            <a:ext uri="{FF2B5EF4-FFF2-40B4-BE49-F238E27FC236}">
              <a16:creationId xmlns:a16="http://schemas.microsoft.com/office/drawing/2014/main" id="{84C87ADD-42EA-4178-A38B-210D80909853}"/>
            </a:ext>
          </a:extLst>
        </xdr:cNvPr>
        <xdr:cNvSpPr/>
      </xdr:nvSpPr>
      <xdr:spPr>
        <a:xfrm>
          <a:off x="8699500" y="103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91504</xdr:rowOff>
    </xdr:from>
    <xdr:to>
      <xdr:col>50</xdr:col>
      <xdr:colOff>114300</xdr:colOff>
      <xdr:row>60</xdr:row>
      <xdr:rowOff>104460</xdr:rowOff>
    </xdr:to>
    <xdr:cxnSp macro="">
      <xdr:nvCxnSpPr>
        <xdr:cNvPr id="240" name="直線コネクタ 239">
          <a:extLst>
            <a:ext uri="{FF2B5EF4-FFF2-40B4-BE49-F238E27FC236}">
              <a16:creationId xmlns:a16="http://schemas.microsoft.com/office/drawing/2014/main" id="{7E708129-187B-42C4-95BB-6E8E11B43918}"/>
            </a:ext>
          </a:extLst>
        </xdr:cNvPr>
        <xdr:cNvCxnSpPr/>
      </xdr:nvCxnSpPr>
      <xdr:spPr>
        <a:xfrm flipV="1">
          <a:off x="8750300" y="10378504"/>
          <a:ext cx="889000" cy="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66693</xdr:rowOff>
    </xdr:from>
    <xdr:to>
      <xdr:col>41</xdr:col>
      <xdr:colOff>101600</xdr:colOff>
      <xdr:row>60</xdr:row>
      <xdr:rowOff>168293</xdr:rowOff>
    </xdr:to>
    <xdr:sp macro="" textlink="">
      <xdr:nvSpPr>
        <xdr:cNvPr id="241" name="楕円 240">
          <a:extLst>
            <a:ext uri="{FF2B5EF4-FFF2-40B4-BE49-F238E27FC236}">
              <a16:creationId xmlns:a16="http://schemas.microsoft.com/office/drawing/2014/main" id="{5377BF8F-A0A9-4142-988C-D969AE07340F}"/>
            </a:ext>
          </a:extLst>
        </xdr:cNvPr>
        <xdr:cNvSpPr/>
      </xdr:nvSpPr>
      <xdr:spPr>
        <a:xfrm>
          <a:off x="7810500" y="1035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104460</xdr:rowOff>
    </xdr:from>
    <xdr:to>
      <xdr:col>45</xdr:col>
      <xdr:colOff>177800</xdr:colOff>
      <xdr:row>60</xdr:row>
      <xdr:rowOff>117493</xdr:rowOff>
    </xdr:to>
    <xdr:cxnSp macro="">
      <xdr:nvCxnSpPr>
        <xdr:cNvPr id="242" name="直線コネクタ 241">
          <a:extLst>
            <a:ext uri="{FF2B5EF4-FFF2-40B4-BE49-F238E27FC236}">
              <a16:creationId xmlns:a16="http://schemas.microsoft.com/office/drawing/2014/main" id="{B53FB1B0-A3B5-4652-A63F-0D1D7FA91738}"/>
            </a:ext>
          </a:extLst>
        </xdr:cNvPr>
        <xdr:cNvCxnSpPr/>
      </xdr:nvCxnSpPr>
      <xdr:spPr>
        <a:xfrm flipV="1">
          <a:off x="7861300" y="10391460"/>
          <a:ext cx="889000" cy="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79322</xdr:rowOff>
    </xdr:from>
    <xdr:to>
      <xdr:col>36</xdr:col>
      <xdr:colOff>165100</xdr:colOff>
      <xdr:row>61</xdr:row>
      <xdr:rowOff>9472</xdr:rowOff>
    </xdr:to>
    <xdr:sp macro="" textlink="">
      <xdr:nvSpPr>
        <xdr:cNvPr id="243" name="楕円 242">
          <a:extLst>
            <a:ext uri="{FF2B5EF4-FFF2-40B4-BE49-F238E27FC236}">
              <a16:creationId xmlns:a16="http://schemas.microsoft.com/office/drawing/2014/main" id="{111A9DEC-ECDA-46E6-83D9-C3F0E6DD91B8}"/>
            </a:ext>
          </a:extLst>
        </xdr:cNvPr>
        <xdr:cNvSpPr/>
      </xdr:nvSpPr>
      <xdr:spPr>
        <a:xfrm>
          <a:off x="6921500" y="103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117493</xdr:rowOff>
    </xdr:from>
    <xdr:to>
      <xdr:col>41</xdr:col>
      <xdr:colOff>50800</xdr:colOff>
      <xdr:row>60</xdr:row>
      <xdr:rowOff>130122</xdr:rowOff>
    </xdr:to>
    <xdr:cxnSp macro="">
      <xdr:nvCxnSpPr>
        <xdr:cNvPr id="244" name="直線コネクタ 243">
          <a:extLst>
            <a:ext uri="{FF2B5EF4-FFF2-40B4-BE49-F238E27FC236}">
              <a16:creationId xmlns:a16="http://schemas.microsoft.com/office/drawing/2014/main" id="{CD1F66C6-8007-4DE1-B9C8-CDBA312AC40B}"/>
            </a:ext>
          </a:extLst>
        </xdr:cNvPr>
        <xdr:cNvCxnSpPr/>
      </xdr:nvCxnSpPr>
      <xdr:spPr>
        <a:xfrm flipV="1">
          <a:off x="6972300" y="10404493"/>
          <a:ext cx="8890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771F3FDA-932A-4846-A43F-BF7FF07FE5D9}"/>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68439A54-3F9C-42F9-8D26-8B12261EB4CD}"/>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67364056-0A3A-40C2-907B-06D7023292C7}"/>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9067B5E0-7BB1-441F-A518-CA6BD7263E53}"/>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158831</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CA34A12F-D2D2-4ADD-954A-50E25AAE8ACF}"/>
            </a:ext>
          </a:extLst>
        </xdr:cNvPr>
        <xdr:cNvSpPr txBox="1"/>
      </xdr:nvSpPr>
      <xdr:spPr>
        <a:xfrm>
          <a:off x="9327095" y="101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337</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5F2B7039-3645-4CF3-8B3A-7575BE0858AB}"/>
            </a:ext>
          </a:extLst>
        </xdr:cNvPr>
        <xdr:cNvSpPr txBox="1"/>
      </xdr:nvSpPr>
      <xdr:spPr>
        <a:xfrm>
          <a:off x="8450795" y="1011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13370</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FAA4CF9A-6E46-4BAE-892D-33A52E860CE6}"/>
            </a:ext>
          </a:extLst>
        </xdr:cNvPr>
        <xdr:cNvSpPr txBox="1"/>
      </xdr:nvSpPr>
      <xdr:spPr>
        <a:xfrm>
          <a:off x="7561795" y="1012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25999</xdr:rowOff>
    </xdr:from>
    <xdr:ext cx="599010" cy="259045"/>
    <xdr:sp macro="" textlink="">
      <xdr:nvSpPr>
        <xdr:cNvPr id="252" name="n_4mainValue【橋りょう・トンネル】&#10;一人当たり有形固定資産（償却資産）額">
          <a:extLst>
            <a:ext uri="{FF2B5EF4-FFF2-40B4-BE49-F238E27FC236}">
              <a16:creationId xmlns:a16="http://schemas.microsoft.com/office/drawing/2014/main" id="{BB0BFA1E-08C6-4217-8B49-B5DBF1913DC4}"/>
            </a:ext>
          </a:extLst>
        </xdr:cNvPr>
        <xdr:cNvSpPr txBox="1"/>
      </xdr:nvSpPr>
      <xdr:spPr>
        <a:xfrm>
          <a:off x="6672795" y="1014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DBC36864-6AAE-4584-9B3F-D6036D4396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709682C4-C42F-4A48-9079-93683FE9E0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55785BF6-3747-4C13-A6C6-200B8261E3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AF2AE7A0-732F-430B-9810-81AF23BFBAD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9CF5DF5A-2466-43DA-B2C3-3D5A025F61C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92043663-0511-4E96-9869-177D38ACA4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487A8572-FA9E-4683-8F94-FA3C795F9B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3F54C975-9313-4972-8C8D-4893B6F11D5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F4309EFF-74AA-4AEF-92B9-34118D73C07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4778D5ED-C872-4620-A410-B40A59739E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5C37999A-FB20-4BBF-AC24-7958C204CF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E571B9D7-129D-44B8-AB63-BB349DEE4F2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DA48675B-A7A2-480D-8CB6-784115EAD43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44D57FD2-42AF-4ED8-8EC0-6EF3F6FBA6F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52D0E87A-0AC5-4155-ADB2-5BAC3D662D9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46B56909-3DB7-4F4F-ACF5-156FCE49F75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FCBF8C43-0263-43F7-9CE6-9F8AE56A5D8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75E40760-A96E-4AD9-A79A-0947369551B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1CAB16A5-D24A-46C2-BDFE-990F95E851E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5A83E58D-02B9-42F5-AB59-BB114B9B8A3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668768B3-7BDF-405F-B3F9-E3865494BA7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D7DEF396-A95E-49C8-9206-E490D5475E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1966424C-3A7C-41A4-9B03-B2129747B6A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12076628-4330-4BEB-AF70-75F8E1F531E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14D98B0B-3ACE-4DB0-BADA-740F23F39F42}"/>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789E86A2-79F1-4D3A-8884-41083F302F4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2D6AD1B0-E0F3-4A38-BD39-373230BD476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4E695163-E2CA-4193-81ED-BF993AAB6DA3}"/>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81" name="直線コネクタ 280">
          <a:extLst>
            <a:ext uri="{FF2B5EF4-FFF2-40B4-BE49-F238E27FC236}">
              <a16:creationId xmlns:a16="http://schemas.microsoft.com/office/drawing/2014/main" id="{9E42E38A-5D2D-4F9E-85F4-89D5CEF9E71C}"/>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6D5E564A-EA7B-405E-A791-4A55171035E2}"/>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83" name="フローチャート: 判断 282">
          <a:extLst>
            <a:ext uri="{FF2B5EF4-FFF2-40B4-BE49-F238E27FC236}">
              <a16:creationId xmlns:a16="http://schemas.microsoft.com/office/drawing/2014/main" id="{34EBD625-AB04-4E95-9FF0-6A9B9751EA59}"/>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84" name="フローチャート: 判断 283">
          <a:extLst>
            <a:ext uri="{FF2B5EF4-FFF2-40B4-BE49-F238E27FC236}">
              <a16:creationId xmlns:a16="http://schemas.microsoft.com/office/drawing/2014/main" id="{A0B8E8D5-2F60-4A07-8691-2C9E2BC0B99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85" name="フローチャート: 判断 284">
          <a:extLst>
            <a:ext uri="{FF2B5EF4-FFF2-40B4-BE49-F238E27FC236}">
              <a16:creationId xmlns:a16="http://schemas.microsoft.com/office/drawing/2014/main" id="{434E82F6-3810-4BFD-9665-9C32D48208AC}"/>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6" name="フローチャート: 判断 285">
          <a:extLst>
            <a:ext uri="{FF2B5EF4-FFF2-40B4-BE49-F238E27FC236}">
              <a16:creationId xmlns:a16="http://schemas.microsoft.com/office/drawing/2014/main" id="{51404F3A-BD07-4F56-A730-2C4F6D082B35}"/>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87" name="フローチャート: 判断 286">
          <a:extLst>
            <a:ext uri="{FF2B5EF4-FFF2-40B4-BE49-F238E27FC236}">
              <a16:creationId xmlns:a16="http://schemas.microsoft.com/office/drawing/2014/main" id="{BE60707E-B511-4104-97FF-3BAEC9337B17}"/>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CE3D490-6D47-4A9C-B0F9-A5D8194BDE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3538E66-7C0E-4BCF-AE0D-7BF55D64439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58AED402-DA8C-45A6-9621-C8295E1070A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83E6BD57-C9B6-49E8-A795-37BE402A88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1817645-2F98-4F4C-AEC1-A9ABA6F64D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122555</xdr:rowOff>
    </xdr:from>
    <xdr:to>
      <xdr:col>20</xdr:col>
      <xdr:colOff>38100</xdr:colOff>
      <xdr:row>83</xdr:row>
      <xdr:rowOff>52705</xdr:rowOff>
    </xdr:to>
    <xdr:sp macro="" textlink="">
      <xdr:nvSpPr>
        <xdr:cNvPr id="293" name="楕円 292">
          <a:extLst>
            <a:ext uri="{FF2B5EF4-FFF2-40B4-BE49-F238E27FC236}">
              <a16:creationId xmlns:a16="http://schemas.microsoft.com/office/drawing/2014/main" id="{6B2D04B1-936E-4BC8-9343-264E5133AB52}"/>
            </a:ext>
          </a:extLst>
        </xdr:cNvPr>
        <xdr:cNvSpPr/>
      </xdr:nvSpPr>
      <xdr:spPr>
        <a:xfrm>
          <a:off x="3746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4" name="楕円 293">
          <a:extLst>
            <a:ext uri="{FF2B5EF4-FFF2-40B4-BE49-F238E27FC236}">
              <a16:creationId xmlns:a16="http://schemas.microsoft.com/office/drawing/2014/main" id="{639E6679-63BD-4912-A17E-ADF5047A22B3}"/>
            </a:ext>
          </a:extLst>
        </xdr:cNvPr>
        <xdr:cNvSpPr/>
      </xdr:nvSpPr>
      <xdr:spPr>
        <a:xfrm>
          <a:off x="2857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110489</xdr:rowOff>
    </xdr:from>
    <xdr:to>
      <xdr:col>19</xdr:col>
      <xdr:colOff>177800</xdr:colOff>
      <xdr:row>83</xdr:row>
      <xdr:rowOff>1905</xdr:rowOff>
    </xdr:to>
    <xdr:cxnSp macro="">
      <xdr:nvCxnSpPr>
        <xdr:cNvPr id="295" name="直線コネクタ 294">
          <a:extLst>
            <a:ext uri="{FF2B5EF4-FFF2-40B4-BE49-F238E27FC236}">
              <a16:creationId xmlns:a16="http://schemas.microsoft.com/office/drawing/2014/main" id="{0F18E2E0-AF21-441D-A181-7BDC66092C66}"/>
            </a:ext>
          </a:extLst>
        </xdr:cNvPr>
        <xdr:cNvCxnSpPr/>
      </xdr:nvCxnSpPr>
      <xdr:spPr>
        <a:xfrm>
          <a:off x="2908300" y="141693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27305</xdr:rowOff>
    </xdr:from>
    <xdr:to>
      <xdr:col>10</xdr:col>
      <xdr:colOff>165100</xdr:colOff>
      <xdr:row>82</xdr:row>
      <xdr:rowOff>128905</xdr:rowOff>
    </xdr:to>
    <xdr:sp macro="" textlink="">
      <xdr:nvSpPr>
        <xdr:cNvPr id="296" name="楕円 295">
          <a:extLst>
            <a:ext uri="{FF2B5EF4-FFF2-40B4-BE49-F238E27FC236}">
              <a16:creationId xmlns:a16="http://schemas.microsoft.com/office/drawing/2014/main" id="{706FA2C4-DB88-4FE6-95E7-81AF9004812E}"/>
            </a:ext>
          </a:extLst>
        </xdr:cNvPr>
        <xdr:cNvSpPr/>
      </xdr:nvSpPr>
      <xdr:spPr>
        <a:xfrm>
          <a:off x="1968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78105</xdr:rowOff>
    </xdr:from>
    <xdr:to>
      <xdr:col>15</xdr:col>
      <xdr:colOff>50800</xdr:colOff>
      <xdr:row>82</xdr:row>
      <xdr:rowOff>110489</xdr:rowOff>
    </xdr:to>
    <xdr:cxnSp macro="">
      <xdr:nvCxnSpPr>
        <xdr:cNvPr id="297" name="直線コネクタ 296">
          <a:extLst>
            <a:ext uri="{FF2B5EF4-FFF2-40B4-BE49-F238E27FC236}">
              <a16:creationId xmlns:a16="http://schemas.microsoft.com/office/drawing/2014/main" id="{8546D591-DA57-4AC5-BEC8-FFF3990CD4B7}"/>
            </a:ext>
          </a:extLst>
        </xdr:cNvPr>
        <xdr:cNvCxnSpPr/>
      </xdr:nvCxnSpPr>
      <xdr:spPr>
        <a:xfrm>
          <a:off x="2019300" y="141370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298" name="楕円 297">
          <a:extLst>
            <a:ext uri="{FF2B5EF4-FFF2-40B4-BE49-F238E27FC236}">
              <a16:creationId xmlns:a16="http://schemas.microsoft.com/office/drawing/2014/main" id="{AC3F0161-DA8C-4A08-A917-391FD2C0D6DF}"/>
            </a:ext>
          </a:extLst>
        </xdr:cNvPr>
        <xdr:cNvSpPr/>
      </xdr:nvSpPr>
      <xdr:spPr>
        <a:xfrm>
          <a:off x="107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78105</xdr:rowOff>
    </xdr:to>
    <xdr:cxnSp macro="">
      <xdr:nvCxnSpPr>
        <xdr:cNvPr id="299" name="直線コネクタ 298">
          <a:extLst>
            <a:ext uri="{FF2B5EF4-FFF2-40B4-BE49-F238E27FC236}">
              <a16:creationId xmlns:a16="http://schemas.microsoft.com/office/drawing/2014/main" id="{E0DE3E33-2099-487F-ABE2-C83DBDD0FD77}"/>
            </a:ext>
          </a:extLst>
        </xdr:cNvPr>
        <xdr:cNvCxnSpPr/>
      </xdr:nvCxnSpPr>
      <xdr:spPr>
        <a:xfrm>
          <a:off x="1130300" y="140665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00" name="n_1aveValue【公営住宅】&#10;有形固定資産減価償却率">
          <a:extLst>
            <a:ext uri="{FF2B5EF4-FFF2-40B4-BE49-F238E27FC236}">
              <a16:creationId xmlns:a16="http://schemas.microsoft.com/office/drawing/2014/main" id="{58BA8E51-6455-4EC4-8DF4-843B556246C2}"/>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01" name="n_2aveValue【公営住宅】&#10;有形固定資産減価償却率">
          <a:extLst>
            <a:ext uri="{FF2B5EF4-FFF2-40B4-BE49-F238E27FC236}">
              <a16:creationId xmlns:a16="http://schemas.microsoft.com/office/drawing/2014/main" id="{2377CE8B-3ADC-4761-B854-117598CD41BB}"/>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02" name="n_3aveValue【公営住宅】&#10;有形固定資産減価償却率">
          <a:extLst>
            <a:ext uri="{FF2B5EF4-FFF2-40B4-BE49-F238E27FC236}">
              <a16:creationId xmlns:a16="http://schemas.microsoft.com/office/drawing/2014/main" id="{37768DFB-9FCE-4ED2-AD63-5AE66D6897E6}"/>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03" name="n_4aveValue【公営住宅】&#10;有形固定資産減価償却率">
          <a:extLst>
            <a:ext uri="{FF2B5EF4-FFF2-40B4-BE49-F238E27FC236}">
              <a16:creationId xmlns:a16="http://schemas.microsoft.com/office/drawing/2014/main" id="{6FC0625A-8A07-4384-8CA3-D9B6DDF99DD6}"/>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69232</xdr:rowOff>
    </xdr:from>
    <xdr:ext cx="405111" cy="259045"/>
    <xdr:sp macro="" textlink="">
      <xdr:nvSpPr>
        <xdr:cNvPr id="304" name="n_1mainValue【公営住宅】&#10;有形固定資産減価償却率">
          <a:extLst>
            <a:ext uri="{FF2B5EF4-FFF2-40B4-BE49-F238E27FC236}">
              <a16:creationId xmlns:a16="http://schemas.microsoft.com/office/drawing/2014/main" id="{3B4001D8-97A3-4B89-8B9B-C6D8790FAC59}"/>
            </a:ext>
          </a:extLst>
        </xdr:cNvPr>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05" name="n_2mainValue【公営住宅】&#10;有形固定資産減価償却率">
          <a:extLst>
            <a:ext uri="{FF2B5EF4-FFF2-40B4-BE49-F238E27FC236}">
              <a16:creationId xmlns:a16="http://schemas.microsoft.com/office/drawing/2014/main" id="{C445D9D6-E9F6-4502-A8EA-DD8F4C102796}"/>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145432</xdr:rowOff>
    </xdr:from>
    <xdr:ext cx="405111" cy="259045"/>
    <xdr:sp macro="" textlink="">
      <xdr:nvSpPr>
        <xdr:cNvPr id="306" name="n_3mainValue【公営住宅】&#10;有形固定資産減価償却率">
          <a:extLst>
            <a:ext uri="{FF2B5EF4-FFF2-40B4-BE49-F238E27FC236}">
              <a16:creationId xmlns:a16="http://schemas.microsoft.com/office/drawing/2014/main" id="{038A6123-041B-4C29-B306-C43449660C32}"/>
            </a:ext>
          </a:extLst>
        </xdr:cNvPr>
        <xdr:cNvSpPr txBox="1"/>
      </xdr:nvSpPr>
      <xdr:spPr>
        <a:xfrm>
          <a:off x="1816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74947</xdr:rowOff>
    </xdr:from>
    <xdr:ext cx="405111" cy="259045"/>
    <xdr:sp macro="" textlink="">
      <xdr:nvSpPr>
        <xdr:cNvPr id="307" name="n_4mainValue【公営住宅】&#10;有形固定資産減価償却率">
          <a:extLst>
            <a:ext uri="{FF2B5EF4-FFF2-40B4-BE49-F238E27FC236}">
              <a16:creationId xmlns:a16="http://schemas.microsoft.com/office/drawing/2014/main" id="{C1A07D0D-EE81-4CA0-A282-ED6705F00C17}"/>
            </a:ext>
          </a:extLst>
        </xdr:cNvPr>
        <xdr:cNvSpPr txBox="1"/>
      </xdr:nvSpPr>
      <xdr:spPr>
        <a:xfrm>
          <a:off x="927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EFF90DEB-803E-4D2C-8E84-B5DEC75715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E9B6FE6A-ABD6-444E-8129-FBD0FF4E652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EF109521-043A-4455-80A3-F6683B4C71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BE66D1AE-3AD8-4230-B1BA-3AC1CE2D58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6F60CD68-1BAC-4B39-B01F-2390561855B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49E73FC6-7388-46C3-A9BE-0D63100447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34434336-0B9C-46CC-B293-0549B0673AE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A1D4844B-EE96-4266-8188-19E222F835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4ED85394-E45D-42CC-8651-F97FDC7452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D1A6DA99-323B-4D2A-8EE9-6985D44D99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a:extLst>
            <a:ext uri="{FF2B5EF4-FFF2-40B4-BE49-F238E27FC236}">
              <a16:creationId xmlns:a16="http://schemas.microsoft.com/office/drawing/2014/main" id="{9194AC1E-A9B4-4ADB-A6DE-71FB602D6FC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a:extLst>
            <a:ext uri="{FF2B5EF4-FFF2-40B4-BE49-F238E27FC236}">
              <a16:creationId xmlns:a16="http://schemas.microsoft.com/office/drawing/2014/main" id="{0F56D80C-7A61-4B74-A7AC-A1E1A7BB2CD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a:extLst>
            <a:ext uri="{FF2B5EF4-FFF2-40B4-BE49-F238E27FC236}">
              <a16:creationId xmlns:a16="http://schemas.microsoft.com/office/drawing/2014/main" id="{4C30EF60-8E6C-457F-BB5E-3E56CBCF0D2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1" name="テキスト ボックス 320">
          <a:extLst>
            <a:ext uri="{FF2B5EF4-FFF2-40B4-BE49-F238E27FC236}">
              <a16:creationId xmlns:a16="http://schemas.microsoft.com/office/drawing/2014/main" id="{452611F8-F467-4FC6-8726-40B9E40F6D45}"/>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a:extLst>
            <a:ext uri="{FF2B5EF4-FFF2-40B4-BE49-F238E27FC236}">
              <a16:creationId xmlns:a16="http://schemas.microsoft.com/office/drawing/2014/main" id="{CDD7DBC6-FA74-47D7-BA1D-40722FD20B0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3" name="テキスト ボックス 322">
          <a:extLst>
            <a:ext uri="{FF2B5EF4-FFF2-40B4-BE49-F238E27FC236}">
              <a16:creationId xmlns:a16="http://schemas.microsoft.com/office/drawing/2014/main" id="{4DF2BEAE-C73C-4FE7-8D69-434BF70B0AFA}"/>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a:extLst>
            <a:ext uri="{FF2B5EF4-FFF2-40B4-BE49-F238E27FC236}">
              <a16:creationId xmlns:a16="http://schemas.microsoft.com/office/drawing/2014/main" id="{4BD9DDA4-C841-4D9F-8EDB-CE81C005074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5" name="テキスト ボックス 324">
          <a:extLst>
            <a:ext uri="{FF2B5EF4-FFF2-40B4-BE49-F238E27FC236}">
              <a16:creationId xmlns:a16="http://schemas.microsoft.com/office/drawing/2014/main" id="{3394092A-A8A8-4C35-A5FC-2A2E4160FA6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B526E618-3000-4347-853F-9F867778A2B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35D7F49B-31EF-4AF0-9BCA-4A17B2EAFED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B22C12DB-D7D8-4FBA-AB1E-77FBE7E0BCE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29" name="直線コネクタ 328">
          <a:extLst>
            <a:ext uri="{FF2B5EF4-FFF2-40B4-BE49-F238E27FC236}">
              <a16:creationId xmlns:a16="http://schemas.microsoft.com/office/drawing/2014/main" id="{2DDE3F59-F444-4351-960B-B36B880789F2}"/>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30" name="【公営住宅】&#10;一人当たり面積最小値テキスト">
          <a:extLst>
            <a:ext uri="{FF2B5EF4-FFF2-40B4-BE49-F238E27FC236}">
              <a16:creationId xmlns:a16="http://schemas.microsoft.com/office/drawing/2014/main" id="{82DFEAA0-6900-4607-B006-7E47AEF3C2D7}"/>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31" name="直線コネクタ 330">
          <a:extLst>
            <a:ext uri="{FF2B5EF4-FFF2-40B4-BE49-F238E27FC236}">
              <a16:creationId xmlns:a16="http://schemas.microsoft.com/office/drawing/2014/main" id="{1197D592-23C1-43D7-ACBD-52C53458F14B}"/>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32" name="【公営住宅】&#10;一人当たり面積最大値テキスト">
          <a:extLst>
            <a:ext uri="{FF2B5EF4-FFF2-40B4-BE49-F238E27FC236}">
              <a16:creationId xmlns:a16="http://schemas.microsoft.com/office/drawing/2014/main" id="{3794FCD6-C226-4FBB-8A91-0F438C2BA448}"/>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33" name="直線コネクタ 332">
          <a:extLst>
            <a:ext uri="{FF2B5EF4-FFF2-40B4-BE49-F238E27FC236}">
              <a16:creationId xmlns:a16="http://schemas.microsoft.com/office/drawing/2014/main" id="{D1226B75-C8F1-4868-95CD-36981CDBAC0A}"/>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34" name="【公営住宅】&#10;一人当たり面積平均値テキスト">
          <a:extLst>
            <a:ext uri="{FF2B5EF4-FFF2-40B4-BE49-F238E27FC236}">
              <a16:creationId xmlns:a16="http://schemas.microsoft.com/office/drawing/2014/main" id="{8E7B9509-50DA-4950-AB5C-71DCEE61754B}"/>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35" name="フローチャート: 判断 334">
          <a:extLst>
            <a:ext uri="{FF2B5EF4-FFF2-40B4-BE49-F238E27FC236}">
              <a16:creationId xmlns:a16="http://schemas.microsoft.com/office/drawing/2014/main" id="{A406D26D-5F60-4ECF-A805-1B4D8298067E}"/>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36" name="フローチャート: 判断 335">
          <a:extLst>
            <a:ext uri="{FF2B5EF4-FFF2-40B4-BE49-F238E27FC236}">
              <a16:creationId xmlns:a16="http://schemas.microsoft.com/office/drawing/2014/main" id="{0521A1D6-2713-411C-B592-D223B4D02A9C}"/>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37" name="フローチャート: 判断 336">
          <a:extLst>
            <a:ext uri="{FF2B5EF4-FFF2-40B4-BE49-F238E27FC236}">
              <a16:creationId xmlns:a16="http://schemas.microsoft.com/office/drawing/2014/main" id="{C4607B88-C3C6-4A89-99E8-625A1FF804E6}"/>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38" name="フローチャート: 判断 337">
          <a:extLst>
            <a:ext uri="{FF2B5EF4-FFF2-40B4-BE49-F238E27FC236}">
              <a16:creationId xmlns:a16="http://schemas.microsoft.com/office/drawing/2014/main" id="{2C950F05-BBCA-428C-A810-2A1BFE5B6AF9}"/>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39" name="フローチャート: 判断 338">
          <a:extLst>
            <a:ext uri="{FF2B5EF4-FFF2-40B4-BE49-F238E27FC236}">
              <a16:creationId xmlns:a16="http://schemas.microsoft.com/office/drawing/2014/main" id="{8F58CBC0-E9FD-4842-AB5A-1969B770693A}"/>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A2DCE9A2-7D91-485B-AC6D-8EE892BDA3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4D850CEA-6E2F-40DD-9047-C93BC8F5207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A8CADBE-41EE-46E4-BBE6-6F83BDA5878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B78BCA1-9B1B-4B05-A583-83CA496F300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A926926-3C2E-4271-9307-F34E6175E2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92548</xdr:rowOff>
    </xdr:from>
    <xdr:to>
      <xdr:col>50</xdr:col>
      <xdr:colOff>165100</xdr:colOff>
      <xdr:row>86</xdr:row>
      <xdr:rowOff>22698</xdr:rowOff>
    </xdr:to>
    <xdr:sp macro="" textlink="">
      <xdr:nvSpPr>
        <xdr:cNvPr id="345" name="楕円 344">
          <a:extLst>
            <a:ext uri="{FF2B5EF4-FFF2-40B4-BE49-F238E27FC236}">
              <a16:creationId xmlns:a16="http://schemas.microsoft.com/office/drawing/2014/main" id="{332CAFFF-DBF9-4989-8CE2-922D0C391C77}"/>
            </a:ext>
          </a:extLst>
        </xdr:cNvPr>
        <xdr:cNvSpPr/>
      </xdr:nvSpPr>
      <xdr:spPr>
        <a:xfrm>
          <a:off x="9588500" y="146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96845</xdr:rowOff>
    </xdr:from>
    <xdr:to>
      <xdr:col>46</xdr:col>
      <xdr:colOff>38100</xdr:colOff>
      <xdr:row>86</xdr:row>
      <xdr:rowOff>26995</xdr:rowOff>
    </xdr:to>
    <xdr:sp macro="" textlink="">
      <xdr:nvSpPr>
        <xdr:cNvPr id="346" name="楕円 345">
          <a:extLst>
            <a:ext uri="{FF2B5EF4-FFF2-40B4-BE49-F238E27FC236}">
              <a16:creationId xmlns:a16="http://schemas.microsoft.com/office/drawing/2014/main" id="{C29910C3-D8F9-4DE5-91EB-D71402B1F8C2}"/>
            </a:ext>
          </a:extLst>
        </xdr:cNvPr>
        <xdr:cNvSpPr/>
      </xdr:nvSpPr>
      <xdr:spPr>
        <a:xfrm>
          <a:off x="8699500" y="146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143348</xdr:rowOff>
    </xdr:from>
    <xdr:to>
      <xdr:col>50</xdr:col>
      <xdr:colOff>114300</xdr:colOff>
      <xdr:row>85</xdr:row>
      <xdr:rowOff>147645</xdr:rowOff>
    </xdr:to>
    <xdr:cxnSp macro="">
      <xdr:nvCxnSpPr>
        <xdr:cNvPr id="347" name="直線コネクタ 346">
          <a:extLst>
            <a:ext uri="{FF2B5EF4-FFF2-40B4-BE49-F238E27FC236}">
              <a16:creationId xmlns:a16="http://schemas.microsoft.com/office/drawing/2014/main" id="{9646740C-2AC5-4C9B-8181-6AE5FAF509CF}"/>
            </a:ext>
          </a:extLst>
        </xdr:cNvPr>
        <xdr:cNvCxnSpPr/>
      </xdr:nvCxnSpPr>
      <xdr:spPr>
        <a:xfrm flipV="1">
          <a:off x="8750300" y="14716598"/>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94971</xdr:rowOff>
    </xdr:from>
    <xdr:to>
      <xdr:col>41</xdr:col>
      <xdr:colOff>101600</xdr:colOff>
      <xdr:row>86</xdr:row>
      <xdr:rowOff>25121</xdr:rowOff>
    </xdr:to>
    <xdr:sp macro="" textlink="">
      <xdr:nvSpPr>
        <xdr:cNvPr id="348" name="楕円 347">
          <a:extLst>
            <a:ext uri="{FF2B5EF4-FFF2-40B4-BE49-F238E27FC236}">
              <a16:creationId xmlns:a16="http://schemas.microsoft.com/office/drawing/2014/main" id="{9278F2E1-3711-4636-B7B4-C3B0E5AB5668}"/>
            </a:ext>
          </a:extLst>
        </xdr:cNvPr>
        <xdr:cNvSpPr/>
      </xdr:nvSpPr>
      <xdr:spPr>
        <a:xfrm>
          <a:off x="7810500" y="146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145771</xdr:rowOff>
    </xdr:from>
    <xdr:to>
      <xdr:col>45</xdr:col>
      <xdr:colOff>177800</xdr:colOff>
      <xdr:row>85</xdr:row>
      <xdr:rowOff>147645</xdr:rowOff>
    </xdr:to>
    <xdr:cxnSp macro="">
      <xdr:nvCxnSpPr>
        <xdr:cNvPr id="349" name="直線コネクタ 348">
          <a:extLst>
            <a:ext uri="{FF2B5EF4-FFF2-40B4-BE49-F238E27FC236}">
              <a16:creationId xmlns:a16="http://schemas.microsoft.com/office/drawing/2014/main" id="{F7447103-88B7-479C-A414-EB8226F8D239}"/>
            </a:ext>
          </a:extLst>
        </xdr:cNvPr>
        <xdr:cNvCxnSpPr/>
      </xdr:nvCxnSpPr>
      <xdr:spPr>
        <a:xfrm>
          <a:off x="7861300" y="1471902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99268</xdr:rowOff>
    </xdr:from>
    <xdr:to>
      <xdr:col>36</xdr:col>
      <xdr:colOff>165100</xdr:colOff>
      <xdr:row>86</xdr:row>
      <xdr:rowOff>29418</xdr:rowOff>
    </xdr:to>
    <xdr:sp macro="" textlink="">
      <xdr:nvSpPr>
        <xdr:cNvPr id="350" name="楕円 349">
          <a:extLst>
            <a:ext uri="{FF2B5EF4-FFF2-40B4-BE49-F238E27FC236}">
              <a16:creationId xmlns:a16="http://schemas.microsoft.com/office/drawing/2014/main" id="{06316533-F211-4C74-BCD2-2BF02DF8C310}"/>
            </a:ext>
          </a:extLst>
        </xdr:cNvPr>
        <xdr:cNvSpPr/>
      </xdr:nvSpPr>
      <xdr:spPr>
        <a:xfrm>
          <a:off x="6921500" y="146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145771</xdr:rowOff>
    </xdr:from>
    <xdr:to>
      <xdr:col>41</xdr:col>
      <xdr:colOff>50800</xdr:colOff>
      <xdr:row>85</xdr:row>
      <xdr:rowOff>150068</xdr:rowOff>
    </xdr:to>
    <xdr:cxnSp macro="">
      <xdr:nvCxnSpPr>
        <xdr:cNvPr id="351" name="直線コネクタ 350">
          <a:extLst>
            <a:ext uri="{FF2B5EF4-FFF2-40B4-BE49-F238E27FC236}">
              <a16:creationId xmlns:a16="http://schemas.microsoft.com/office/drawing/2014/main" id="{AB4020EA-A8CC-4880-906D-C9DD98E86A6C}"/>
            </a:ext>
          </a:extLst>
        </xdr:cNvPr>
        <xdr:cNvCxnSpPr/>
      </xdr:nvCxnSpPr>
      <xdr:spPr>
        <a:xfrm flipV="1">
          <a:off x="6972300" y="14719021"/>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52" name="n_1aveValue【公営住宅】&#10;一人当たり面積">
          <a:extLst>
            <a:ext uri="{FF2B5EF4-FFF2-40B4-BE49-F238E27FC236}">
              <a16:creationId xmlns:a16="http://schemas.microsoft.com/office/drawing/2014/main" id="{BBB0C44B-AFD9-42EA-B2C5-E2685D668685}"/>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53" name="n_2aveValue【公営住宅】&#10;一人当たり面積">
          <a:extLst>
            <a:ext uri="{FF2B5EF4-FFF2-40B4-BE49-F238E27FC236}">
              <a16:creationId xmlns:a16="http://schemas.microsoft.com/office/drawing/2014/main" id="{76434725-C9D8-48CD-8708-64ACCD0B88BE}"/>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54" name="n_3aveValue【公営住宅】&#10;一人当たり面積">
          <a:extLst>
            <a:ext uri="{FF2B5EF4-FFF2-40B4-BE49-F238E27FC236}">
              <a16:creationId xmlns:a16="http://schemas.microsoft.com/office/drawing/2014/main" id="{8375125E-1D9C-44E5-8426-7E9F67F58D76}"/>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55" name="n_4aveValue【公営住宅】&#10;一人当たり面積">
          <a:extLst>
            <a:ext uri="{FF2B5EF4-FFF2-40B4-BE49-F238E27FC236}">
              <a16:creationId xmlns:a16="http://schemas.microsoft.com/office/drawing/2014/main" id="{F0DDA93D-CDE8-40FB-9C36-2DDE559E6B3C}"/>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39225</xdr:rowOff>
    </xdr:from>
    <xdr:ext cx="469744" cy="259045"/>
    <xdr:sp macro="" textlink="">
      <xdr:nvSpPr>
        <xdr:cNvPr id="356" name="n_1mainValue【公営住宅】&#10;一人当たり面積">
          <a:extLst>
            <a:ext uri="{FF2B5EF4-FFF2-40B4-BE49-F238E27FC236}">
              <a16:creationId xmlns:a16="http://schemas.microsoft.com/office/drawing/2014/main" id="{558538A2-A136-463A-80A6-F9359D126419}"/>
            </a:ext>
          </a:extLst>
        </xdr:cNvPr>
        <xdr:cNvSpPr txBox="1"/>
      </xdr:nvSpPr>
      <xdr:spPr>
        <a:xfrm>
          <a:off x="9391727" y="144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43522</xdr:rowOff>
    </xdr:from>
    <xdr:ext cx="469744" cy="259045"/>
    <xdr:sp macro="" textlink="">
      <xdr:nvSpPr>
        <xdr:cNvPr id="357" name="n_2mainValue【公営住宅】&#10;一人当たり面積">
          <a:extLst>
            <a:ext uri="{FF2B5EF4-FFF2-40B4-BE49-F238E27FC236}">
              <a16:creationId xmlns:a16="http://schemas.microsoft.com/office/drawing/2014/main" id="{2BAA608F-7F1A-4987-AA6D-F4959FD15E2B}"/>
            </a:ext>
          </a:extLst>
        </xdr:cNvPr>
        <xdr:cNvSpPr txBox="1"/>
      </xdr:nvSpPr>
      <xdr:spPr>
        <a:xfrm>
          <a:off x="8515427" y="1444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41648</xdr:rowOff>
    </xdr:from>
    <xdr:ext cx="469744" cy="259045"/>
    <xdr:sp macro="" textlink="">
      <xdr:nvSpPr>
        <xdr:cNvPr id="358" name="n_3mainValue【公営住宅】&#10;一人当たり面積">
          <a:extLst>
            <a:ext uri="{FF2B5EF4-FFF2-40B4-BE49-F238E27FC236}">
              <a16:creationId xmlns:a16="http://schemas.microsoft.com/office/drawing/2014/main" id="{4CD14DCE-36E3-4A89-8DFB-941B9BEFFE5F}"/>
            </a:ext>
          </a:extLst>
        </xdr:cNvPr>
        <xdr:cNvSpPr txBox="1"/>
      </xdr:nvSpPr>
      <xdr:spPr>
        <a:xfrm>
          <a:off x="7626427" y="1444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45945</xdr:rowOff>
    </xdr:from>
    <xdr:ext cx="469744" cy="259045"/>
    <xdr:sp macro="" textlink="">
      <xdr:nvSpPr>
        <xdr:cNvPr id="359" name="n_4mainValue【公営住宅】&#10;一人当たり面積">
          <a:extLst>
            <a:ext uri="{FF2B5EF4-FFF2-40B4-BE49-F238E27FC236}">
              <a16:creationId xmlns:a16="http://schemas.microsoft.com/office/drawing/2014/main" id="{2DDF6BD3-647C-412C-930F-DF775FC99DEE}"/>
            </a:ext>
          </a:extLst>
        </xdr:cNvPr>
        <xdr:cNvSpPr txBox="1"/>
      </xdr:nvSpPr>
      <xdr:spPr>
        <a:xfrm>
          <a:off x="6737427" y="1444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0DE2BD26-AE2E-4E4F-AA41-1FB5513D2E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2FB1F93D-A87E-45FC-9455-51E8CDD5002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666D08B4-12E3-4FB6-BA93-B852CB1BB05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4A0EF0EA-06DB-47BE-8048-F2C6946DDA1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F7DE2018-2AF4-4430-A297-98B1BC873A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73F8BB05-B3E8-4E27-BA2E-1158C35A1F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12FBFA0E-C924-48BE-978F-01261CB152B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27080FD7-2619-4412-A706-B553728E9EF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C51C7AF5-875A-488D-B3EF-B06F9C7726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276DB67B-88A3-40D1-A1A1-8C02D54F23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8689BE71-70B7-4A54-9F74-3C504307D5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6C121108-79B9-4050-B7FB-A0995856607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8CD7C30B-138D-4D16-A5DD-60C05F11C0F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73F4C191-C515-4428-8E8E-74C49D37A2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81C52BA0-F952-427C-89A9-3033BE41ACA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CC6B7FCA-49BC-4648-8058-52419D7BC29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DDEAC8E3-9021-43BC-8AFC-79B9121A7B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84745808-1D60-40C2-BCD5-D28F9B74CC6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13E3BDEB-EEB1-4693-BF8D-39025C38B35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3527D5BC-6A03-42FE-8894-654FC4AC263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7470028D-3CCA-4901-B3B2-23A6D340FC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52780608-1C7F-4FF2-BF68-463349FE55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18AE69DB-5C30-4AB3-A54E-3B35C67D34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E81D9ACE-FECD-4A47-95EF-978C135BF17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6B374E5C-E145-453A-AE90-7BF751B8CFB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30E17889-367A-4313-B539-388421674C7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E7264E61-5DE2-4AA1-B426-09174D995DD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0B6A956D-A1B2-4BF9-B1C2-2B0C7ED8AB8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0746E3A6-76F8-488D-BC4D-FA7BC818BAE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0764DC37-C277-46AF-8EA5-004B9B8DF0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6CC96300-F980-454A-A65F-843954F3DA9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613C7804-04DB-4E73-8729-E2E1191B7AF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13D691A3-0816-4F82-B009-500894ED969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B9DD9869-D19B-4EB6-80FB-BE7339D369E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0EC876CD-155B-4F11-9BDC-6AE6CA83D32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D8A7F3C3-68E9-4C57-AEFB-F3748A8D675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1D250564-EC41-459D-AE7C-58C606F1CCC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038C1DB9-2B42-4E72-B596-125700054CF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FA39D733-EB18-4B26-954E-9FCDB07EA47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83284FDC-F3F9-4910-B0F8-D05DB59E38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2A88C3CF-5D79-4178-B6BF-EFCEA2C89D9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01" name="直線コネクタ 400">
          <a:extLst>
            <a:ext uri="{FF2B5EF4-FFF2-40B4-BE49-F238E27FC236}">
              <a16:creationId xmlns:a16="http://schemas.microsoft.com/office/drawing/2014/main" id="{D29246B2-86ED-4886-BF82-F565707D074F}"/>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a:extLst>
            <a:ext uri="{FF2B5EF4-FFF2-40B4-BE49-F238E27FC236}">
              <a16:creationId xmlns:a16="http://schemas.microsoft.com/office/drawing/2014/main" id="{AC6B91C6-AB4A-4878-927E-D7C4C746B95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a:extLst>
            <a:ext uri="{FF2B5EF4-FFF2-40B4-BE49-F238E27FC236}">
              <a16:creationId xmlns:a16="http://schemas.microsoft.com/office/drawing/2014/main" id="{AF6E9640-2A98-4257-AE23-3E27820A129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04" name="【認定こども園・幼稚園・保育所】&#10;有形固定資産減価償却率最大値テキスト">
          <a:extLst>
            <a:ext uri="{FF2B5EF4-FFF2-40B4-BE49-F238E27FC236}">
              <a16:creationId xmlns:a16="http://schemas.microsoft.com/office/drawing/2014/main" id="{AF609ABF-E306-4E17-9CFF-2654C53E8A81}"/>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05" name="直線コネクタ 404">
          <a:extLst>
            <a:ext uri="{FF2B5EF4-FFF2-40B4-BE49-F238E27FC236}">
              <a16:creationId xmlns:a16="http://schemas.microsoft.com/office/drawing/2014/main" id="{E81F66D0-C92C-4ECD-B892-2F5CC22E079D}"/>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94F65C45-E142-4CDC-9002-19B2CCB9C893}"/>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07" name="フローチャート: 判断 406">
          <a:extLst>
            <a:ext uri="{FF2B5EF4-FFF2-40B4-BE49-F238E27FC236}">
              <a16:creationId xmlns:a16="http://schemas.microsoft.com/office/drawing/2014/main" id="{2E36FC45-2ACD-46FD-95F9-D8F7B64B1855}"/>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08" name="フローチャート: 判断 407">
          <a:extLst>
            <a:ext uri="{FF2B5EF4-FFF2-40B4-BE49-F238E27FC236}">
              <a16:creationId xmlns:a16="http://schemas.microsoft.com/office/drawing/2014/main" id="{CA497D95-AC73-4F32-A45D-9E43480ECBEA}"/>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09" name="フローチャート: 判断 408">
          <a:extLst>
            <a:ext uri="{FF2B5EF4-FFF2-40B4-BE49-F238E27FC236}">
              <a16:creationId xmlns:a16="http://schemas.microsoft.com/office/drawing/2014/main" id="{1058639F-F71E-4CBF-82C4-47C807C6F618}"/>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10" name="フローチャート: 判断 409">
          <a:extLst>
            <a:ext uri="{FF2B5EF4-FFF2-40B4-BE49-F238E27FC236}">
              <a16:creationId xmlns:a16="http://schemas.microsoft.com/office/drawing/2014/main" id="{B2FC9018-80F1-439A-AAD2-3AC22AD6A9F2}"/>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11" name="フローチャート: 判断 410">
          <a:extLst>
            <a:ext uri="{FF2B5EF4-FFF2-40B4-BE49-F238E27FC236}">
              <a16:creationId xmlns:a16="http://schemas.microsoft.com/office/drawing/2014/main" id="{BF482B8E-3147-4851-BED4-E93D1FF33FD7}"/>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B2D0FF06-C585-4166-947B-C8582CF368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307FB44E-25F8-48DD-A14C-E28446FE938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DD444FC9-0B63-44B8-BD87-CFF8870AC84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3E3CB9E8-B764-40FB-AB73-87E177CE5D1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1381723D-2E11-4DF5-B67B-CA7E6DB807C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33564</xdr:rowOff>
    </xdr:from>
    <xdr:to>
      <xdr:col>81</xdr:col>
      <xdr:colOff>101600</xdr:colOff>
      <xdr:row>37</xdr:row>
      <xdr:rowOff>135164</xdr:rowOff>
    </xdr:to>
    <xdr:sp macro="" textlink="">
      <xdr:nvSpPr>
        <xdr:cNvPr id="417" name="楕円 416">
          <a:extLst>
            <a:ext uri="{FF2B5EF4-FFF2-40B4-BE49-F238E27FC236}">
              <a16:creationId xmlns:a16="http://schemas.microsoft.com/office/drawing/2014/main" id="{C8946561-CF9A-4205-8355-7F35A2022E0C}"/>
            </a:ext>
          </a:extLst>
        </xdr:cNvPr>
        <xdr:cNvSpPr/>
      </xdr:nvSpPr>
      <xdr:spPr>
        <a:xfrm>
          <a:off x="15430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149497</xdr:rowOff>
    </xdr:from>
    <xdr:to>
      <xdr:col>76</xdr:col>
      <xdr:colOff>165100</xdr:colOff>
      <xdr:row>37</xdr:row>
      <xdr:rowOff>79647</xdr:rowOff>
    </xdr:to>
    <xdr:sp macro="" textlink="">
      <xdr:nvSpPr>
        <xdr:cNvPr id="418" name="楕円 417">
          <a:extLst>
            <a:ext uri="{FF2B5EF4-FFF2-40B4-BE49-F238E27FC236}">
              <a16:creationId xmlns:a16="http://schemas.microsoft.com/office/drawing/2014/main" id="{2216CE6F-E294-4751-95E5-47231BCA6B05}"/>
            </a:ext>
          </a:extLst>
        </xdr:cNvPr>
        <xdr:cNvSpPr/>
      </xdr:nvSpPr>
      <xdr:spPr>
        <a:xfrm>
          <a:off x="14541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28847</xdr:rowOff>
    </xdr:from>
    <xdr:to>
      <xdr:col>81</xdr:col>
      <xdr:colOff>50800</xdr:colOff>
      <xdr:row>37</xdr:row>
      <xdr:rowOff>84364</xdr:rowOff>
    </xdr:to>
    <xdr:cxnSp macro="">
      <xdr:nvCxnSpPr>
        <xdr:cNvPr id="419" name="直線コネクタ 418">
          <a:extLst>
            <a:ext uri="{FF2B5EF4-FFF2-40B4-BE49-F238E27FC236}">
              <a16:creationId xmlns:a16="http://schemas.microsoft.com/office/drawing/2014/main" id="{3ABA5F90-B4BC-41D6-B52B-08F8ACF642D4}"/>
            </a:ext>
          </a:extLst>
        </xdr:cNvPr>
        <xdr:cNvCxnSpPr/>
      </xdr:nvCxnSpPr>
      <xdr:spPr>
        <a:xfrm>
          <a:off x="14592300" y="637249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92347</xdr:rowOff>
    </xdr:from>
    <xdr:to>
      <xdr:col>72</xdr:col>
      <xdr:colOff>38100</xdr:colOff>
      <xdr:row>37</xdr:row>
      <xdr:rowOff>22497</xdr:rowOff>
    </xdr:to>
    <xdr:sp macro="" textlink="">
      <xdr:nvSpPr>
        <xdr:cNvPr id="420" name="楕円 419">
          <a:extLst>
            <a:ext uri="{FF2B5EF4-FFF2-40B4-BE49-F238E27FC236}">
              <a16:creationId xmlns:a16="http://schemas.microsoft.com/office/drawing/2014/main" id="{5BC3A854-D767-4961-AD8B-6CB59C669CD1}"/>
            </a:ext>
          </a:extLst>
        </xdr:cNvPr>
        <xdr:cNvSpPr/>
      </xdr:nvSpPr>
      <xdr:spPr>
        <a:xfrm>
          <a:off x="13652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143147</xdr:rowOff>
    </xdr:from>
    <xdr:to>
      <xdr:col>76</xdr:col>
      <xdr:colOff>114300</xdr:colOff>
      <xdr:row>37</xdr:row>
      <xdr:rowOff>28847</xdr:rowOff>
    </xdr:to>
    <xdr:cxnSp macro="">
      <xdr:nvCxnSpPr>
        <xdr:cNvPr id="421" name="直線コネクタ 420">
          <a:extLst>
            <a:ext uri="{FF2B5EF4-FFF2-40B4-BE49-F238E27FC236}">
              <a16:creationId xmlns:a16="http://schemas.microsoft.com/office/drawing/2014/main" id="{9BC362D3-00C1-4504-9BE9-91D84D5F2B5E}"/>
            </a:ext>
          </a:extLst>
        </xdr:cNvPr>
        <xdr:cNvCxnSpPr/>
      </xdr:nvCxnSpPr>
      <xdr:spPr>
        <a:xfrm>
          <a:off x="13703300" y="631534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43361</xdr:rowOff>
    </xdr:from>
    <xdr:to>
      <xdr:col>67</xdr:col>
      <xdr:colOff>101600</xdr:colOff>
      <xdr:row>36</xdr:row>
      <xdr:rowOff>144961</xdr:rowOff>
    </xdr:to>
    <xdr:sp macro="" textlink="">
      <xdr:nvSpPr>
        <xdr:cNvPr id="422" name="楕円 421">
          <a:extLst>
            <a:ext uri="{FF2B5EF4-FFF2-40B4-BE49-F238E27FC236}">
              <a16:creationId xmlns:a16="http://schemas.microsoft.com/office/drawing/2014/main" id="{CA7525A4-764A-43BC-9BF8-7EABD94C077E}"/>
            </a:ext>
          </a:extLst>
        </xdr:cNvPr>
        <xdr:cNvSpPr/>
      </xdr:nvSpPr>
      <xdr:spPr>
        <a:xfrm>
          <a:off x="12763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94161</xdr:rowOff>
    </xdr:from>
    <xdr:to>
      <xdr:col>71</xdr:col>
      <xdr:colOff>177800</xdr:colOff>
      <xdr:row>36</xdr:row>
      <xdr:rowOff>143147</xdr:rowOff>
    </xdr:to>
    <xdr:cxnSp macro="">
      <xdr:nvCxnSpPr>
        <xdr:cNvPr id="423" name="直線コネクタ 422">
          <a:extLst>
            <a:ext uri="{FF2B5EF4-FFF2-40B4-BE49-F238E27FC236}">
              <a16:creationId xmlns:a16="http://schemas.microsoft.com/office/drawing/2014/main" id="{510C04EF-CAFA-4EE9-A3B5-1940165819B4}"/>
            </a:ext>
          </a:extLst>
        </xdr:cNvPr>
        <xdr:cNvCxnSpPr/>
      </xdr:nvCxnSpPr>
      <xdr:spPr>
        <a:xfrm>
          <a:off x="12814300" y="626636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5708997E-ED5D-4B19-BD50-E9B765D208D5}"/>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36A147EF-EC82-452E-9995-62BE673E7C1C}"/>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F5D74D83-385E-4FC6-AFA1-F1C929A35333}"/>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CF0AF9F7-D250-41F2-8517-DD5AF73CD3F7}"/>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151691</xdr:rowOff>
    </xdr:from>
    <xdr:ext cx="405111" cy="259045"/>
    <xdr:sp macro="" textlink="">
      <xdr:nvSpPr>
        <xdr:cNvPr id="428" name="n_1mainValue【認定こども園・幼稚園・保育所】&#10;有形固定資産減価償却率">
          <a:extLst>
            <a:ext uri="{FF2B5EF4-FFF2-40B4-BE49-F238E27FC236}">
              <a16:creationId xmlns:a16="http://schemas.microsoft.com/office/drawing/2014/main" id="{D431CDA7-D869-4C6D-BB22-94ECC07577C3}"/>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96174</xdr:rowOff>
    </xdr:from>
    <xdr:ext cx="405111" cy="259045"/>
    <xdr:sp macro="" textlink="">
      <xdr:nvSpPr>
        <xdr:cNvPr id="429" name="n_2mainValue【認定こども園・幼稚園・保育所】&#10;有形固定資産減価償却率">
          <a:extLst>
            <a:ext uri="{FF2B5EF4-FFF2-40B4-BE49-F238E27FC236}">
              <a16:creationId xmlns:a16="http://schemas.microsoft.com/office/drawing/2014/main" id="{1A27E662-CA7F-4BCA-B179-8BB39B23C183}"/>
            </a:ext>
          </a:extLst>
        </xdr:cNvPr>
        <xdr:cNvSpPr txBox="1"/>
      </xdr:nvSpPr>
      <xdr:spPr>
        <a:xfrm>
          <a:off x="14389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30" name="n_3mainValue【認定こども園・幼稚園・保育所】&#10;有形固定資産減価償却率">
          <a:extLst>
            <a:ext uri="{FF2B5EF4-FFF2-40B4-BE49-F238E27FC236}">
              <a16:creationId xmlns:a16="http://schemas.microsoft.com/office/drawing/2014/main" id="{A69983A1-3D81-4925-8190-E4EBE5E005CF}"/>
            </a:ext>
          </a:extLst>
        </xdr:cNvPr>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161488</xdr:rowOff>
    </xdr:from>
    <xdr:ext cx="405111" cy="259045"/>
    <xdr:sp macro="" textlink="">
      <xdr:nvSpPr>
        <xdr:cNvPr id="431" name="n_4mainValue【認定こども園・幼稚園・保育所】&#10;有形固定資産減価償却率">
          <a:extLst>
            <a:ext uri="{FF2B5EF4-FFF2-40B4-BE49-F238E27FC236}">
              <a16:creationId xmlns:a16="http://schemas.microsoft.com/office/drawing/2014/main" id="{1BC95291-F1CC-4881-8942-CC01F50F5B58}"/>
            </a:ext>
          </a:extLst>
        </xdr:cNvPr>
        <xdr:cNvSpPr txBox="1"/>
      </xdr:nvSpPr>
      <xdr:spPr>
        <a:xfrm>
          <a:off x="12611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7A3BCE14-769A-43A5-BF2C-BC8BA0F9FA1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967F50B9-645F-4150-B7AD-9E55F39B6D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439A669D-2768-492F-8369-A1DCD28BB87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AECE90C4-BEDA-4177-9A19-20621C258C7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BB10D50E-E806-428C-A16C-B5B044D710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CC803B45-3619-47CE-9A73-811361893C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C1321556-A2E6-4F29-A793-6F1CB38749C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84298402-7E0F-49EA-B9F8-74D1374BB38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DAF1F0D0-D6EE-4700-9516-704BC82092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493720F4-9841-4CB8-AD5D-D764F6B5B5A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a:extLst>
            <a:ext uri="{FF2B5EF4-FFF2-40B4-BE49-F238E27FC236}">
              <a16:creationId xmlns:a16="http://schemas.microsoft.com/office/drawing/2014/main" id="{464FC1BC-74DC-4A42-A16F-B2358DB3F84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3" name="テキスト ボックス 442">
          <a:extLst>
            <a:ext uri="{FF2B5EF4-FFF2-40B4-BE49-F238E27FC236}">
              <a16:creationId xmlns:a16="http://schemas.microsoft.com/office/drawing/2014/main" id="{2F5D0D21-B9BC-4DC7-B861-9B4AA14E642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a:extLst>
            <a:ext uri="{FF2B5EF4-FFF2-40B4-BE49-F238E27FC236}">
              <a16:creationId xmlns:a16="http://schemas.microsoft.com/office/drawing/2014/main" id="{E1F2D13A-BA83-46B2-9329-1C50B85AD2B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5" name="テキスト ボックス 444">
          <a:extLst>
            <a:ext uri="{FF2B5EF4-FFF2-40B4-BE49-F238E27FC236}">
              <a16:creationId xmlns:a16="http://schemas.microsoft.com/office/drawing/2014/main" id="{CD4BC37F-DC1B-4D5C-8856-EA6F52396A2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a:extLst>
            <a:ext uri="{FF2B5EF4-FFF2-40B4-BE49-F238E27FC236}">
              <a16:creationId xmlns:a16="http://schemas.microsoft.com/office/drawing/2014/main" id="{1ED94221-78E6-41B0-89F5-60888F75970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7" name="テキスト ボックス 446">
          <a:extLst>
            <a:ext uri="{FF2B5EF4-FFF2-40B4-BE49-F238E27FC236}">
              <a16:creationId xmlns:a16="http://schemas.microsoft.com/office/drawing/2014/main" id="{51A90F4D-5B76-40C9-A12B-C120949AF34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a:extLst>
            <a:ext uri="{FF2B5EF4-FFF2-40B4-BE49-F238E27FC236}">
              <a16:creationId xmlns:a16="http://schemas.microsoft.com/office/drawing/2014/main" id="{1A7B0269-82E9-49CC-AD8C-A9FD5BA5D41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9" name="テキスト ボックス 448">
          <a:extLst>
            <a:ext uri="{FF2B5EF4-FFF2-40B4-BE49-F238E27FC236}">
              <a16:creationId xmlns:a16="http://schemas.microsoft.com/office/drawing/2014/main" id="{EDFE4E75-C730-4E98-A7E8-231876D498D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a:extLst>
            <a:ext uri="{FF2B5EF4-FFF2-40B4-BE49-F238E27FC236}">
              <a16:creationId xmlns:a16="http://schemas.microsoft.com/office/drawing/2014/main" id="{40BC7215-53F6-4513-B752-74C1C438AF7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1" name="テキスト ボックス 450">
          <a:extLst>
            <a:ext uri="{FF2B5EF4-FFF2-40B4-BE49-F238E27FC236}">
              <a16:creationId xmlns:a16="http://schemas.microsoft.com/office/drawing/2014/main" id="{C1C3F830-DF2C-45C2-9D72-8D6AE6A38D3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a:extLst>
            <a:ext uri="{FF2B5EF4-FFF2-40B4-BE49-F238E27FC236}">
              <a16:creationId xmlns:a16="http://schemas.microsoft.com/office/drawing/2014/main" id="{78D79615-7C51-420B-B3D7-6CF5FF8A8EF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3" name="テキスト ボックス 452">
          <a:extLst>
            <a:ext uri="{FF2B5EF4-FFF2-40B4-BE49-F238E27FC236}">
              <a16:creationId xmlns:a16="http://schemas.microsoft.com/office/drawing/2014/main" id="{CEAB2C52-867E-48DC-A7B4-E81D0F1A64F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E9D71A04-8794-4085-8837-8EFB636BF70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5" name="テキスト ボックス 454">
          <a:extLst>
            <a:ext uri="{FF2B5EF4-FFF2-40B4-BE49-F238E27FC236}">
              <a16:creationId xmlns:a16="http://schemas.microsoft.com/office/drawing/2014/main" id="{E1EF4E52-6003-433B-803D-D78DE138FE8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認定こども園・幼稚園・保育所】&#10;一人当たり面積グラフ枠">
          <a:extLst>
            <a:ext uri="{FF2B5EF4-FFF2-40B4-BE49-F238E27FC236}">
              <a16:creationId xmlns:a16="http://schemas.microsoft.com/office/drawing/2014/main" id="{7BC7CBFC-6819-4E72-82DB-FA57E6EF7A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57" name="直線コネクタ 456">
          <a:extLst>
            <a:ext uri="{FF2B5EF4-FFF2-40B4-BE49-F238E27FC236}">
              <a16:creationId xmlns:a16="http://schemas.microsoft.com/office/drawing/2014/main" id="{2D677021-2C25-4DEC-8D1F-1F97473267AA}"/>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58" name="【認定こども園・幼稚園・保育所】&#10;一人当たり面積最小値テキスト">
          <a:extLst>
            <a:ext uri="{FF2B5EF4-FFF2-40B4-BE49-F238E27FC236}">
              <a16:creationId xmlns:a16="http://schemas.microsoft.com/office/drawing/2014/main" id="{8A03D1E4-0FD3-47F7-B02C-485C78819DF3}"/>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59" name="直線コネクタ 458">
          <a:extLst>
            <a:ext uri="{FF2B5EF4-FFF2-40B4-BE49-F238E27FC236}">
              <a16:creationId xmlns:a16="http://schemas.microsoft.com/office/drawing/2014/main" id="{ABF93CE6-05FA-407E-85A7-F601ABF6DFD5}"/>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60" name="【認定こども園・幼稚園・保育所】&#10;一人当たり面積最大値テキスト">
          <a:extLst>
            <a:ext uri="{FF2B5EF4-FFF2-40B4-BE49-F238E27FC236}">
              <a16:creationId xmlns:a16="http://schemas.microsoft.com/office/drawing/2014/main" id="{1D0AA303-0A12-4E5A-BD5B-216B7A02508A}"/>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61" name="直線コネクタ 460">
          <a:extLst>
            <a:ext uri="{FF2B5EF4-FFF2-40B4-BE49-F238E27FC236}">
              <a16:creationId xmlns:a16="http://schemas.microsoft.com/office/drawing/2014/main" id="{19F72D90-7A60-4AA2-81EF-D10738C926FE}"/>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62" name="【認定こども園・幼稚園・保育所】&#10;一人当たり面積平均値テキスト">
          <a:extLst>
            <a:ext uri="{FF2B5EF4-FFF2-40B4-BE49-F238E27FC236}">
              <a16:creationId xmlns:a16="http://schemas.microsoft.com/office/drawing/2014/main" id="{8E2805B1-D840-4F52-90F0-BD4CA06041CF}"/>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63" name="フローチャート: 判断 462">
          <a:extLst>
            <a:ext uri="{FF2B5EF4-FFF2-40B4-BE49-F238E27FC236}">
              <a16:creationId xmlns:a16="http://schemas.microsoft.com/office/drawing/2014/main" id="{0A3767AF-1810-42F7-971F-7D026DB4CEC2}"/>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64" name="フローチャート: 判断 463">
          <a:extLst>
            <a:ext uri="{FF2B5EF4-FFF2-40B4-BE49-F238E27FC236}">
              <a16:creationId xmlns:a16="http://schemas.microsoft.com/office/drawing/2014/main" id="{532C3D38-DE4C-4936-903A-C8BCB8C07A9A}"/>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65" name="フローチャート: 判断 464">
          <a:extLst>
            <a:ext uri="{FF2B5EF4-FFF2-40B4-BE49-F238E27FC236}">
              <a16:creationId xmlns:a16="http://schemas.microsoft.com/office/drawing/2014/main" id="{231EBDCB-8FBC-4330-9463-34212F484C15}"/>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66" name="フローチャート: 判断 465">
          <a:extLst>
            <a:ext uri="{FF2B5EF4-FFF2-40B4-BE49-F238E27FC236}">
              <a16:creationId xmlns:a16="http://schemas.microsoft.com/office/drawing/2014/main" id="{52F52E27-7FFD-4537-9B70-B25FBFE1C2BC}"/>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67" name="フローチャート: 判断 466">
          <a:extLst>
            <a:ext uri="{FF2B5EF4-FFF2-40B4-BE49-F238E27FC236}">
              <a16:creationId xmlns:a16="http://schemas.microsoft.com/office/drawing/2014/main" id="{1D761022-A330-4B37-A262-CC5046E2B3CA}"/>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39829E9-9107-4F9A-A68D-E82998B68C2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BE3E924E-9CBD-49B5-A98A-A2B4F9DB51F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EAEB7EFF-E06D-4D1D-97ED-1EE184471FF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F91D7BAB-CF15-41E6-B8DF-63D844ECCB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3632D785-54AB-4D77-B93F-A67ECB651D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73" name="楕円 472">
          <a:extLst>
            <a:ext uri="{FF2B5EF4-FFF2-40B4-BE49-F238E27FC236}">
              <a16:creationId xmlns:a16="http://schemas.microsoft.com/office/drawing/2014/main" id="{9795D3CC-8E88-483C-BE22-28D0B4F28339}"/>
            </a:ext>
          </a:extLst>
        </xdr:cNvPr>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474" name="楕円 473">
          <a:extLst>
            <a:ext uri="{FF2B5EF4-FFF2-40B4-BE49-F238E27FC236}">
              <a16:creationId xmlns:a16="http://schemas.microsoft.com/office/drawing/2014/main" id="{BEF91669-1F15-4095-BA0C-95A01C6E64CE}"/>
            </a:ext>
          </a:extLst>
        </xdr:cNvPr>
        <xdr:cNvSpPr/>
      </xdr:nvSpPr>
      <xdr:spPr>
        <a:xfrm>
          <a:off x="20383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30480</xdr:rowOff>
    </xdr:to>
    <xdr:cxnSp macro="">
      <xdr:nvCxnSpPr>
        <xdr:cNvPr id="475" name="直線コネクタ 474">
          <a:extLst>
            <a:ext uri="{FF2B5EF4-FFF2-40B4-BE49-F238E27FC236}">
              <a16:creationId xmlns:a16="http://schemas.microsoft.com/office/drawing/2014/main" id="{ACE12A79-A8DE-42F4-B1FB-A7B1B017D2E0}"/>
            </a:ext>
          </a:extLst>
        </xdr:cNvPr>
        <xdr:cNvCxnSpPr/>
      </xdr:nvCxnSpPr>
      <xdr:spPr>
        <a:xfrm flipV="1">
          <a:off x="20434300" y="6705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162560</xdr:rowOff>
    </xdr:from>
    <xdr:to>
      <xdr:col>102</xdr:col>
      <xdr:colOff>165100</xdr:colOff>
      <xdr:row>39</xdr:row>
      <xdr:rowOff>92710</xdr:rowOff>
    </xdr:to>
    <xdr:sp macro="" textlink="">
      <xdr:nvSpPr>
        <xdr:cNvPr id="476" name="楕円 475">
          <a:extLst>
            <a:ext uri="{FF2B5EF4-FFF2-40B4-BE49-F238E27FC236}">
              <a16:creationId xmlns:a16="http://schemas.microsoft.com/office/drawing/2014/main" id="{4F394BB8-2396-4F03-B0FF-E6A3A86F3E51}"/>
            </a:ext>
          </a:extLst>
        </xdr:cNvPr>
        <xdr:cNvSpPr/>
      </xdr:nvSpPr>
      <xdr:spPr>
        <a:xfrm>
          <a:off x="19494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39</xdr:row>
      <xdr:rowOff>41910</xdr:rowOff>
    </xdr:to>
    <xdr:cxnSp macro="">
      <xdr:nvCxnSpPr>
        <xdr:cNvPr id="477" name="直線コネクタ 476">
          <a:extLst>
            <a:ext uri="{FF2B5EF4-FFF2-40B4-BE49-F238E27FC236}">
              <a16:creationId xmlns:a16="http://schemas.microsoft.com/office/drawing/2014/main" id="{D959D185-260C-4AAB-8C89-C230C0919952}"/>
            </a:ext>
          </a:extLst>
        </xdr:cNvPr>
        <xdr:cNvCxnSpPr/>
      </xdr:nvCxnSpPr>
      <xdr:spPr>
        <a:xfrm flipV="1">
          <a:off x="19545300" y="6717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8" name="楕円 477">
          <a:extLst>
            <a:ext uri="{FF2B5EF4-FFF2-40B4-BE49-F238E27FC236}">
              <a16:creationId xmlns:a16="http://schemas.microsoft.com/office/drawing/2014/main" id="{BE73D86B-AB13-43A7-A806-60C2BC23EA6A}"/>
            </a:ext>
          </a:extLst>
        </xdr:cNvPr>
        <xdr:cNvSpPr/>
      </xdr:nvSpPr>
      <xdr:spPr>
        <a:xfrm>
          <a:off x="18605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41910</xdr:rowOff>
    </xdr:from>
    <xdr:to>
      <xdr:col>102</xdr:col>
      <xdr:colOff>114300</xdr:colOff>
      <xdr:row>39</xdr:row>
      <xdr:rowOff>53340</xdr:rowOff>
    </xdr:to>
    <xdr:cxnSp macro="">
      <xdr:nvCxnSpPr>
        <xdr:cNvPr id="479" name="直線コネクタ 478">
          <a:extLst>
            <a:ext uri="{FF2B5EF4-FFF2-40B4-BE49-F238E27FC236}">
              <a16:creationId xmlns:a16="http://schemas.microsoft.com/office/drawing/2014/main" id="{90016F70-55DC-4846-BB55-064841472E65}"/>
            </a:ext>
          </a:extLst>
        </xdr:cNvPr>
        <xdr:cNvCxnSpPr/>
      </xdr:nvCxnSpPr>
      <xdr:spPr>
        <a:xfrm flipV="1">
          <a:off x="18656300" y="6728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480" name="n_1aveValue【認定こども園・幼稚園・保育所】&#10;一人当たり面積">
          <a:extLst>
            <a:ext uri="{FF2B5EF4-FFF2-40B4-BE49-F238E27FC236}">
              <a16:creationId xmlns:a16="http://schemas.microsoft.com/office/drawing/2014/main" id="{1712C535-62B4-4818-AFC6-B6B08015EC74}"/>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481" name="n_2aveValue【認定こども園・幼稚園・保育所】&#10;一人当たり面積">
          <a:extLst>
            <a:ext uri="{FF2B5EF4-FFF2-40B4-BE49-F238E27FC236}">
              <a16:creationId xmlns:a16="http://schemas.microsoft.com/office/drawing/2014/main" id="{C53B0382-52E6-49BF-AF99-D174FD7A6762}"/>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482" name="n_3aveValue【認定こども園・幼稚園・保育所】&#10;一人当たり面積">
          <a:extLst>
            <a:ext uri="{FF2B5EF4-FFF2-40B4-BE49-F238E27FC236}">
              <a16:creationId xmlns:a16="http://schemas.microsoft.com/office/drawing/2014/main" id="{356834C9-C119-4BDC-A8D2-31BD2DFCA47A}"/>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483" name="n_4aveValue【認定こども園・幼稚園・保育所】&#10;一人当たり面積">
          <a:extLst>
            <a:ext uri="{FF2B5EF4-FFF2-40B4-BE49-F238E27FC236}">
              <a16:creationId xmlns:a16="http://schemas.microsoft.com/office/drawing/2014/main" id="{649ED8ED-1B34-4DA5-9281-463863B43323}"/>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484" name="n_1mainValue【認定こども園・幼稚園・保育所】&#10;一人当たり面積">
          <a:extLst>
            <a:ext uri="{FF2B5EF4-FFF2-40B4-BE49-F238E27FC236}">
              <a16:creationId xmlns:a16="http://schemas.microsoft.com/office/drawing/2014/main" id="{4A784842-D1DC-40B1-83CB-CC66A20270E5}"/>
            </a:ext>
          </a:extLst>
        </xdr:cNvPr>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485" name="n_2mainValue【認定こども園・幼稚園・保育所】&#10;一人当たり面積">
          <a:extLst>
            <a:ext uri="{FF2B5EF4-FFF2-40B4-BE49-F238E27FC236}">
              <a16:creationId xmlns:a16="http://schemas.microsoft.com/office/drawing/2014/main" id="{0291B342-226C-4687-8812-3699472BC869}"/>
            </a:ext>
          </a:extLst>
        </xdr:cNvPr>
        <xdr:cNvSpPr txBox="1"/>
      </xdr:nvSpPr>
      <xdr:spPr>
        <a:xfrm>
          <a:off x="20199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109237</xdr:rowOff>
    </xdr:from>
    <xdr:ext cx="469744" cy="259045"/>
    <xdr:sp macro="" textlink="">
      <xdr:nvSpPr>
        <xdr:cNvPr id="486" name="n_3mainValue【認定こども園・幼稚園・保育所】&#10;一人当たり面積">
          <a:extLst>
            <a:ext uri="{FF2B5EF4-FFF2-40B4-BE49-F238E27FC236}">
              <a16:creationId xmlns:a16="http://schemas.microsoft.com/office/drawing/2014/main" id="{7E6217AF-23D9-4675-994A-37D998582505}"/>
            </a:ext>
          </a:extLst>
        </xdr:cNvPr>
        <xdr:cNvSpPr txBox="1"/>
      </xdr:nvSpPr>
      <xdr:spPr>
        <a:xfrm>
          <a:off x="19310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7" name="n_4mainValue【認定こども園・幼稚園・保育所】&#10;一人当たり面積">
          <a:extLst>
            <a:ext uri="{FF2B5EF4-FFF2-40B4-BE49-F238E27FC236}">
              <a16:creationId xmlns:a16="http://schemas.microsoft.com/office/drawing/2014/main" id="{DEF9E25C-0BCD-433A-8AD4-DEE6A487AFC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0B4577CD-D149-4328-A83E-381B22126AF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8856493A-AD65-4EC9-AAFA-3ACAB1A383F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01764EF1-AE9F-4CEC-A07D-CF1434924B3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912D5446-1CC3-4662-B19C-D628CB1936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B05C137B-BCC8-4C1C-BB8B-99327A6DA2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38FEC1C0-61AC-4BAB-B4B2-E177C45BAE2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D6B32BAE-E552-4482-8C4A-8A0F0FAF88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5F107A51-6686-46F0-9283-A9CAC0163DC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072B75B6-3189-44E3-AE5B-FB6161270CB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31AEA5EA-D970-4E28-93FB-0AB0EBF0459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7BAB971D-E244-4A31-9124-103A645A36D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CDFA93F4-12BF-4EE8-8E8F-75D3C3DA626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a:extLst>
            <a:ext uri="{FF2B5EF4-FFF2-40B4-BE49-F238E27FC236}">
              <a16:creationId xmlns:a16="http://schemas.microsoft.com/office/drawing/2014/main" id="{142C7FC1-65AE-4333-A64E-9D1FB49BB13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0AB529A8-CC67-41DC-8614-28FDA2F5F55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67A45DF8-3062-47DC-A9F6-B9608412CDB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EEAB9FDD-D2C5-431E-8967-867C7B8E8F9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164AE932-8ED5-484D-A8EE-1F3361C53AB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33869A1A-EAA3-4F40-A9B7-75CF7E51CB2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625E12BF-E5DB-42B3-B3A4-B32AA50F0F5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5B12FAA4-143F-4D56-AA8F-F7879A7605F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a:extLst>
            <a:ext uri="{FF2B5EF4-FFF2-40B4-BE49-F238E27FC236}">
              <a16:creationId xmlns:a16="http://schemas.microsoft.com/office/drawing/2014/main" id="{706D7F52-1EFC-4AA5-94D8-6E7F7455AEF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6F2F562F-490B-4CCB-BD67-F645CC3BFDD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a:extLst>
            <a:ext uri="{FF2B5EF4-FFF2-40B4-BE49-F238E27FC236}">
              <a16:creationId xmlns:a16="http://schemas.microsoft.com/office/drawing/2014/main" id="{1018855D-36D3-4CBA-91DC-46AAED0CF8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a:extLst>
            <a:ext uri="{FF2B5EF4-FFF2-40B4-BE49-F238E27FC236}">
              <a16:creationId xmlns:a16="http://schemas.microsoft.com/office/drawing/2014/main" id="{8C825158-610C-4975-9D8B-56F4FA53057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12" name="直線コネクタ 511">
          <a:extLst>
            <a:ext uri="{FF2B5EF4-FFF2-40B4-BE49-F238E27FC236}">
              <a16:creationId xmlns:a16="http://schemas.microsoft.com/office/drawing/2014/main" id="{20B7BC22-C976-4B90-A56C-AA8CF6800034}"/>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13" name="【学校施設】&#10;有形固定資産減価償却率最小値テキスト">
          <a:extLst>
            <a:ext uri="{FF2B5EF4-FFF2-40B4-BE49-F238E27FC236}">
              <a16:creationId xmlns:a16="http://schemas.microsoft.com/office/drawing/2014/main" id="{127EDE7C-97EF-405B-BF39-8FFDEE175271}"/>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14" name="直線コネクタ 513">
          <a:extLst>
            <a:ext uri="{FF2B5EF4-FFF2-40B4-BE49-F238E27FC236}">
              <a16:creationId xmlns:a16="http://schemas.microsoft.com/office/drawing/2014/main" id="{2B2494EA-58F5-4F7F-8559-591273472AB1}"/>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15" name="【学校施設】&#10;有形固定資産減価償却率最大値テキスト">
          <a:extLst>
            <a:ext uri="{FF2B5EF4-FFF2-40B4-BE49-F238E27FC236}">
              <a16:creationId xmlns:a16="http://schemas.microsoft.com/office/drawing/2014/main" id="{4B9818D9-BA19-4CBD-B2D6-85F20A20BB6B}"/>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16" name="直線コネクタ 515">
          <a:extLst>
            <a:ext uri="{FF2B5EF4-FFF2-40B4-BE49-F238E27FC236}">
              <a16:creationId xmlns:a16="http://schemas.microsoft.com/office/drawing/2014/main" id="{4B4A9A33-1E32-4448-92E4-1E2108F8B4F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7" name="【学校施設】&#10;有形固定資産減価償却率平均値テキスト">
          <a:extLst>
            <a:ext uri="{FF2B5EF4-FFF2-40B4-BE49-F238E27FC236}">
              <a16:creationId xmlns:a16="http://schemas.microsoft.com/office/drawing/2014/main" id="{E09901B5-0AEA-4C3C-92D9-3F03AC42E099}"/>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8" name="フローチャート: 判断 517">
          <a:extLst>
            <a:ext uri="{FF2B5EF4-FFF2-40B4-BE49-F238E27FC236}">
              <a16:creationId xmlns:a16="http://schemas.microsoft.com/office/drawing/2014/main" id="{56A1EB47-7D3D-4429-A30F-D24185A7B8D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19" name="フローチャート: 判断 518">
          <a:extLst>
            <a:ext uri="{FF2B5EF4-FFF2-40B4-BE49-F238E27FC236}">
              <a16:creationId xmlns:a16="http://schemas.microsoft.com/office/drawing/2014/main" id="{A10AA631-A6CD-4CC5-8124-4BFA444BDADB}"/>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20" name="フローチャート: 判断 519">
          <a:extLst>
            <a:ext uri="{FF2B5EF4-FFF2-40B4-BE49-F238E27FC236}">
              <a16:creationId xmlns:a16="http://schemas.microsoft.com/office/drawing/2014/main" id="{142B3788-E917-4DAA-9D82-1A46E82378F7}"/>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21" name="フローチャート: 判断 520">
          <a:extLst>
            <a:ext uri="{FF2B5EF4-FFF2-40B4-BE49-F238E27FC236}">
              <a16:creationId xmlns:a16="http://schemas.microsoft.com/office/drawing/2014/main" id="{8D9565B2-D4C1-4625-9908-33545F3DAB2E}"/>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2" name="フローチャート: 判断 521">
          <a:extLst>
            <a:ext uri="{FF2B5EF4-FFF2-40B4-BE49-F238E27FC236}">
              <a16:creationId xmlns:a16="http://schemas.microsoft.com/office/drawing/2014/main" id="{58AE56DE-85CD-472C-B33B-7D471A2D4B86}"/>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01206B1-3A30-488A-BA74-22FC12DD708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D63CA056-D6A8-4821-A86C-70E40662B8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7924BB75-60DD-4264-9705-E6FD944E7C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333885CB-495C-4C78-A416-F80F1F8DDB4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D5689BFF-21EF-44FC-8B18-B584BC5AF8F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528" name="楕円 527">
          <a:extLst>
            <a:ext uri="{FF2B5EF4-FFF2-40B4-BE49-F238E27FC236}">
              <a16:creationId xmlns:a16="http://schemas.microsoft.com/office/drawing/2014/main" id="{53073E7E-3E21-4522-824F-F08515EA2589}"/>
            </a:ext>
          </a:extLst>
        </xdr:cNvPr>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29" name="楕円 528">
          <a:extLst>
            <a:ext uri="{FF2B5EF4-FFF2-40B4-BE49-F238E27FC236}">
              <a16:creationId xmlns:a16="http://schemas.microsoft.com/office/drawing/2014/main" id="{5DB5FE7A-DEB2-4EF7-B330-28A6D4987865}"/>
            </a:ext>
          </a:extLst>
        </xdr:cNvPr>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41910</xdr:rowOff>
    </xdr:from>
    <xdr:to>
      <xdr:col>81</xdr:col>
      <xdr:colOff>50800</xdr:colOff>
      <xdr:row>59</xdr:row>
      <xdr:rowOff>87630</xdr:rowOff>
    </xdr:to>
    <xdr:cxnSp macro="">
      <xdr:nvCxnSpPr>
        <xdr:cNvPr id="530" name="直線コネクタ 529">
          <a:extLst>
            <a:ext uri="{FF2B5EF4-FFF2-40B4-BE49-F238E27FC236}">
              <a16:creationId xmlns:a16="http://schemas.microsoft.com/office/drawing/2014/main" id="{81BD316A-C97A-4DD2-8E17-414164E6D70A}"/>
            </a:ext>
          </a:extLst>
        </xdr:cNvPr>
        <xdr:cNvCxnSpPr/>
      </xdr:nvCxnSpPr>
      <xdr:spPr>
        <a:xfrm>
          <a:off x="14592300" y="10157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31" name="楕円 530">
          <a:extLst>
            <a:ext uri="{FF2B5EF4-FFF2-40B4-BE49-F238E27FC236}">
              <a16:creationId xmlns:a16="http://schemas.microsoft.com/office/drawing/2014/main" id="{11D99F6C-D92F-45BA-8FE2-B10B2C7F24A7}"/>
            </a:ext>
          </a:extLst>
        </xdr:cNvPr>
        <xdr:cNvSpPr/>
      </xdr:nvSpPr>
      <xdr:spPr>
        <a:xfrm>
          <a:off x="13652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165735</xdr:rowOff>
    </xdr:from>
    <xdr:to>
      <xdr:col>76</xdr:col>
      <xdr:colOff>114300</xdr:colOff>
      <xdr:row>59</xdr:row>
      <xdr:rowOff>41910</xdr:rowOff>
    </xdr:to>
    <xdr:cxnSp macro="">
      <xdr:nvCxnSpPr>
        <xdr:cNvPr id="532" name="直線コネクタ 531">
          <a:extLst>
            <a:ext uri="{FF2B5EF4-FFF2-40B4-BE49-F238E27FC236}">
              <a16:creationId xmlns:a16="http://schemas.microsoft.com/office/drawing/2014/main" id="{BDBBBBA0-DC3C-44CB-98BE-5ED9AEFA3D6F}"/>
            </a:ext>
          </a:extLst>
        </xdr:cNvPr>
        <xdr:cNvCxnSpPr/>
      </xdr:nvCxnSpPr>
      <xdr:spPr>
        <a:xfrm>
          <a:off x="13703300" y="101098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533" name="楕円 532">
          <a:extLst>
            <a:ext uri="{FF2B5EF4-FFF2-40B4-BE49-F238E27FC236}">
              <a16:creationId xmlns:a16="http://schemas.microsoft.com/office/drawing/2014/main" id="{F3EE5584-9152-4AAE-BBE2-CD302D796F74}"/>
            </a:ext>
          </a:extLst>
        </xdr:cNvPr>
        <xdr:cNvSpPr/>
      </xdr:nvSpPr>
      <xdr:spPr>
        <a:xfrm>
          <a:off x="12763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165735</xdr:rowOff>
    </xdr:to>
    <xdr:cxnSp macro="">
      <xdr:nvCxnSpPr>
        <xdr:cNvPr id="534" name="直線コネクタ 533">
          <a:extLst>
            <a:ext uri="{FF2B5EF4-FFF2-40B4-BE49-F238E27FC236}">
              <a16:creationId xmlns:a16="http://schemas.microsoft.com/office/drawing/2014/main" id="{5A6F412E-9876-453B-8C9A-4C3B9C44905E}"/>
            </a:ext>
          </a:extLst>
        </xdr:cNvPr>
        <xdr:cNvCxnSpPr/>
      </xdr:nvCxnSpPr>
      <xdr:spPr>
        <a:xfrm>
          <a:off x="12814300" y="100698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35" name="n_1aveValue【学校施設】&#10;有形固定資産減価償却率">
          <a:extLst>
            <a:ext uri="{FF2B5EF4-FFF2-40B4-BE49-F238E27FC236}">
              <a16:creationId xmlns:a16="http://schemas.microsoft.com/office/drawing/2014/main" id="{62D8D8FF-16FC-4E74-9B41-C1E49B71EC7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36" name="n_2aveValue【学校施設】&#10;有形固定資産減価償却率">
          <a:extLst>
            <a:ext uri="{FF2B5EF4-FFF2-40B4-BE49-F238E27FC236}">
              <a16:creationId xmlns:a16="http://schemas.microsoft.com/office/drawing/2014/main" id="{F3AD1C7C-75CE-4D75-84E0-8694529B14CF}"/>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37" name="n_3aveValue【学校施設】&#10;有形固定資産減価償却率">
          <a:extLst>
            <a:ext uri="{FF2B5EF4-FFF2-40B4-BE49-F238E27FC236}">
              <a16:creationId xmlns:a16="http://schemas.microsoft.com/office/drawing/2014/main" id="{46F9B8DF-E250-46AC-90E5-562929932659}"/>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38" name="n_4aveValue【学校施設】&#10;有形固定資産減価償却率">
          <a:extLst>
            <a:ext uri="{FF2B5EF4-FFF2-40B4-BE49-F238E27FC236}">
              <a16:creationId xmlns:a16="http://schemas.microsoft.com/office/drawing/2014/main" id="{FD8AF8B0-B13B-43E9-A0F6-6E2D90B7CD1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154957</xdr:rowOff>
    </xdr:from>
    <xdr:ext cx="405111" cy="259045"/>
    <xdr:sp macro="" textlink="">
      <xdr:nvSpPr>
        <xdr:cNvPr id="539" name="n_1mainValue【学校施設】&#10;有形固定資産減価償却率">
          <a:extLst>
            <a:ext uri="{FF2B5EF4-FFF2-40B4-BE49-F238E27FC236}">
              <a16:creationId xmlns:a16="http://schemas.microsoft.com/office/drawing/2014/main" id="{481026B5-F4B3-4FD2-8F8A-2F74CF7866ED}"/>
            </a:ext>
          </a:extLst>
        </xdr:cNvPr>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40" name="n_2mainValue【学校施設】&#10;有形固定資産減価償却率">
          <a:extLst>
            <a:ext uri="{FF2B5EF4-FFF2-40B4-BE49-F238E27FC236}">
              <a16:creationId xmlns:a16="http://schemas.microsoft.com/office/drawing/2014/main" id="{8FFDE5C5-DD40-4021-ACF3-5D294D54AD45}"/>
            </a:ext>
          </a:extLst>
        </xdr:cNvPr>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41" name="n_3mainValue【学校施設】&#10;有形固定資産減価償却率">
          <a:extLst>
            <a:ext uri="{FF2B5EF4-FFF2-40B4-BE49-F238E27FC236}">
              <a16:creationId xmlns:a16="http://schemas.microsoft.com/office/drawing/2014/main" id="{A9E34C2F-7507-40B9-AE8D-63EF58FFEA92}"/>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542" name="n_4mainValue【学校施設】&#10;有形固定資産減価償却率">
          <a:extLst>
            <a:ext uri="{FF2B5EF4-FFF2-40B4-BE49-F238E27FC236}">
              <a16:creationId xmlns:a16="http://schemas.microsoft.com/office/drawing/2014/main" id="{2977FBA6-13B6-48F1-AED7-3ABD2F2B91A6}"/>
            </a:ext>
          </a:extLst>
        </xdr:cNvPr>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B7BDD925-0EFE-49CD-ADB0-1D5C09F555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0E192D40-9CB4-4DC5-A2D6-433232E0AE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44E38398-0E5B-4F0F-9FBC-5D016A74AD4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A5E9A7C1-ED1B-46DE-BD90-9A79101537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CDC1F463-2E29-42F1-B49D-35403151B6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BDF7671D-3DB9-4117-8591-E323E32970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E2AF5EAB-C987-4815-8DF3-C1B9047291E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C6AC904E-4BF4-4F8D-B639-7D6F20FA46B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3C121CDA-8E1E-42B0-859B-9F276700832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D687B81D-6A42-4C50-979F-C4FD51E54CF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a:extLst>
            <a:ext uri="{FF2B5EF4-FFF2-40B4-BE49-F238E27FC236}">
              <a16:creationId xmlns:a16="http://schemas.microsoft.com/office/drawing/2014/main" id="{F9F24081-F8BF-450C-8858-011A9DAC775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a:extLst>
            <a:ext uri="{FF2B5EF4-FFF2-40B4-BE49-F238E27FC236}">
              <a16:creationId xmlns:a16="http://schemas.microsoft.com/office/drawing/2014/main" id="{B98A56BA-9825-4F5A-83C1-74795EDD371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a:extLst>
            <a:ext uri="{FF2B5EF4-FFF2-40B4-BE49-F238E27FC236}">
              <a16:creationId xmlns:a16="http://schemas.microsoft.com/office/drawing/2014/main" id="{4AC94A8F-2491-475C-96F0-0F6346378CD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a:extLst>
            <a:ext uri="{FF2B5EF4-FFF2-40B4-BE49-F238E27FC236}">
              <a16:creationId xmlns:a16="http://schemas.microsoft.com/office/drawing/2014/main" id="{C22950DB-8351-429C-8239-990884A4683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a:extLst>
            <a:ext uri="{FF2B5EF4-FFF2-40B4-BE49-F238E27FC236}">
              <a16:creationId xmlns:a16="http://schemas.microsoft.com/office/drawing/2014/main" id="{FA581507-7A9C-4671-ACD8-32A40D318EB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a:extLst>
            <a:ext uri="{FF2B5EF4-FFF2-40B4-BE49-F238E27FC236}">
              <a16:creationId xmlns:a16="http://schemas.microsoft.com/office/drawing/2014/main" id="{9A6A585B-D8A6-409F-9223-5371F71681F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a:extLst>
            <a:ext uri="{FF2B5EF4-FFF2-40B4-BE49-F238E27FC236}">
              <a16:creationId xmlns:a16="http://schemas.microsoft.com/office/drawing/2014/main" id="{5E91C119-6DC7-4A31-A94B-B155D7B04C6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a:extLst>
            <a:ext uri="{FF2B5EF4-FFF2-40B4-BE49-F238E27FC236}">
              <a16:creationId xmlns:a16="http://schemas.microsoft.com/office/drawing/2014/main" id="{B78930D7-93D2-40AB-985E-9457F5A4EC7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a:extLst>
            <a:ext uri="{FF2B5EF4-FFF2-40B4-BE49-F238E27FC236}">
              <a16:creationId xmlns:a16="http://schemas.microsoft.com/office/drawing/2014/main" id="{A9ADD2B4-38BD-47C8-BC68-04AF44BD456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a:extLst>
            <a:ext uri="{FF2B5EF4-FFF2-40B4-BE49-F238E27FC236}">
              <a16:creationId xmlns:a16="http://schemas.microsoft.com/office/drawing/2014/main" id="{D3110E03-7683-4913-A49A-5FF3B8D5C8A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6B2ADEED-AB07-431B-8DD6-7E751C3659B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4" name="テキスト ボックス 563">
          <a:extLst>
            <a:ext uri="{FF2B5EF4-FFF2-40B4-BE49-F238E27FC236}">
              <a16:creationId xmlns:a16="http://schemas.microsoft.com/office/drawing/2014/main" id="{9DCCB6AC-B1E8-4B72-891D-A6910077DEE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a:extLst>
            <a:ext uri="{FF2B5EF4-FFF2-40B4-BE49-F238E27FC236}">
              <a16:creationId xmlns:a16="http://schemas.microsoft.com/office/drawing/2014/main" id="{195FEA73-1E92-41F5-9955-E3C0B21C44A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66" name="直線コネクタ 565">
          <a:extLst>
            <a:ext uri="{FF2B5EF4-FFF2-40B4-BE49-F238E27FC236}">
              <a16:creationId xmlns:a16="http://schemas.microsoft.com/office/drawing/2014/main" id="{C922BEB3-31DA-41DF-AE22-A82E77457D03}"/>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67" name="【学校施設】&#10;一人当たり面積最小値テキスト">
          <a:extLst>
            <a:ext uri="{FF2B5EF4-FFF2-40B4-BE49-F238E27FC236}">
              <a16:creationId xmlns:a16="http://schemas.microsoft.com/office/drawing/2014/main" id="{ADD64D95-CF9F-4547-85F0-46FB116D02F6}"/>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68" name="直線コネクタ 567">
          <a:extLst>
            <a:ext uri="{FF2B5EF4-FFF2-40B4-BE49-F238E27FC236}">
              <a16:creationId xmlns:a16="http://schemas.microsoft.com/office/drawing/2014/main" id="{824ED77C-0A45-4C2E-9AA4-36F1703759C9}"/>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69" name="【学校施設】&#10;一人当たり面積最大値テキスト">
          <a:extLst>
            <a:ext uri="{FF2B5EF4-FFF2-40B4-BE49-F238E27FC236}">
              <a16:creationId xmlns:a16="http://schemas.microsoft.com/office/drawing/2014/main" id="{204D51C1-3AE1-4B7A-8781-506D63148E16}"/>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70" name="直線コネクタ 569">
          <a:extLst>
            <a:ext uri="{FF2B5EF4-FFF2-40B4-BE49-F238E27FC236}">
              <a16:creationId xmlns:a16="http://schemas.microsoft.com/office/drawing/2014/main" id="{D8BB5EE2-B5FA-4E73-8D0E-6FDC5ECF0704}"/>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71" name="【学校施設】&#10;一人当たり面積平均値テキスト">
          <a:extLst>
            <a:ext uri="{FF2B5EF4-FFF2-40B4-BE49-F238E27FC236}">
              <a16:creationId xmlns:a16="http://schemas.microsoft.com/office/drawing/2014/main" id="{8C948F43-9734-417D-BF2A-3A06D69F1C7B}"/>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72" name="フローチャート: 判断 571">
          <a:extLst>
            <a:ext uri="{FF2B5EF4-FFF2-40B4-BE49-F238E27FC236}">
              <a16:creationId xmlns:a16="http://schemas.microsoft.com/office/drawing/2014/main" id="{E193ED30-8F3B-4E16-B65C-C962AF1897DE}"/>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73" name="フローチャート: 判断 572">
          <a:extLst>
            <a:ext uri="{FF2B5EF4-FFF2-40B4-BE49-F238E27FC236}">
              <a16:creationId xmlns:a16="http://schemas.microsoft.com/office/drawing/2014/main" id="{7D606C17-DC60-4970-B77B-72113708081A}"/>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74" name="フローチャート: 判断 573">
          <a:extLst>
            <a:ext uri="{FF2B5EF4-FFF2-40B4-BE49-F238E27FC236}">
              <a16:creationId xmlns:a16="http://schemas.microsoft.com/office/drawing/2014/main" id="{86F43474-DF5D-45FB-BEF3-C5534A3BDED1}"/>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75" name="フローチャート: 判断 574">
          <a:extLst>
            <a:ext uri="{FF2B5EF4-FFF2-40B4-BE49-F238E27FC236}">
              <a16:creationId xmlns:a16="http://schemas.microsoft.com/office/drawing/2014/main" id="{E8A5A99A-91E4-4D1A-8C1A-BE50B5255F06}"/>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76" name="フローチャート: 判断 575">
          <a:extLst>
            <a:ext uri="{FF2B5EF4-FFF2-40B4-BE49-F238E27FC236}">
              <a16:creationId xmlns:a16="http://schemas.microsoft.com/office/drawing/2014/main" id="{8609DFE5-82C7-4BCB-9943-26EDF34CB304}"/>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84F1B584-06F3-4C50-8B47-97A069E433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1E759074-2496-4111-B98C-72D55157B46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2572765B-9188-41BC-BBDD-D644FA4464C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C0650B52-812C-4BFF-9E20-2C5CBC8C41B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C5165E7B-5CB6-4BA5-BEC5-0E975725018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79693</xdr:rowOff>
    </xdr:from>
    <xdr:to>
      <xdr:col>112</xdr:col>
      <xdr:colOff>38100</xdr:colOff>
      <xdr:row>62</xdr:row>
      <xdr:rowOff>9843</xdr:rowOff>
    </xdr:to>
    <xdr:sp macro="" textlink="">
      <xdr:nvSpPr>
        <xdr:cNvPr id="582" name="楕円 581">
          <a:extLst>
            <a:ext uri="{FF2B5EF4-FFF2-40B4-BE49-F238E27FC236}">
              <a16:creationId xmlns:a16="http://schemas.microsoft.com/office/drawing/2014/main" id="{B98B0E02-4CEC-4A41-B35C-AA6B2B4CC816}"/>
            </a:ext>
          </a:extLst>
        </xdr:cNvPr>
        <xdr:cNvSpPr/>
      </xdr:nvSpPr>
      <xdr:spPr>
        <a:xfrm>
          <a:off x="21272500" y="10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88456</xdr:rowOff>
    </xdr:from>
    <xdr:to>
      <xdr:col>107</xdr:col>
      <xdr:colOff>101600</xdr:colOff>
      <xdr:row>62</xdr:row>
      <xdr:rowOff>18606</xdr:rowOff>
    </xdr:to>
    <xdr:sp macro="" textlink="">
      <xdr:nvSpPr>
        <xdr:cNvPr id="583" name="楕円 582">
          <a:extLst>
            <a:ext uri="{FF2B5EF4-FFF2-40B4-BE49-F238E27FC236}">
              <a16:creationId xmlns:a16="http://schemas.microsoft.com/office/drawing/2014/main" id="{6E72B1D4-C03C-470D-882E-404E78833351}"/>
            </a:ext>
          </a:extLst>
        </xdr:cNvPr>
        <xdr:cNvSpPr/>
      </xdr:nvSpPr>
      <xdr:spPr>
        <a:xfrm>
          <a:off x="20383500" y="105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130493</xdr:rowOff>
    </xdr:from>
    <xdr:to>
      <xdr:col>111</xdr:col>
      <xdr:colOff>177800</xdr:colOff>
      <xdr:row>61</xdr:row>
      <xdr:rowOff>139256</xdr:rowOff>
    </xdr:to>
    <xdr:cxnSp macro="">
      <xdr:nvCxnSpPr>
        <xdr:cNvPr id="584" name="直線コネクタ 583">
          <a:extLst>
            <a:ext uri="{FF2B5EF4-FFF2-40B4-BE49-F238E27FC236}">
              <a16:creationId xmlns:a16="http://schemas.microsoft.com/office/drawing/2014/main" id="{1A8D2668-E349-48C1-8444-C5C820D32E7B}"/>
            </a:ext>
          </a:extLst>
        </xdr:cNvPr>
        <xdr:cNvCxnSpPr/>
      </xdr:nvCxnSpPr>
      <xdr:spPr>
        <a:xfrm flipV="1">
          <a:off x="20434300" y="1058894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97409</xdr:rowOff>
    </xdr:from>
    <xdr:to>
      <xdr:col>102</xdr:col>
      <xdr:colOff>165100</xdr:colOff>
      <xdr:row>62</xdr:row>
      <xdr:rowOff>27559</xdr:rowOff>
    </xdr:to>
    <xdr:sp macro="" textlink="">
      <xdr:nvSpPr>
        <xdr:cNvPr id="585" name="楕円 584">
          <a:extLst>
            <a:ext uri="{FF2B5EF4-FFF2-40B4-BE49-F238E27FC236}">
              <a16:creationId xmlns:a16="http://schemas.microsoft.com/office/drawing/2014/main" id="{2F922C65-EA3D-41A4-95F1-A8CA19DA5510}"/>
            </a:ext>
          </a:extLst>
        </xdr:cNvPr>
        <xdr:cNvSpPr/>
      </xdr:nvSpPr>
      <xdr:spPr>
        <a:xfrm>
          <a:off x="19494500" y="105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139256</xdr:rowOff>
    </xdr:from>
    <xdr:to>
      <xdr:col>107</xdr:col>
      <xdr:colOff>50800</xdr:colOff>
      <xdr:row>61</xdr:row>
      <xdr:rowOff>148209</xdr:rowOff>
    </xdr:to>
    <xdr:cxnSp macro="">
      <xdr:nvCxnSpPr>
        <xdr:cNvPr id="586" name="直線コネクタ 585">
          <a:extLst>
            <a:ext uri="{FF2B5EF4-FFF2-40B4-BE49-F238E27FC236}">
              <a16:creationId xmlns:a16="http://schemas.microsoft.com/office/drawing/2014/main" id="{58116779-3A83-4224-8A17-57DDDF116634}"/>
            </a:ext>
          </a:extLst>
        </xdr:cNvPr>
        <xdr:cNvCxnSpPr/>
      </xdr:nvCxnSpPr>
      <xdr:spPr>
        <a:xfrm flipV="1">
          <a:off x="19545300" y="10597706"/>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101600</xdr:rowOff>
    </xdr:from>
    <xdr:to>
      <xdr:col>98</xdr:col>
      <xdr:colOff>38100</xdr:colOff>
      <xdr:row>62</xdr:row>
      <xdr:rowOff>31750</xdr:rowOff>
    </xdr:to>
    <xdr:sp macro="" textlink="">
      <xdr:nvSpPr>
        <xdr:cNvPr id="587" name="楕円 586">
          <a:extLst>
            <a:ext uri="{FF2B5EF4-FFF2-40B4-BE49-F238E27FC236}">
              <a16:creationId xmlns:a16="http://schemas.microsoft.com/office/drawing/2014/main" id="{98DFE860-4EFE-4E3D-8DF8-CEAC4A441D7C}"/>
            </a:ext>
          </a:extLst>
        </xdr:cNvPr>
        <xdr:cNvSpPr/>
      </xdr:nvSpPr>
      <xdr:spPr>
        <a:xfrm>
          <a:off x="18605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148209</xdr:rowOff>
    </xdr:from>
    <xdr:to>
      <xdr:col>102</xdr:col>
      <xdr:colOff>114300</xdr:colOff>
      <xdr:row>61</xdr:row>
      <xdr:rowOff>152400</xdr:rowOff>
    </xdr:to>
    <xdr:cxnSp macro="">
      <xdr:nvCxnSpPr>
        <xdr:cNvPr id="588" name="直線コネクタ 587">
          <a:extLst>
            <a:ext uri="{FF2B5EF4-FFF2-40B4-BE49-F238E27FC236}">
              <a16:creationId xmlns:a16="http://schemas.microsoft.com/office/drawing/2014/main" id="{C14BF11D-A4E3-40FC-BF31-483F7CE72EFB}"/>
            </a:ext>
          </a:extLst>
        </xdr:cNvPr>
        <xdr:cNvCxnSpPr/>
      </xdr:nvCxnSpPr>
      <xdr:spPr>
        <a:xfrm flipV="1">
          <a:off x="18656300" y="1060665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589" name="n_1aveValue【学校施設】&#10;一人当たり面積">
          <a:extLst>
            <a:ext uri="{FF2B5EF4-FFF2-40B4-BE49-F238E27FC236}">
              <a16:creationId xmlns:a16="http://schemas.microsoft.com/office/drawing/2014/main" id="{F38BACBB-192B-4B5A-B86D-DEB7C3827F07}"/>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590" name="n_2aveValue【学校施設】&#10;一人当たり面積">
          <a:extLst>
            <a:ext uri="{FF2B5EF4-FFF2-40B4-BE49-F238E27FC236}">
              <a16:creationId xmlns:a16="http://schemas.microsoft.com/office/drawing/2014/main" id="{9B3DD891-6AF5-4925-87BB-F9790E61A8EA}"/>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91" name="n_3aveValue【学校施設】&#10;一人当たり面積">
          <a:extLst>
            <a:ext uri="{FF2B5EF4-FFF2-40B4-BE49-F238E27FC236}">
              <a16:creationId xmlns:a16="http://schemas.microsoft.com/office/drawing/2014/main" id="{24B2A472-F3C3-42FE-9087-AC44B7C8E31B}"/>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592" name="n_4aveValue【学校施設】&#10;一人当たり面積">
          <a:extLst>
            <a:ext uri="{FF2B5EF4-FFF2-40B4-BE49-F238E27FC236}">
              <a16:creationId xmlns:a16="http://schemas.microsoft.com/office/drawing/2014/main" id="{6D1D0249-5409-4AF6-8B75-CE1F2D13549C}"/>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26370</xdr:rowOff>
    </xdr:from>
    <xdr:ext cx="469744" cy="259045"/>
    <xdr:sp macro="" textlink="">
      <xdr:nvSpPr>
        <xdr:cNvPr id="593" name="n_1mainValue【学校施設】&#10;一人当たり面積">
          <a:extLst>
            <a:ext uri="{FF2B5EF4-FFF2-40B4-BE49-F238E27FC236}">
              <a16:creationId xmlns:a16="http://schemas.microsoft.com/office/drawing/2014/main" id="{977A6B6B-FB4F-4D31-AC16-D70A647EB02A}"/>
            </a:ext>
          </a:extLst>
        </xdr:cNvPr>
        <xdr:cNvSpPr txBox="1"/>
      </xdr:nvSpPr>
      <xdr:spPr>
        <a:xfrm>
          <a:off x="21075727" y="1031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35133</xdr:rowOff>
    </xdr:from>
    <xdr:ext cx="469744" cy="259045"/>
    <xdr:sp macro="" textlink="">
      <xdr:nvSpPr>
        <xdr:cNvPr id="594" name="n_2mainValue【学校施設】&#10;一人当たり面積">
          <a:extLst>
            <a:ext uri="{FF2B5EF4-FFF2-40B4-BE49-F238E27FC236}">
              <a16:creationId xmlns:a16="http://schemas.microsoft.com/office/drawing/2014/main" id="{3076E411-3F25-412F-9F75-6D77DE110B35}"/>
            </a:ext>
          </a:extLst>
        </xdr:cNvPr>
        <xdr:cNvSpPr txBox="1"/>
      </xdr:nvSpPr>
      <xdr:spPr>
        <a:xfrm>
          <a:off x="20199427" y="1032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18686</xdr:rowOff>
    </xdr:from>
    <xdr:ext cx="469744" cy="259045"/>
    <xdr:sp macro="" textlink="">
      <xdr:nvSpPr>
        <xdr:cNvPr id="595" name="n_3mainValue【学校施設】&#10;一人当たり面積">
          <a:extLst>
            <a:ext uri="{FF2B5EF4-FFF2-40B4-BE49-F238E27FC236}">
              <a16:creationId xmlns:a16="http://schemas.microsoft.com/office/drawing/2014/main" id="{041AA906-5FCD-4306-A5C7-7B6BD6D019A8}"/>
            </a:ext>
          </a:extLst>
        </xdr:cNvPr>
        <xdr:cNvSpPr txBox="1"/>
      </xdr:nvSpPr>
      <xdr:spPr>
        <a:xfrm>
          <a:off x="19310427" y="106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48277</xdr:rowOff>
    </xdr:from>
    <xdr:ext cx="469744" cy="259045"/>
    <xdr:sp macro="" textlink="">
      <xdr:nvSpPr>
        <xdr:cNvPr id="596" name="n_4mainValue【学校施設】&#10;一人当たり面積">
          <a:extLst>
            <a:ext uri="{FF2B5EF4-FFF2-40B4-BE49-F238E27FC236}">
              <a16:creationId xmlns:a16="http://schemas.microsoft.com/office/drawing/2014/main" id="{AB07B1A9-DCB0-41DE-9EA4-312B2DD188B7}"/>
            </a:ext>
          </a:extLst>
        </xdr:cNvPr>
        <xdr:cNvSpPr txBox="1"/>
      </xdr:nvSpPr>
      <xdr:spPr>
        <a:xfrm>
          <a:off x="18421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E0C0C251-A96F-471E-B9B4-FE627961AE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127A1806-3C10-4D8B-8665-7EAFB26D97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23FB783B-4BCB-4473-91DF-6CDD7897662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EA7E5B3B-8EB2-4B48-A3CE-BA883489A4C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66B781ED-E406-4D4F-879A-E4CE28525AD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917A815D-0AEB-4062-A3DD-C13AE54AE43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E7818DAB-5E81-4B26-B02E-7D18B40D9A8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98F4181C-2D27-4693-92D5-700CDDB2881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a:extLst>
            <a:ext uri="{FF2B5EF4-FFF2-40B4-BE49-F238E27FC236}">
              <a16:creationId xmlns:a16="http://schemas.microsoft.com/office/drawing/2014/main" id="{592BC35D-15AC-40B9-9897-45C23C23FF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a:extLst>
            <a:ext uri="{FF2B5EF4-FFF2-40B4-BE49-F238E27FC236}">
              <a16:creationId xmlns:a16="http://schemas.microsoft.com/office/drawing/2014/main" id="{BB32FCF5-4C92-467B-9B87-7C68D906E9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a:extLst>
            <a:ext uri="{FF2B5EF4-FFF2-40B4-BE49-F238E27FC236}">
              <a16:creationId xmlns:a16="http://schemas.microsoft.com/office/drawing/2014/main" id="{9A645374-E1C1-435D-8880-222C4FBF99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a:extLst>
            <a:ext uri="{FF2B5EF4-FFF2-40B4-BE49-F238E27FC236}">
              <a16:creationId xmlns:a16="http://schemas.microsoft.com/office/drawing/2014/main" id="{26088FCD-B881-48EC-B5AB-7B1A086129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a:extLst>
            <a:ext uri="{FF2B5EF4-FFF2-40B4-BE49-F238E27FC236}">
              <a16:creationId xmlns:a16="http://schemas.microsoft.com/office/drawing/2014/main" id="{73113718-43EB-4B85-BB67-3327D6E946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a:extLst>
            <a:ext uri="{FF2B5EF4-FFF2-40B4-BE49-F238E27FC236}">
              <a16:creationId xmlns:a16="http://schemas.microsoft.com/office/drawing/2014/main" id="{A5DC4EF3-F4F2-4BF7-B806-262468E1882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a:extLst>
            <a:ext uri="{FF2B5EF4-FFF2-40B4-BE49-F238E27FC236}">
              <a16:creationId xmlns:a16="http://schemas.microsoft.com/office/drawing/2014/main" id="{90D54FA4-6EBF-469E-A5D1-B22B24A0039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a:extLst>
            <a:ext uri="{FF2B5EF4-FFF2-40B4-BE49-F238E27FC236}">
              <a16:creationId xmlns:a16="http://schemas.microsoft.com/office/drawing/2014/main" id="{10E0C741-A8B5-4CB1-AB13-7317E21F93B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A9384FE8-0054-4D6F-B26B-75E35A37CB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86857EFE-0285-4E5A-BF13-9027031FD52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F26E51F7-526D-460F-B0DA-D4A0D57B249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8FAF6801-7674-40F6-994A-766414AF35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E3FC597E-30B9-4DA2-95DF-39B4294268E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DE3D614D-854D-4CBA-AB5F-62730B3E49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E05993C8-1E9C-4E3E-8AE7-04AA5374D74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C429BDF7-4C9A-4345-9846-F6DC160A9C6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a:extLst>
            <a:ext uri="{FF2B5EF4-FFF2-40B4-BE49-F238E27FC236}">
              <a16:creationId xmlns:a16="http://schemas.microsoft.com/office/drawing/2014/main" id="{83E26A8A-9E57-4C46-9BB3-C5C82C3B01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a:extLst>
            <a:ext uri="{FF2B5EF4-FFF2-40B4-BE49-F238E27FC236}">
              <a16:creationId xmlns:a16="http://schemas.microsoft.com/office/drawing/2014/main" id="{B1F48AB9-C997-441E-91A6-B1D27116DF1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a:extLst>
            <a:ext uri="{FF2B5EF4-FFF2-40B4-BE49-F238E27FC236}">
              <a16:creationId xmlns:a16="http://schemas.microsoft.com/office/drawing/2014/main" id="{2EDADBA9-6D09-4D58-A81D-4663700152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a:extLst>
            <a:ext uri="{FF2B5EF4-FFF2-40B4-BE49-F238E27FC236}">
              <a16:creationId xmlns:a16="http://schemas.microsoft.com/office/drawing/2014/main" id="{90FB0E65-1E28-48A1-978B-E10CB42C5CA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a:extLst>
            <a:ext uri="{FF2B5EF4-FFF2-40B4-BE49-F238E27FC236}">
              <a16:creationId xmlns:a16="http://schemas.microsoft.com/office/drawing/2014/main" id="{CF7192EB-555F-4FB3-93B9-8208FE408F8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a:extLst>
            <a:ext uri="{FF2B5EF4-FFF2-40B4-BE49-F238E27FC236}">
              <a16:creationId xmlns:a16="http://schemas.microsoft.com/office/drawing/2014/main" id="{01EE347A-0E79-44D1-BB5B-8CD1AECEF4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a:extLst>
            <a:ext uri="{FF2B5EF4-FFF2-40B4-BE49-F238E27FC236}">
              <a16:creationId xmlns:a16="http://schemas.microsoft.com/office/drawing/2014/main" id="{7D230767-B667-4D63-825F-E0C1C83201F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a:extLst>
            <a:ext uri="{FF2B5EF4-FFF2-40B4-BE49-F238E27FC236}">
              <a16:creationId xmlns:a16="http://schemas.microsoft.com/office/drawing/2014/main" id="{177961ED-5392-4810-86EA-975E8406083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a:extLst>
            <a:ext uri="{FF2B5EF4-FFF2-40B4-BE49-F238E27FC236}">
              <a16:creationId xmlns:a16="http://schemas.microsoft.com/office/drawing/2014/main" id="{DCE8D806-1DBC-439D-9765-D83A8F689C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a:extLst>
            <a:ext uri="{FF2B5EF4-FFF2-40B4-BE49-F238E27FC236}">
              <a16:creationId xmlns:a16="http://schemas.microsoft.com/office/drawing/2014/main" id="{37F1E0EB-344A-44BC-920A-3D62A26A3A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a:extLst>
            <a:ext uri="{FF2B5EF4-FFF2-40B4-BE49-F238E27FC236}">
              <a16:creationId xmlns:a16="http://schemas.microsoft.com/office/drawing/2014/main" id="{C47A7CD1-4B60-435B-A891-9C00A281891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広大な面積を有している本市は、面積が広大で山間部に集落が点在しているため、市民生活に必要不可欠な路網整備を継続して実施している。</a:t>
          </a:r>
          <a:endParaRPr lang="ja-JP" altLang="ja-JP" sz="1400">
            <a:effectLst/>
          </a:endParaRPr>
        </a:p>
        <a:p>
          <a:r>
            <a:rPr kumimoji="1" lang="ja-JP" altLang="ja-JP" sz="1100">
              <a:solidFill>
                <a:schemeClr val="dk1"/>
              </a:solidFill>
              <a:effectLst/>
              <a:latin typeface="+mn-lt"/>
              <a:ea typeface="+mn-ea"/>
              <a:cs typeface="+mn-cs"/>
            </a:rPr>
            <a:t>　そのため、道路及び橋りょう・トンネルに係る償却率が類似団体と比較し、大きく下回っている。</a:t>
          </a:r>
          <a:endParaRPr lang="ja-JP" altLang="ja-JP" sz="1400">
            <a:effectLst/>
          </a:endParaRPr>
        </a:p>
        <a:p>
          <a:r>
            <a:rPr kumimoji="1" lang="ja-JP" altLang="ja-JP" sz="1100">
              <a:solidFill>
                <a:schemeClr val="dk1"/>
              </a:solidFill>
              <a:effectLst/>
              <a:latin typeface="+mn-lt"/>
              <a:ea typeface="+mn-ea"/>
              <a:cs typeface="+mn-cs"/>
            </a:rPr>
            <a:t>　また、認可こども園・幼稚園・保育所については、平成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年度の庄原保育所及び高野保育所</a:t>
          </a:r>
          <a:r>
            <a:rPr kumimoji="1" lang="ja-JP" altLang="en-US" sz="1100">
              <a:solidFill>
                <a:schemeClr val="dk1"/>
              </a:solidFill>
              <a:effectLst/>
              <a:latin typeface="+mn-lt"/>
              <a:ea typeface="+mn-ea"/>
              <a:cs typeface="+mn-cs"/>
            </a:rPr>
            <a:t>や令和２年度の西城保育所</a:t>
          </a:r>
          <a:r>
            <a:rPr kumimoji="1" lang="ja-JP" altLang="ja-JP" sz="1100">
              <a:solidFill>
                <a:schemeClr val="dk1"/>
              </a:solidFill>
              <a:effectLst/>
              <a:latin typeface="+mn-lt"/>
              <a:ea typeface="+mn-ea"/>
              <a:cs typeface="+mn-cs"/>
            </a:rPr>
            <a:t>の新規整備などにより、償却率が類似団体より低率となっている。</a:t>
          </a:r>
          <a:endParaRPr lang="ja-JP" altLang="ja-JP" sz="1400">
            <a:effectLst/>
          </a:endParaRPr>
        </a:p>
        <a:p>
          <a:r>
            <a:rPr kumimoji="1" lang="ja-JP" altLang="ja-JP" sz="1100">
              <a:solidFill>
                <a:schemeClr val="dk1"/>
              </a:solidFill>
              <a:effectLst/>
              <a:latin typeface="+mn-lt"/>
              <a:ea typeface="+mn-ea"/>
              <a:cs typeface="+mn-cs"/>
            </a:rPr>
            <a:t>　その他、学校施設及び公営住宅については、おおむね類似団体と同程度となっている。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年度分整備中</a:t>
          </a:r>
          <a:r>
            <a:rPr kumimoji="1" lang="en-US"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CC924D-6E6F-4492-BEB2-79BD379E61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D5BE94-3912-414D-889D-F17EFE7C95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9B94BC-6E4C-406A-BF2D-1229672D44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986528-93B2-41F5-A319-3C1B71E095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754E9C-D391-49D9-ACE2-0BC6D29F36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BC7819-E46A-45E5-A99C-27853EC739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FBE38A-F56B-46F4-ADA2-70D4C18A14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42C773-6415-4BCA-9E6F-44A2313B3D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7CE919-6A2D-46AA-A235-E89D8ABEFD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AA97FD8-604D-4263-8C38-A5E42ABC26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34,208
33,776
1,246.49
36,761,094
35,432,888
493,284
17,539,619
38,630,923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A8BD521-3DC5-4809-96AA-8A3326D762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86396D-F29E-4B31-9E5B-CA60BD26DE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6FBE15-7407-4264-B36D-8433772B501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10A931-518F-4030-B999-068A5BCCF2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3430F1-2601-4743-9634-3762631A36F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B84C137-1150-4883-A2FF-812263312E4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3592143-70AC-4521-A65E-A58C2D6A88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A695CB-BF18-479F-AF0D-A82823D343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262D8D-2AFB-4571-9D75-6D50F4345EC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BDA7D6-DADD-4C20-8EA5-23D0E891BD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9D21E1-173E-4748-8B06-5C60B2A370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458E7A-764F-4A50-9CE1-DE376751E62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C375AE7-45A1-4D01-84AC-66F74F5196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1A3079-299F-4362-9F35-2221EC5F98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6EBA66-E1A8-4B6A-8CC5-45AC6BA2583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2DB5AF-9D85-42CA-A21C-D219A42793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3BD022-4854-4F4D-B285-0F7B5DE1C2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713B8B-832B-480F-BE34-82147DAA6C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A24FD3-6D1A-4A56-95C6-AD9D2E71A0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1F1112B-720E-473C-A02F-78EF2DC376E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8809731-501A-4CF5-A80E-D54BBF1A515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B98478C-D5D4-475F-8B2E-9CABD464D2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9C31B2F-840D-4922-B0EA-E28A48A91A7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05ED24-0F19-4CA4-A38F-C7C05C522DA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E72C328-52B8-4D91-A4EB-020E6C9C44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FB1C4D7-75E0-472D-ABEF-4E8CC84820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9D3F304-44EE-4ADE-8870-382A984DE3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2ADE5F8-B603-4F3A-A2B9-C246B8A1B7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3BE9699-6B36-4753-9715-CAB0DDCFB8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A4F4821-0E0B-4A3F-87FA-3144054BDC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9EB8574-EECE-4A00-8CCF-D26BA27EFD0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3B3B939-058E-4CBB-B348-B2A34913D23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93C3B68-EB7B-45BA-9978-C47029AEC43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193E996-B2A3-4C95-8B0E-86CB5114169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4E34904-7897-4D74-A967-9C4AEE024B0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BB19819-3A91-4E48-ABFC-C5672B760C1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1B5259A-2009-433B-B8BF-1BFF23D237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AF2D8C0-3601-4B05-92C6-E9B510C45BC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97C04AA-85EE-4B78-837C-8022FB38EA4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967E9F8-B1CB-434E-8624-9051547773C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545754B-3A2E-41C7-9D99-CD44DB2FD91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B56CE81-3500-413C-A9B9-F68EDC06E31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98AE759-AB49-4885-865D-5AEED134881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C1E46EB-8CB2-4EB1-986C-64C684D3C5B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2B72D8F-6062-4CF7-BFF4-E418B72FC43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664EA58-A204-415F-98E4-A1EE731D060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EE0B0BC-8141-4B2F-91E1-D60DFA38B22E}"/>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039CF4E-8B35-4755-A6FF-D61ADD119D4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6C90D0E-660C-4E7D-AEB0-FD8A93BEF3B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67ED215A-6A14-46EA-9F5F-858533DAF67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465FB2AD-66A5-4699-8638-FB7DF6B9A468}"/>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EFA20D04-1C1A-4D77-9DC9-92429CC022EC}"/>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5CD6FF51-7372-47BC-82DB-A9F2EBC4818C}"/>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B3DC41F8-EF48-46A0-84B5-07004A7F98C5}"/>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76522D83-989B-4430-B129-51C751570214}"/>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789C0322-C7CC-4705-83CE-CBED77DA5B84}"/>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A1C6965C-6083-42C8-BEC6-0904AA37EB8F}"/>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BBA65A-E98F-4A64-BA46-C7042A6454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654786-5DE6-4452-A2EC-B0368E44F72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74E6C8-9D3E-43B0-8B93-AA313F4DCCB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DEE2B7F-BD20-4C29-9B27-720690B6517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B0EE35F-6B8B-4D6B-9CE4-67FEDB8884D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167459</xdr:rowOff>
    </xdr:from>
    <xdr:to>
      <xdr:col>20</xdr:col>
      <xdr:colOff>38100</xdr:colOff>
      <xdr:row>39</xdr:row>
      <xdr:rowOff>97609</xdr:rowOff>
    </xdr:to>
    <xdr:sp macro="" textlink="">
      <xdr:nvSpPr>
        <xdr:cNvPr id="74" name="楕円 73">
          <a:extLst>
            <a:ext uri="{FF2B5EF4-FFF2-40B4-BE49-F238E27FC236}">
              <a16:creationId xmlns:a16="http://schemas.microsoft.com/office/drawing/2014/main" id="{E9BB00C6-6F31-4328-A0BE-A5C91B6C357D}"/>
            </a:ext>
          </a:extLst>
        </xdr:cNvPr>
        <xdr:cNvSpPr/>
      </xdr:nvSpPr>
      <xdr:spPr>
        <a:xfrm>
          <a:off x="3746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141333</xdr:rowOff>
    </xdr:from>
    <xdr:to>
      <xdr:col>15</xdr:col>
      <xdr:colOff>101600</xdr:colOff>
      <xdr:row>39</xdr:row>
      <xdr:rowOff>71483</xdr:rowOff>
    </xdr:to>
    <xdr:sp macro="" textlink="">
      <xdr:nvSpPr>
        <xdr:cNvPr id="75" name="楕円 74">
          <a:extLst>
            <a:ext uri="{FF2B5EF4-FFF2-40B4-BE49-F238E27FC236}">
              <a16:creationId xmlns:a16="http://schemas.microsoft.com/office/drawing/2014/main" id="{C9BC2BCA-D5B1-44D8-8D2B-4A584C4B606D}"/>
            </a:ext>
          </a:extLst>
        </xdr:cNvPr>
        <xdr:cNvSpPr/>
      </xdr:nvSpPr>
      <xdr:spPr>
        <a:xfrm>
          <a:off x="2857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20683</xdr:rowOff>
    </xdr:from>
    <xdr:to>
      <xdr:col>19</xdr:col>
      <xdr:colOff>177800</xdr:colOff>
      <xdr:row>39</xdr:row>
      <xdr:rowOff>46809</xdr:rowOff>
    </xdr:to>
    <xdr:cxnSp macro="">
      <xdr:nvCxnSpPr>
        <xdr:cNvPr id="76" name="直線コネクタ 75">
          <a:extLst>
            <a:ext uri="{FF2B5EF4-FFF2-40B4-BE49-F238E27FC236}">
              <a16:creationId xmlns:a16="http://schemas.microsoft.com/office/drawing/2014/main" id="{8435E8AF-12CE-4522-8F83-4C0222288CE8}"/>
            </a:ext>
          </a:extLst>
        </xdr:cNvPr>
        <xdr:cNvCxnSpPr/>
      </xdr:nvCxnSpPr>
      <xdr:spPr>
        <a:xfrm>
          <a:off x="2908300" y="67072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115207</xdr:rowOff>
    </xdr:from>
    <xdr:to>
      <xdr:col>10</xdr:col>
      <xdr:colOff>165100</xdr:colOff>
      <xdr:row>39</xdr:row>
      <xdr:rowOff>45357</xdr:rowOff>
    </xdr:to>
    <xdr:sp macro="" textlink="">
      <xdr:nvSpPr>
        <xdr:cNvPr id="77" name="楕円 76">
          <a:extLst>
            <a:ext uri="{FF2B5EF4-FFF2-40B4-BE49-F238E27FC236}">
              <a16:creationId xmlns:a16="http://schemas.microsoft.com/office/drawing/2014/main" id="{74D5C221-D11B-408C-B0E7-7DA129CFB73C}"/>
            </a:ext>
          </a:extLst>
        </xdr:cNvPr>
        <xdr:cNvSpPr/>
      </xdr:nvSpPr>
      <xdr:spPr>
        <a:xfrm>
          <a:off x="1968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166007</xdr:rowOff>
    </xdr:from>
    <xdr:to>
      <xdr:col>15</xdr:col>
      <xdr:colOff>50800</xdr:colOff>
      <xdr:row>39</xdr:row>
      <xdr:rowOff>20683</xdr:rowOff>
    </xdr:to>
    <xdr:cxnSp macro="">
      <xdr:nvCxnSpPr>
        <xdr:cNvPr id="78" name="直線コネクタ 77">
          <a:extLst>
            <a:ext uri="{FF2B5EF4-FFF2-40B4-BE49-F238E27FC236}">
              <a16:creationId xmlns:a16="http://schemas.microsoft.com/office/drawing/2014/main" id="{9A32D92E-0231-41D3-AAD0-99115408F104}"/>
            </a:ext>
          </a:extLst>
        </xdr:cNvPr>
        <xdr:cNvCxnSpPr/>
      </xdr:nvCxnSpPr>
      <xdr:spPr>
        <a:xfrm>
          <a:off x="2019300" y="66811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87449</xdr:rowOff>
    </xdr:from>
    <xdr:to>
      <xdr:col>6</xdr:col>
      <xdr:colOff>38100</xdr:colOff>
      <xdr:row>39</xdr:row>
      <xdr:rowOff>17599</xdr:rowOff>
    </xdr:to>
    <xdr:sp macro="" textlink="">
      <xdr:nvSpPr>
        <xdr:cNvPr id="79" name="楕円 78">
          <a:extLst>
            <a:ext uri="{FF2B5EF4-FFF2-40B4-BE49-F238E27FC236}">
              <a16:creationId xmlns:a16="http://schemas.microsoft.com/office/drawing/2014/main" id="{7EFDBED3-AE9D-42A4-8404-18BDB2516C69}"/>
            </a:ext>
          </a:extLst>
        </xdr:cNvPr>
        <xdr:cNvSpPr/>
      </xdr:nvSpPr>
      <xdr:spPr>
        <a:xfrm>
          <a:off x="1079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138249</xdr:rowOff>
    </xdr:from>
    <xdr:to>
      <xdr:col>10</xdr:col>
      <xdr:colOff>114300</xdr:colOff>
      <xdr:row>38</xdr:row>
      <xdr:rowOff>166007</xdr:rowOff>
    </xdr:to>
    <xdr:cxnSp macro="">
      <xdr:nvCxnSpPr>
        <xdr:cNvPr id="80" name="直線コネクタ 79">
          <a:extLst>
            <a:ext uri="{FF2B5EF4-FFF2-40B4-BE49-F238E27FC236}">
              <a16:creationId xmlns:a16="http://schemas.microsoft.com/office/drawing/2014/main" id="{6E7BCB18-2DB4-40AC-8F5C-EBE1DB94E7D9}"/>
            </a:ext>
          </a:extLst>
        </xdr:cNvPr>
        <xdr:cNvCxnSpPr/>
      </xdr:nvCxnSpPr>
      <xdr:spPr>
        <a:xfrm>
          <a:off x="1130300" y="66533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1" name="n_1aveValue【図書館】&#10;有形固定資産減価償却率">
          <a:extLst>
            <a:ext uri="{FF2B5EF4-FFF2-40B4-BE49-F238E27FC236}">
              <a16:creationId xmlns:a16="http://schemas.microsoft.com/office/drawing/2014/main" id="{262B57AC-271C-42CB-A3B3-F0F391188A0B}"/>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2" name="n_2aveValue【図書館】&#10;有形固定資産減価償却率">
          <a:extLst>
            <a:ext uri="{FF2B5EF4-FFF2-40B4-BE49-F238E27FC236}">
              <a16:creationId xmlns:a16="http://schemas.microsoft.com/office/drawing/2014/main" id="{A375C426-0D60-45DA-908F-2753E469AA7B}"/>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3" name="n_3aveValue【図書館】&#10;有形固定資産減価償却率">
          <a:extLst>
            <a:ext uri="{FF2B5EF4-FFF2-40B4-BE49-F238E27FC236}">
              <a16:creationId xmlns:a16="http://schemas.microsoft.com/office/drawing/2014/main" id="{99A410FC-6810-45ED-A2A5-316C093A5DED}"/>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4" name="n_4aveValue【図書館】&#10;有形固定資産減価償却率">
          <a:extLst>
            <a:ext uri="{FF2B5EF4-FFF2-40B4-BE49-F238E27FC236}">
              <a16:creationId xmlns:a16="http://schemas.microsoft.com/office/drawing/2014/main" id="{ABB20395-60FB-4EB2-BF41-05DCC6B3B4E5}"/>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88736</xdr:rowOff>
    </xdr:from>
    <xdr:ext cx="405111" cy="259045"/>
    <xdr:sp macro="" textlink="">
      <xdr:nvSpPr>
        <xdr:cNvPr id="85" name="n_1mainValue【図書館】&#10;有形固定資産減価償却率">
          <a:extLst>
            <a:ext uri="{FF2B5EF4-FFF2-40B4-BE49-F238E27FC236}">
              <a16:creationId xmlns:a16="http://schemas.microsoft.com/office/drawing/2014/main" id="{5BF018F1-1F8C-4ED9-8DEA-1D21E866D02C}"/>
            </a:ext>
          </a:extLst>
        </xdr:cNvPr>
        <xdr:cNvSpPr txBox="1"/>
      </xdr:nvSpPr>
      <xdr:spPr>
        <a:xfrm>
          <a:off x="3582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62610</xdr:rowOff>
    </xdr:from>
    <xdr:ext cx="405111" cy="259045"/>
    <xdr:sp macro="" textlink="">
      <xdr:nvSpPr>
        <xdr:cNvPr id="86" name="n_2mainValue【図書館】&#10;有形固定資産減価償却率">
          <a:extLst>
            <a:ext uri="{FF2B5EF4-FFF2-40B4-BE49-F238E27FC236}">
              <a16:creationId xmlns:a16="http://schemas.microsoft.com/office/drawing/2014/main" id="{C9D6422D-649B-4521-B6B0-D9C9F0F0D4C4}"/>
            </a:ext>
          </a:extLst>
        </xdr:cNvPr>
        <xdr:cNvSpPr txBox="1"/>
      </xdr:nvSpPr>
      <xdr:spPr>
        <a:xfrm>
          <a:off x="2705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7" name="n_3mainValue【図書館】&#10;有形固定資産減価償却率">
          <a:extLst>
            <a:ext uri="{FF2B5EF4-FFF2-40B4-BE49-F238E27FC236}">
              <a16:creationId xmlns:a16="http://schemas.microsoft.com/office/drawing/2014/main" id="{3395543C-D6B8-48AB-B605-0DD6E8489C00}"/>
            </a:ext>
          </a:extLst>
        </xdr:cNvPr>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8726</xdr:rowOff>
    </xdr:from>
    <xdr:ext cx="405111" cy="259045"/>
    <xdr:sp macro="" textlink="">
      <xdr:nvSpPr>
        <xdr:cNvPr id="88" name="n_4mainValue【図書館】&#10;有形固定資産減価償却率">
          <a:extLst>
            <a:ext uri="{FF2B5EF4-FFF2-40B4-BE49-F238E27FC236}">
              <a16:creationId xmlns:a16="http://schemas.microsoft.com/office/drawing/2014/main" id="{E91FE8AF-66B1-4A4A-B792-E9E46F153530}"/>
            </a:ext>
          </a:extLst>
        </xdr:cNvPr>
        <xdr:cNvSpPr txBox="1"/>
      </xdr:nvSpPr>
      <xdr:spPr>
        <a:xfrm>
          <a:off x="927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7774CA4-FD9A-48E7-AB3F-5E4F5A10B3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44BB986-5EAF-4386-B0B7-AFB7D6E1AF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5CA0A4D-4A46-4748-B22A-B11C984A4D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EF2CB77-F881-4661-B00B-207A808F19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153A08C-48AC-4915-AD9C-0CEA143F4F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998FE0D-3DC9-454C-845B-DB29D2F74F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BEF78A7-A15B-4D40-A239-E9558AD29F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93407D1-29A4-4519-84ED-69D3ECD6B3B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33CC2A70-D384-4240-86B6-A3E77A0E4DD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8768634-EA66-42F8-98D5-90BBFC805F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94955DE-12EB-418F-8494-72F7BC8717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D52BBE7-E0D2-4C0E-9F6D-44EAFDDA312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69D29C4-EFD2-4756-B949-D064AD3AD37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E00CD0C3-BDB0-4C13-B7C9-B3F840BF500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4C03086-6FF0-4AD3-A222-8194F53FD3B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D8ED9B33-E9C5-40A8-BBD6-651106697F3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B543C78-3B09-4DC9-A90F-D3A87CC292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58C6AC9B-4CD5-4E39-8801-2BD3A4B2B00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10B4751-2A67-42AA-8C97-3964B7E7563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1C04E045-D51C-4006-85FE-C957997ACAE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DE48482-FAD2-4CCE-AAB4-A3D427D8EE6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7FD293FE-7660-4344-A784-2ADF1199D9C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8BBB0554-3F3E-4844-BE3C-EEB7CB118A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2" name="直線コネクタ 111">
          <a:extLst>
            <a:ext uri="{FF2B5EF4-FFF2-40B4-BE49-F238E27FC236}">
              <a16:creationId xmlns:a16="http://schemas.microsoft.com/office/drawing/2014/main" id="{57D40248-0893-4990-BD43-8EFFC84D1C87}"/>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3" name="【図書館】&#10;一人当たり面積最小値テキスト">
          <a:extLst>
            <a:ext uri="{FF2B5EF4-FFF2-40B4-BE49-F238E27FC236}">
              <a16:creationId xmlns:a16="http://schemas.microsoft.com/office/drawing/2014/main" id="{1B2DB49B-B55B-42C4-BB46-51B031F60C7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4" name="直線コネクタ 113">
          <a:extLst>
            <a:ext uri="{FF2B5EF4-FFF2-40B4-BE49-F238E27FC236}">
              <a16:creationId xmlns:a16="http://schemas.microsoft.com/office/drawing/2014/main" id="{A66E1703-CBDA-4633-A850-7DD0549E69AA}"/>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5" name="【図書館】&#10;一人当たり面積最大値テキスト">
          <a:extLst>
            <a:ext uri="{FF2B5EF4-FFF2-40B4-BE49-F238E27FC236}">
              <a16:creationId xmlns:a16="http://schemas.microsoft.com/office/drawing/2014/main" id="{35A16F55-E3DD-4448-B499-6F7A59743CD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6" name="直線コネクタ 115">
          <a:extLst>
            <a:ext uri="{FF2B5EF4-FFF2-40B4-BE49-F238E27FC236}">
              <a16:creationId xmlns:a16="http://schemas.microsoft.com/office/drawing/2014/main" id="{56EBE9AB-BA60-4D85-A304-DE6830506749}"/>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17" name="【図書館】&#10;一人当たり面積平均値テキスト">
          <a:extLst>
            <a:ext uri="{FF2B5EF4-FFF2-40B4-BE49-F238E27FC236}">
              <a16:creationId xmlns:a16="http://schemas.microsoft.com/office/drawing/2014/main" id="{9747DCBE-94EE-4F78-8646-87F8844AB0A7}"/>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8" name="フローチャート: 判断 117">
          <a:extLst>
            <a:ext uri="{FF2B5EF4-FFF2-40B4-BE49-F238E27FC236}">
              <a16:creationId xmlns:a16="http://schemas.microsoft.com/office/drawing/2014/main" id="{91111F27-62A8-4A9F-BD6A-42D0B2BD51D3}"/>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9" name="フローチャート: 判断 118">
          <a:extLst>
            <a:ext uri="{FF2B5EF4-FFF2-40B4-BE49-F238E27FC236}">
              <a16:creationId xmlns:a16="http://schemas.microsoft.com/office/drawing/2014/main" id="{0819FB2E-B8A4-48B7-A902-1AD7CD72B30D}"/>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0" name="フローチャート: 判断 119">
          <a:extLst>
            <a:ext uri="{FF2B5EF4-FFF2-40B4-BE49-F238E27FC236}">
              <a16:creationId xmlns:a16="http://schemas.microsoft.com/office/drawing/2014/main" id="{6B27D0C7-FD3F-4E0F-9CB8-D7866BCD85C7}"/>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1" name="フローチャート: 判断 120">
          <a:extLst>
            <a:ext uri="{FF2B5EF4-FFF2-40B4-BE49-F238E27FC236}">
              <a16:creationId xmlns:a16="http://schemas.microsoft.com/office/drawing/2014/main" id="{50E4863E-A734-4A7A-A75E-7512E75E3E48}"/>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2" name="フローチャート: 判断 121">
          <a:extLst>
            <a:ext uri="{FF2B5EF4-FFF2-40B4-BE49-F238E27FC236}">
              <a16:creationId xmlns:a16="http://schemas.microsoft.com/office/drawing/2014/main" id="{B01B59E9-6AC4-429D-A42F-139885CECDEC}"/>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8F1385A-486F-41CA-B3F0-B70C2CBB4B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CB46D87-6A74-4DA4-B9FB-D3490C9A91F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C08FBF2-976E-4A63-91D2-A3D6DEDFD2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619DA15-9F43-4016-9A3A-E50EB219AB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CEA079D-57A6-42FE-8682-C925C1D2AF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67310</xdr:rowOff>
    </xdr:from>
    <xdr:to>
      <xdr:col>50</xdr:col>
      <xdr:colOff>165100</xdr:colOff>
      <xdr:row>40</xdr:row>
      <xdr:rowOff>168910</xdr:rowOff>
    </xdr:to>
    <xdr:sp macro="" textlink="">
      <xdr:nvSpPr>
        <xdr:cNvPr id="128" name="楕円 127">
          <a:extLst>
            <a:ext uri="{FF2B5EF4-FFF2-40B4-BE49-F238E27FC236}">
              <a16:creationId xmlns:a16="http://schemas.microsoft.com/office/drawing/2014/main" id="{32D4722B-1ABC-4C09-AF2F-2DFB6FFAAA1E}"/>
            </a:ext>
          </a:extLst>
        </xdr:cNvPr>
        <xdr:cNvSpPr/>
      </xdr:nvSpPr>
      <xdr:spPr>
        <a:xfrm>
          <a:off x="9588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71120</xdr:rowOff>
    </xdr:from>
    <xdr:to>
      <xdr:col>46</xdr:col>
      <xdr:colOff>38100</xdr:colOff>
      <xdr:row>41</xdr:row>
      <xdr:rowOff>1270</xdr:rowOff>
    </xdr:to>
    <xdr:sp macro="" textlink="">
      <xdr:nvSpPr>
        <xdr:cNvPr id="129" name="楕円 128">
          <a:extLst>
            <a:ext uri="{FF2B5EF4-FFF2-40B4-BE49-F238E27FC236}">
              <a16:creationId xmlns:a16="http://schemas.microsoft.com/office/drawing/2014/main" id="{2EA4AADA-AE38-4739-91F2-A0EB0C9D08B5}"/>
            </a:ext>
          </a:extLst>
        </xdr:cNvPr>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118110</xdr:rowOff>
    </xdr:from>
    <xdr:to>
      <xdr:col>50</xdr:col>
      <xdr:colOff>114300</xdr:colOff>
      <xdr:row>40</xdr:row>
      <xdr:rowOff>121920</xdr:rowOff>
    </xdr:to>
    <xdr:cxnSp macro="">
      <xdr:nvCxnSpPr>
        <xdr:cNvPr id="130" name="直線コネクタ 129">
          <a:extLst>
            <a:ext uri="{FF2B5EF4-FFF2-40B4-BE49-F238E27FC236}">
              <a16:creationId xmlns:a16="http://schemas.microsoft.com/office/drawing/2014/main" id="{A4511028-F7A3-4875-9A25-ED1B6B554E0F}"/>
            </a:ext>
          </a:extLst>
        </xdr:cNvPr>
        <xdr:cNvCxnSpPr/>
      </xdr:nvCxnSpPr>
      <xdr:spPr>
        <a:xfrm flipV="1">
          <a:off x="8750300" y="6976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74930</xdr:rowOff>
    </xdr:from>
    <xdr:to>
      <xdr:col>41</xdr:col>
      <xdr:colOff>101600</xdr:colOff>
      <xdr:row>41</xdr:row>
      <xdr:rowOff>5080</xdr:rowOff>
    </xdr:to>
    <xdr:sp macro="" textlink="">
      <xdr:nvSpPr>
        <xdr:cNvPr id="131" name="楕円 130">
          <a:extLst>
            <a:ext uri="{FF2B5EF4-FFF2-40B4-BE49-F238E27FC236}">
              <a16:creationId xmlns:a16="http://schemas.microsoft.com/office/drawing/2014/main" id="{87DF1E28-DD8F-44DA-A7FE-2CA6090DE3B6}"/>
            </a:ext>
          </a:extLst>
        </xdr:cNvPr>
        <xdr:cNvSpPr/>
      </xdr:nvSpPr>
      <xdr:spPr>
        <a:xfrm>
          <a:off x="7810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125730</xdr:rowOff>
    </xdr:to>
    <xdr:cxnSp macro="">
      <xdr:nvCxnSpPr>
        <xdr:cNvPr id="132" name="直線コネクタ 131">
          <a:extLst>
            <a:ext uri="{FF2B5EF4-FFF2-40B4-BE49-F238E27FC236}">
              <a16:creationId xmlns:a16="http://schemas.microsoft.com/office/drawing/2014/main" id="{146EEFCA-4D45-4F1C-9632-22BBF33E9031}"/>
            </a:ext>
          </a:extLst>
        </xdr:cNvPr>
        <xdr:cNvCxnSpPr/>
      </xdr:nvCxnSpPr>
      <xdr:spPr>
        <a:xfrm flipV="1">
          <a:off x="7861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82550</xdr:rowOff>
    </xdr:from>
    <xdr:to>
      <xdr:col>36</xdr:col>
      <xdr:colOff>165100</xdr:colOff>
      <xdr:row>41</xdr:row>
      <xdr:rowOff>12700</xdr:rowOff>
    </xdr:to>
    <xdr:sp macro="" textlink="">
      <xdr:nvSpPr>
        <xdr:cNvPr id="133" name="楕円 132">
          <a:extLst>
            <a:ext uri="{FF2B5EF4-FFF2-40B4-BE49-F238E27FC236}">
              <a16:creationId xmlns:a16="http://schemas.microsoft.com/office/drawing/2014/main" id="{5BB0B33C-A3AE-4BB8-8DD2-090E2B6722FA}"/>
            </a:ext>
          </a:extLst>
        </xdr:cNvPr>
        <xdr:cNvSpPr/>
      </xdr:nvSpPr>
      <xdr:spPr>
        <a:xfrm>
          <a:off x="692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125730</xdr:rowOff>
    </xdr:from>
    <xdr:to>
      <xdr:col>41</xdr:col>
      <xdr:colOff>50800</xdr:colOff>
      <xdr:row>40</xdr:row>
      <xdr:rowOff>133350</xdr:rowOff>
    </xdr:to>
    <xdr:cxnSp macro="">
      <xdr:nvCxnSpPr>
        <xdr:cNvPr id="134" name="直線コネクタ 133">
          <a:extLst>
            <a:ext uri="{FF2B5EF4-FFF2-40B4-BE49-F238E27FC236}">
              <a16:creationId xmlns:a16="http://schemas.microsoft.com/office/drawing/2014/main" id="{8A06C74D-77F6-48B0-9F15-8EDEC087191D}"/>
            </a:ext>
          </a:extLst>
        </xdr:cNvPr>
        <xdr:cNvCxnSpPr/>
      </xdr:nvCxnSpPr>
      <xdr:spPr>
        <a:xfrm flipV="1">
          <a:off x="6972300" y="6983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35" name="n_1aveValue【図書館】&#10;一人当たり面積">
          <a:extLst>
            <a:ext uri="{FF2B5EF4-FFF2-40B4-BE49-F238E27FC236}">
              <a16:creationId xmlns:a16="http://schemas.microsoft.com/office/drawing/2014/main" id="{73F14951-8EA7-43B8-9387-91BE89459A39}"/>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36" name="n_2aveValue【図書館】&#10;一人当たり面積">
          <a:extLst>
            <a:ext uri="{FF2B5EF4-FFF2-40B4-BE49-F238E27FC236}">
              <a16:creationId xmlns:a16="http://schemas.microsoft.com/office/drawing/2014/main" id="{7C88F082-B5FF-4D0F-B639-09412A90FE9F}"/>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37" name="n_3aveValue【図書館】&#10;一人当たり面積">
          <a:extLst>
            <a:ext uri="{FF2B5EF4-FFF2-40B4-BE49-F238E27FC236}">
              <a16:creationId xmlns:a16="http://schemas.microsoft.com/office/drawing/2014/main" id="{F5EB49A2-6204-4281-935C-5536B0BC8DF8}"/>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38" name="n_4aveValue【図書館】&#10;一人当たり面積">
          <a:extLst>
            <a:ext uri="{FF2B5EF4-FFF2-40B4-BE49-F238E27FC236}">
              <a16:creationId xmlns:a16="http://schemas.microsoft.com/office/drawing/2014/main" id="{FDD6D14E-E701-4C77-8B0C-AA2D941F0CB1}"/>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13987</xdr:rowOff>
    </xdr:from>
    <xdr:ext cx="469744" cy="259045"/>
    <xdr:sp macro="" textlink="">
      <xdr:nvSpPr>
        <xdr:cNvPr id="139" name="n_1mainValue【図書館】&#10;一人当たり面積">
          <a:extLst>
            <a:ext uri="{FF2B5EF4-FFF2-40B4-BE49-F238E27FC236}">
              <a16:creationId xmlns:a16="http://schemas.microsoft.com/office/drawing/2014/main" id="{485501A0-22B3-4231-9DF9-933D5C2109B0}"/>
            </a:ext>
          </a:extLst>
        </xdr:cNvPr>
        <xdr:cNvSpPr txBox="1"/>
      </xdr:nvSpPr>
      <xdr:spPr>
        <a:xfrm>
          <a:off x="93917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17797</xdr:rowOff>
    </xdr:from>
    <xdr:ext cx="469744" cy="259045"/>
    <xdr:sp macro="" textlink="">
      <xdr:nvSpPr>
        <xdr:cNvPr id="140" name="n_2mainValue【図書館】&#10;一人当たり面積">
          <a:extLst>
            <a:ext uri="{FF2B5EF4-FFF2-40B4-BE49-F238E27FC236}">
              <a16:creationId xmlns:a16="http://schemas.microsoft.com/office/drawing/2014/main" id="{C66DA50C-918D-4E18-BBB5-ED1246143801}"/>
            </a:ext>
          </a:extLst>
        </xdr:cNvPr>
        <xdr:cNvSpPr txBox="1"/>
      </xdr:nvSpPr>
      <xdr:spPr>
        <a:xfrm>
          <a:off x="8515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21607</xdr:rowOff>
    </xdr:from>
    <xdr:ext cx="469744" cy="259045"/>
    <xdr:sp macro="" textlink="">
      <xdr:nvSpPr>
        <xdr:cNvPr id="141" name="n_3mainValue【図書館】&#10;一人当たり面積">
          <a:extLst>
            <a:ext uri="{FF2B5EF4-FFF2-40B4-BE49-F238E27FC236}">
              <a16:creationId xmlns:a16="http://schemas.microsoft.com/office/drawing/2014/main" id="{8B42D4B9-5F55-49C3-A6F0-3E19D368512C}"/>
            </a:ext>
          </a:extLst>
        </xdr:cNvPr>
        <xdr:cNvSpPr txBox="1"/>
      </xdr:nvSpPr>
      <xdr:spPr>
        <a:xfrm>
          <a:off x="7626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29227</xdr:rowOff>
    </xdr:from>
    <xdr:ext cx="469744" cy="259045"/>
    <xdr:sp macro="" textlink="">
      <xdr:nvSpPr>
        <xdr:cNvPr id="142" name="n_4mainValue【図書館】&#10;一人当たり面積">
          <a:extLst>
            <a:ext uri="{FF2B5EF4-FFF2-40B4-BE49-F238E27FC236}">
              <a16:creationId xmlns:a16="http://schemas.microsoft.com/office/drawing/2014/main" id="{CB44AE0F-132D-4C9C-B571-F4112B564C7E}"/>
            </a:ext>
          </a:extLst>
        </xdr:cNvPr>
        <xdr:cNvSpPr txBox="1"/>
      </xdr:nvSpPr>
      <xdr:spPr>
        <a:xfrm>
          <a:off x="6737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436B90B0-3A17-4108-9615-78994BC09FE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8B46DE6E-329C-4CB2-A70A-05733061CD1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458212F7-9EA2-469E-92D8-40047B8413E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C011BBDF-0396-4950-A700-05CAB1DF465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21B47511-840C-46A6-A5FE-1A64F368DC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4C527613-AA8C-466D-85A6-23E7C4EA1A6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5F0E18D2-A48B-4A26-8792-BA80CFA28D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63F93B10-03B2-499B-8F69-E2F2E8FDC2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6E1B399-BE2A-4BCC-9A59-12B38B5A654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92858E74-5419-4B10-9BD2-E495DD9250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BC729F6E-497F-46D3-BE97-774AF8CE2A0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A0B01DF2-9578-4E48-8DD5-F04E36EC87D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37EB1FDE-F98A-46DD-8ECE-EA4B13C1E34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D20A2506-64F4-418C-9C5A-11993D4DE6D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CC30C69B-C3F7-47AB-8DCC-CEF5B339D08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EF2FCAC1-C1D0-464C-8560-CB61E756134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9804CB66-66F1-4AC1-980E-C28DF72686C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B2E1C8E8-E758-4CFD-B67A-2484F6636A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BBA0DB6A-F408-4AF9-A015-CBAE635A885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48BC2253-3BA3-473A-9C34-4F128CE520F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E27550F-6C09-4E47-A7BA-9D89A7A5751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6F90F2B1-E554-4676-878E-EB840CADB55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90F4A355-0864-4D0E-8338-DF2738EDBF9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4034DC63-B907-4415-B44E-6FFBABB9F8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3C05C50E-D3F5-477B-A15B-52D151F7E4A5}"/>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6F497F68-7AD5-42F5-B89F-4B135024734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2F231FB4-8D15-4933-9563-65FE2AF273F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A6DB70D9-C9BB-479B-A035-8CCA7B8053FB}"/>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1" name="直線コネクタ 170">
          <a:extLst>
            <a:ext uri="{FF2B5EF4-FFF2-40B4-BE49-F238E27FC236}">
              <a16:creationId xmlns:a16="http://schemas.microsoft.com/office/drawing/2014/main" id="{44FBDBC4-A5EF-4A13-B53D-D3E6C65CEE3F}"/>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452C934A-1CD2-4110-86AA-F3CF44656F2D}"/>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3" name="フローチャート: 判断 172">
          <a:extLst>
            <a:ext uri="{FF2B5EF4-FFF2-40B4-BE49-F238E27FC236}">
              <a16:creationId xmlns:a16="http://schemas.microsoft.com/office/drawing/2014/main" id="{F9DBACB1-A9B2-4075-A8B9-365AC3748F48}"/>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a:extLst>
            <a:ext uri="{FF2B5EF4-FFF2-40B4-BE49-F238E27FC236}">
              <a16:creationId xmlns:a16="http://schemas.microsoft.com/office/drawing/2014/main" id="{B2F47079-7184-4DF0-AFAD-9DFB7C8B977C}"/>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5" name="フローチャート: 判断 174">
          <a:extLst>
            <a:ext uri="{FF2B5EF4-FFF2-40B4-BE49-F238E27FC236}">
              <a16:creationId xmlns:a16="http://schemas.microsoft.com/office/drawing/2014/main" id="{08594121-3330-48C4-9397-70E823DD801B}"/>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76" name="フローチャート: 判断 175">
          <a:extLst>
            <a:ext uri="{FF2B5EF4-FFF2-40B4-BE49-F238E27FC236}">
              <a16:creationId xmlns:a16="http://schemas.microsoft.com/office/drawing/2014/main" id="{FF444741-A6AE-4D4E-9BC6-457540EA2068}"/>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a:extLst>
            <a:ext uri="{FF2B5EF4-FFF2-40B4-BE49-F238E27FC236}">
              <a16:creationId xmlns:a16="http://schemas.microsoft.com/office/drawing/2014/main" id="{7626D531-16D2-4CBC-BB52-E10280D8013C}"/>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9028C1C-EC73-4278-9356-251AFE3D587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B3D603D-A6BF-4312-AA75-4C93E040B5E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68416A5-A981-45BE-AA41-5C96DE5408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F02F3B1-29B3-44FE-AE75-45F7A631E9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1957CF4-084C-420A-82D7-6450371E6A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83" name="楕円 182">
          <a:extLst>
            <a:ext uri="{FF2B5EF4-FFF2-40B4-BE49-F238E27FC236}">
              <a16:creationId xmlns:a16="http://schemas.microsoft.com/office/drawing/2014/main" id="{A0E18F86-CE7A-4A8B-BC42-6EF21F6B6B60}"/>
            </a:ext>
          </a:extLst>
        </xdr:cNvPr>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84" name="楕円 183">
          <a:extLst>
            <a:ext uri="{FF2B5EF4-FFF2-40B4-BE49-F238E27FC236}">
              <a16:creationId xmlns:a16="http://schemas.microsoft.com/office/drawing/2014/main" id="{9899B99C-8152-4FF0-94A3-D5262C5FF70F}"/>
            </a:ext>
          </a:extLst>
        </xdr:cNvPr>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19050</xdr:rowOff>
    </xdr:to>
    <xdr:cxnSp macro="">
      <xdr:nvCxnSpPr>
        <xdr:cNvPr id="185" name="直線コネクタ 184">
          <a:extLst>
            <a:ext uri="{FF2B5EF4-FFF2-40B4-BE49-F238E27FC236}">
              <a16:creationId xmlns:a16="http://schemas.microsoft.com/office/drawing/2014/main" id="{7A9A5876-F21F-4CDF-B07A-BAB914D38028}"/>
            </a:ext>
          </a:extLst>
        </xdr:cNvPr>
        <xdr:cNvCxnSpPr/>
      </xdr:nvCxnSpPr>
      <xdr:spPr>
        <a:xfrm>
          <a:off x="2908300" y="1012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92075</xdr:rowOff>
    </xdr:from>
    <xdr:to>
      <xdr:col>10</xdr:col>
      <xdr:colOff>165100</xdr:colOff>
      <xdr:row>59</xdr:row>
      <xdr:rowOff>22225</xdr:rowOff>
    </xdr:to>
    <xdr:sp macro="" textlink="">
      <xdr:nvSpPr>
        <xdr:cNvPr id="186" name="楕円 185">
          <a:extLst>
            <a:ext uri="{FF2B5EF4-FFF2-40B4-BE49-F238E27FC236}">
              <a16:creationId xmlns:a16="http://schemas.microsoft.com/office/drawing/2014/main" id="{DACEB1F7-09FB-40D3-91CA-BCD3C8FDED74}"/>
            </a:ext>
          </a:extLst>
        </xdr:cNvPr>
        <xdr:cNvSpPr/>
      </xdr:nvSpPr>
      <xdr:spPr>
        <a:xfrm>
          <a:off x="196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142875</xdr:rowOff>
    </xdr:from>
    <xdr:to>
      <xdr:col>15</xdr:col>
      <xdr:colOff>50800</xdr:colOff>
      <xdr:row>59</xdr:row>
      <xdr:rowOff>11430</xdr:rowOff>
    </xdr:to>
    <xdr:cxnSp macro="">
      <xdr:nvCxnSpPr>
        <xdr:cNvPr id="187" name="直線コネクタ 186">
          <a:extLst>
            <a:ext uri="{FF2B5EF4-FFF2-40B4-BE49-F238E27FC236}">
              <a16:creationId xmlns:a16="http://schemas.microsoft.com/office/drawing/2014/main" id="{7DE80A34-BDF6-4753-9488-9885BD54971D}"/>
            </a:ext>
          </a:extLst>
        </xdr:cNvPr>
        <xdr:cNvCxnSpPr/>
      </xdr:nvCxnSpPr>
      <xdr:spPr>
        <a:xfrm>
          <a:off x="2019300" y="10086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46355</xdr:rowOff>
    </xdr:from>
    <xdr:to>
      <xdr:col>6</xdr:col>
      <xdr:colOff>38100</xdr:colOff>
      <xdr:row>58</xdr:row>
      <xdr:rowOff>147955</xdr:rowOff>
    </xdr:to>
    <xdr:sp macro="" textlink="">
      <xdr:nvSpPr>
        <xdr:cNvPr id="188" name="楕円 187">
          <a:extLst>
            <a:ext uri="{FF2B5EF4-FFF2-40B4-BE49-F238E27FC236}">
              <a16:creationId xmlns:a16="http://schemas.microsoft.com/office/drawing/2014/main" id="{FDE274A4-8550-4E87-B15E-0BAFD550A7A1}"/>
            </a:ext>
          </a:extLst>
        </xdr:cNvPr>
        <xdr:cNvSpPr/>
      </xdr:nvSpPr>
      <xdr:spPr>
        <a:xfrm>
          <a:off x="1079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97155</xdr:rowOff>
    </xdr:from>
    <xdr:to>
      <xdr:col>10</xdr:col>
      <xdr:colOff>114300</xdr:colOff>
      <xdr:row>58</xdr:row>
      <xdr:rowOff>142875</xdr:rowOff>
    </xdr:to>
    <xdr:cxnSp macro="">
      <xdr:nvCxnSpPr>
        <xdr:cNvPr id="189" name="直線コネクタ 188">
          <a:extLst>
            <a:ext uri="{FF2B5EF4-FFF2-40B4-BE49-F238E27FC236}">
              <a16:creationId xmlns:a16="http://schemas.microsoft.com/office/drawing/2014/main" id="{B4DCE43B-914C-47A9-B08E-4CB996C49F45}"/>
            </a:ext>
          </a:extLst>
        </xdr:cNvPr>
        <xdr:cNvCxnSpPr/>
      </xdr:nvCxnSpPr>
      <xdr:spPr>
        <a:xfrm>
          <a:off x="1130300" y="10041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0" name="n_1aveValue【体育館・プール】&#10;有形固定資産減価償却率">
          <a:extLst>
            <a:ext uri="{FF2B5EF4-FFF2-40B4-BE49-F238E27FC236}">
              <a16:creationId xmlns:a16="http://schemas.microsoft.com/office/drawing/2014/main" id="{49802E4D-BF51-49E6-AA9C-2D6F47397A28}"/>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1" name="n_2aveValue【体育館・プール】&#10;有形固定資産減価償却率">
          <a:extLst>
            <a:ext uri="{FF2B5EF4-FFF2-40B4-BE49-F238E27FC236}">
              <a16:creationId xmlns:a16="http://schemas.microsoft.com/office/drawing/2014/main" id="{4C42DE86-7195-4918-890F-A785B37644C4}"/>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192" name="n_3aveValue【体育館・プール】&#10;有形固定資産減価償却率">
          <a:extLst>
            <a:ext uri="{FF2B5EF4-FFF2-40B4-BE49-F238E27FC236}">
              <a16:creationId xmlns:a16="http://schemas.microsoft.com/office/drawing/2014/main" id="{FB6F9E88-4BDF-4EC3-A2E9-C9A193BDF5BC}"/>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93" name="n_4aveValue【体育館・プール】&#10;有形固定資産減価償却率">
          <a:extLst>
            <a:ext uri="{FF2B5EF4-FFF2-40B4-BE49-F238E27FC236}">
              <a16:creationId xmlns:a16="http://schemas.microsoft.com/office/drawing/2014/main" id="{D82C7A2C-4C6A-42DD-9FC1-7F8A87D3300D}"/>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86377</xdr:rowOff>
    </xdr:from>
    <xdr:ext cx="405111" cy="259045"/>
    <xdr:sp macro="" textlink="">
      <xdr:nvSpPr>
        <xdr:cNvPr id="194" name="n_1mainValue【体育館・プール】&#10;有形固定資産減価償却率">
          <a:extLst>
            <a:ext uri="{FF2B5EF4-FFF2-40B4-BE49-F238E27FC236}">
              <a16:creationId xmlns:a16="http://schemas.microsoft.com/office/drawing/2014/main" id="{41AFDD36-CAAE-44E6-8150-503F5EA97A2C}"/>
            </a:ext>
          </a:extLst>
        </xdr:cNvPr>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95" name="n_2mainValue【体育館・プール】&#10;有形固定資産減価償却率">
          <a:extLst>
            <a:ext uri="{FF2B5EF4-FFF2-40B4-BE49-F238E27FC236}">
              <a16:creationId xmlns:a16="http://schemas.microsoft.com/office/drawing/2014/main" id="{A249FB89-D2C5-41B1-A2B8-80BBEB7C09BE}"/>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38752</xdr:rowOff>
    </xdr:from>
    <xdr:ext cx="405111" cy="259045"/>
    <xdr:sp macro="" textlink="">
      <xdr:nvSpPr>
        <xdr:cNvPr id="196" name="n_3mainValue【体育館・プール】&#10;有形固定資産減価償却率">
          <a:extLst>
            <a:ext uri="{FF2B5EF4-FFF2-40B4-BE49-F238E27FC236}">
              <a16:creationId xmlns:a16="http://schemas.microsoft.com/office/drawing/2014/main" id="{2D4E7436-E2B2-4F89-88B6-D58C95EC810E}"/>
            </a:ext>
          </a:extLst>
        </xdr:cNvPr>
        <xdr:cNvSpPr txBox="1"/>
      </xdr:nvSpPr>
      <xdr:spPr>
        <a:xfrm>
          <a:off x="1816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164482</xdr:rowOff>
    </xdr:from>
    <xdr:ext cx="405111" cy="259045"/>
    <xdr:sp macro="" textlink="">
      <xdr:nvSpPr>
        <xdr:cNvPr id="197" name="n_4mainValue【体育館・プール】&#10;有形固定資産減価償却率">
          <a:extLst>
            <a:ext uri="{FF2B5EF4-FFF2-40B4-BE49-F238E27FC236}">
              <a16:creationId xmlns:a16="http://schemas.microsoft.com/office/drawing/2014/main" id="{F70320AF-4D68-4BB5-958B-7D592D7A395C}"/>
            </a:ext>
          </a:extLst>
        </xdr:cNvPr>
        <xdr:cNvSpPr txBox="1"/>
      </xdr:nvSpPr>
      <xdr:spPr>
        <a:xfrm>
          <a:off x="927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4958B951-2202-463E-8BF5-340FB3E6D05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A9CE46B9-4A01-4125-BC38-DD3E3976989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D2634711-F859-40BC-8A6D-2EA6BDB9DE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8D9EB155-9504-40E1-B522-AB5C620753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65372D8F-25AF-491B-AFDE-4C89FDEE3C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2FBD6A3C-1E89-4784-A249-4C4C1B88650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45F122B6-CD6A-4F12-8F97-E5CA8C26C2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1143BC86-52ED-4E06-832C-64FAD17406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8381AD5E-56A8-4233-B046-DD436CC746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CA0D33A3-D4C4-4707-BF9C-938109BDF9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C27792C7-0258-4FC1-9A9F-3743A450D9C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BA28448D-1CB2-4FD6-AFDE-E3D2A715E93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DFA3DC91-E9B4-4CAD-88A1-4CD523059A9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8C676894-761B-4580-B1AD-0970E2E6DB5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6A9C876A-4BB5-4BEE-8B08-B644B47E283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85A8B98A-4C33-4E8C-850E-400432715D7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5FA12F03-A557-4701-8D6E-AA608313FC5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47393E1D-02D8-4A74-BE7C-9A6B97EDBCE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B83D3B10-1018-4E31-82BC-972954ABE84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886B6184-88E4-4D8E-BC44-B86E73D9A2F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9740B24A-0984-450F-BF1D-5B04355C24F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4338C4A3-C5E7-49E7-ADD1-01E08079674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DDC3A730-9BEF-4A29-9840-5CE83202FE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21" name="直線コネクタ 220">
          <a:extLst>
            <a:ext uri="{FF2B5EF4-FFF2-40B4-BE49-F238E27FC236}">
              <a16:creationId xmlns:a16="http://schemas.microsoft.com/office/drawing/2014/main" id="{F6A16B32-FEE4-49E0-929A-003AEEFD3FFC}"/>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2" name="【体育館・プール】&#10;一人当たり面積最小値テキスト">
          <a:extLst>
            <a:ext uri="{FF2B5EF4-FFF2-40B4-BE49-F238E27FC236}">
              <a16:creationId xmlns:a16="http://schemas.microsoft.com/office/drawing/2014/main" id="{D5B9F712-2E60-4230-9672-BD3F9635398B}"/>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3" name="直線コネクタ 222">
          <a:extLst>
            <a:ext uri="{FF2B5EF4-FFF2-40B4-BE49-F238E27FC236}">
              <a16:creationId xmlns:a16="http://schemas.microsoft.com/office/drawing/2014/main" id="{276AC24D-EE34-419E-9F2D-F52C183C625F}"/>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24" name="【体育館・プール】&#10;一人当たり面積最大値テキスト">
          <a:extLst>
            <a:ext uri="{FF2B5EF4-FFF2-40B4-BE49-F238E27FC236}">
              <a16:creationId xmlns:a16="http://schemas.microsoft.com/office/drawing/2014/main" id="{BFED7E3B-44D5-4892-8886-2AA6918C9DA7}"/>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25" name="直線コネクタ 224">
          <a:extLst>
            <a:ext uri="{FF2B5EF4-FFF2-40B4-BE49-F238E27FC236}">
              <a16:creationId xmlns:a16="http://schemas.microsoft.com/office/drawing/2014/main" id="{01C13C0F-835C-47DE-AD8B-AF228F5A8D15}"/>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26" name="【体育館・プール】&#10;一人当たり面積平均値テキスト">
          <a:extLst>
            <a:ext uri="{FF2B5EF4-FFF2-40B4-BE49-F238E27FC236}">
              <a16:creationId xmlns:a16="http://schemas.microsoft.com/office/drawing/2014/main" id="{40CB21A2-B9D7-4E8D-95FA-988BB8BADF09}"/>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27" name="フローチャート: 判断 226">
          <a:extLst>
            <a:ext uri="{FF2B5EF4-FFF2-40B4-BE49-F238E27FC236}">
              <a16:creationId xmlns:a16="http://schemas.microsoft.com/office/drawing/2014/main" id="{926A659E-3DE3-448E-824E-47B0FD48E954}"/>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28" name="フローチャート: 判断 227">
          <a:extLst>
            <a:ext uri="{FF2B5EF4-FFF2-40B4-BE49-F238E27FC236}">
              <a16:creationId xmlns:a16="http://schemas.microsoft.com/office/drawing/2014/main" id="{3BE288AE-6F42-4B89-BED1-17788AD3615A}"/>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29" name="フローチャート: 判断 228">
          <a:extLst>
            <a:ext uri="{FF2B5EF4-FFF2-40B4-BE49-F238E27FC236}">
              <a16:creationId xmlns:a16="http://schemas.microsoft.com/office/drawing/2014/main" id="{DF092ADE-1FD0-465A-9C40-77300F159F65}"/>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0" name="フローチャート: 判断 229">
          <a:extLst>
            <a:ext uri="{FF2B5EF4-FFF2-40B4-BE49-F238E27FC236}">
              <a16:creationId xmlns:a16="http://schemas.microsoft.com/office/drawing/2014/main" id="{5F23404B-66D8-4B09-BECB-FFE1A0AEA8BB}"/>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31" name="フローチャート: 判断 230">
          <a:extLst>
            <a:ext uri="{FF2B5EF4-FFF2-40B4-BE49-F238E27FC236}">
              <a16:creationId xmlns:a16="http://schemas.microsoft.com/office/drawing/2014/main" id="{6C9ED99E-6C7D-41D7-998D-50DEA138F3BF}"/>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41A7A2CD-748A-4543-825C-994786ABED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7C1B628D-9CFB-4A18-B27F-CE889149A5B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CC16D55-4401-47B6-8102-99D93CD3100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3BF5E12-7631-4C96-B24E-D672317499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780068F-956D-418C-8205-C3E7A44A1DC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17018</xdr:rowOff>
    </xdr:from>
    <xdr:to>
      <xdr:col>50</xdr:col>
      <xdr:colOff>165100</xdr:colOff>
      <xdr:row>63</xdr:row>
      <xdr:rowOff>118618</xdr:rowOff>
    </xdr:to>
    <xdr:sp macro="" textlink="">
      <xdr:nvSpPr>
        <xdr:cNvPr id="237" name="楕円 236">
          <a:extLst>
            <a:ext uri="{FF2B5EF4-FFF2-40B4-BE49-F238E27FC236}">
              <a16:creationId xmlns:a16="http://schemas.microsoft.com/office/drawing/2014/main" id="{54B04D57-9AFA-478F-BBA7-10628D595D9B}"/>
            </a:ext>
          </a:extLst>
        </xdr:cNvPr>
        <xdr:cNvSpPr/>
      </xdr:nvSpPr>
      <xdr:spPr>
        <a:xfrm>
          <a:off x="9588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21971</xdr:rowOff>
    </xdr:from>
    <xdr:to>
      <xdr:col>46</xdr:col>
      <xdr:colOff>38100</xdr:colOff>
      <xdr:row>63</xdr:row>
      <xdr:rowOff>123571</xdr:rowOff>
    </xdr:to>
    <xdr:sp macro="" textlink="">
      <xdr:nvSpPr>
        <xdr:cNvPr id="238" name="楕円 237">
          <a:extLst>
            <a:ext uri="{FF2B5EF4-FFF2-40B4-BE49-F238E27FC236}">
              <a16:creationId xmlns:a16="http://schemas.microsoft.com/office/drawing/2014/main" id="{8D23BC7F-F4D5-4B18-B8F6-3E660128C49D}"/>
            </a:ext>
          </a:extLst>
        </xdr:cNvPr>
        <xdr:cNvSpPr/>
      </xdr:nvSpPr>
      <xdr:spPr>
        <a:xfrm>
          <a:off x="8699500" y="108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67818</xdr:rowOff>
    </xdr:from>
    <xdr:to>
      <xdr:col>50</xdr:col>
      <xdr:colOff>114300</xdr:colOff>
      <xdr:row>63</xdr:row>
      <xdr:rowOff>72771</xdr:rowOff>
    </xdr:to>
    <xdr:cxnSp macro="">
      <xdr:nvCxnSpPr>
        <xdr:cNvPr id="239" name="直線コネクタ 238">
          <a:extLst>
            <a:ext uri="{FF2B5EF4-FFF2-40B4-BE49-F238E27FC236}">
              <a16:creationId xmlns:a16="http://schemas.microsoft.com/office/drawing/2014/main" id="{E6898C87-80CB-4976-8BC8-B08CF38974CE}"/>
            </a:ext>
          </a:extLst>
        </xdr:cNvPr>
        <xdr:cNvCxnSpPr/>
      </xdr:nvCxnSpPr>
      <xdr:spPr>
        <a:xfrm flipV="1">
          <a:off x="8750300" y="1086916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25400</xdr:rowOff>
    </xdr:from>
    <xdr:to>
      <xdr:col>41</xdr:col>
      <xdr:colOff>101600</xdr:colOff>
      <xdr:row>63</xdr:row>
      <xdr:rowOff>127000</xdr:rowOff>
    </xdr:to>
    <xdr:sp macro="" textlink="">
      <xdr:nvSpPr>
        <xdr:cNvPr id="240" name="楕円 239">
          <a:extLst>
            <a:ext uri="{FF2B5EF4-FFF2-40B4-BE49-F238E27FC236}">
              <a16:creationId xmlns:a16="http://schemas.microsoft.com/office/drawing/2014/main" id="{7CBCD5A7-C6D1-451C-957A-1FEBC39198B1}"/>
            </a:ext>
          </a:extLst>
        </xdr:cNvPr>
        <xdr:cNvSpPr/>
      </xdr:nvSpPr>
      <xdr:spPr>
        <a:xfrm>
          <a:off x="7810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72771</xdr:rowOff>
    </xdr:from>
    <xdr:to>
      <xdr:col>45</xdr:col>
      <xdr:colOff>177800</xdr:colOff>
      <xdr:row>63</xdr:row>
      <xdr:rowOff>76200</xdr:rowOff>
    </xdr:to>
    <xdr:cxnSp macro="">
      <xdr:nvCxnSpPr>
        <xdr:cNvPr id="241" name="直線コネクタ 240">
          <a:extLst>
            <a:ext uri="{FF2B5EF4-FFF2-40B4-BE49-F238E27FC236}">
              <a16:creationId xmlns:a16="http://schemas.microsoft.com/office/drawing/2014/main" id="{00163E1E-8619-420F-A21C-1FA360766BE5}"/>
            </a:ext>
          </a:extLst>
        </xdr:cNvPr>
        <xdr:cNvCxnSpPr/>
      </xdr:nvCxnSpPr>
      <xdr:spPr>
        <a:xfrm flipV="1">
          <a:off x="7861300" y="1087412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40640</xdr:rowOff>
    </xdr:from>
    <xdr:to>
      <xdr:col>36</xdr:col>
      <xdr:colOff>165100</xdr:colOff>
      <xdr:row>63</xdr:row>
      <xdr:rowOff>142240</xdr:rowOff>
    </xdr:to>
    <xdr:sp macro="" textlink="">
      <xdr:nvSpPr>
        <xdr:cNvPr id="242" name="楕円 241">
          <a:extLst>
            <a:ext uri="{FF2B5EF4-FFF2-40B4-BE49-F238E27FC236}">
              <a16:creationId xmlns:a16="http://schemas.microsoft.com/office/drawing/2014/main" id="{86E8B178-2A7C-48A2-9AA9-18298BB7C553}"/>
            </a:ext>
          </a:extLst>
        </xdr:cNvPr>
        <xdr:cNvSpPr/>
      </xdr:nvSpPr>
      <xdr:spPr>
        <a:xfrm>
          <a:off x="692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76200</xdr:rowOff>
    </xdr:from>
    <xdr:to>
      <xdr:col>41</xdr:col>
      <xdr:colOff>50800</xdr:colOff>
      <xdr:row>63</xdr:row>
      <xdr:rowOff>91440</xdr:rowOff>
    </xdr:to>
    <xdr:cxnSp macro="">
      <xdr:nvCxnSpPr>
        <xdr:cNvPr id="243" name="直線コネクタ 242">
          <a:extLst>
            <a:ext uri="{FF2B5EF4-FFF2-40B4-BE49-F238E27FC236}">
              <a16:creationId xmlns:a16="http://schemas.microsoft.com/office/drawing/2014/main" id="{786632C3-21A4-4CA8-8390-4349C96A909A}"/>
            </a:ext>
          </a:extLst>
        </xdr:cNvPr>
        <xdr:cNvCxnSpPr/>
      </xdr:nvCxnSpPr>
      <xdr:spPr>
        <a:xfrm flipV="1">
          <a:off x="6972300" y="108775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44" name="n_1aveValue【体育館・プール】&#10;一人当たり面積">
          <a:extLst>
            <a:ext uri="{FF2B5EF4-FFF2-40B4-BE49-F238E27FC236}">
              <a16:creationId xmlns:a16="http://schemas.microsoft.com/office/drawing/2014/main" id="{98CC5317-2A1A-4B02-BD2F-91ADCD7FB2A6}"/>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45" name="n_2aveValue【体育館・プール】&#10;一人当たり面積">
          <a:extLst>
            <a:ext uri="{FF2B5EF4-FFF2-40B4-BE49-F238E27FC236}">
              <a16:creationId xmlns:a16="http://schemas.microsoft.com/office/drawing/2014/main" id="{7216FA40-373D-409F-9CB0-D4B1E2AEA914}"/>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46" name="n_3aveValue【体育館・プール】&#10;一人当たり面積">
          <a:extLst>
            <a:ext uri="{FF2B5EF4-FFF2-40B4-BE49-F238E27FC236}">
              <a16:creationId xmlns:a16="http://schemas.microsoft.com/office/drawing/2014/main" id="{7CF031C3-4EF4-4E29-917C-0509ECF90F27}"/>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47" name="n_4aveValue【体育館・プール】&#10;一人当たり面積">
          <a:extLst>
            <a:ext uri="{FF2B5EF4-FFF2-40B4-BE49-F238E27FC236}">
              <a16:creationId xmlns:a16="http://schemas.microsoft.com/office/drawing/2014/main" id="{C1CDE3B4-EC69-44B2-A2B1-E549B234E6FB}"/>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135145</xdr:rowOff>
    </xdr:from>
    <xdr:ext cx="469744" cy="259045"/>
    <xdr:sp macro="" textlink="">
      <xdr:nvSpPr>
        <xdr:cNvPr id="248" name="n_1mainValue【体育館・プール】&#10;一人当たり面積">
          <a:extLst>
            <a:ext uri="{FF2B5EF4-FFF2-40B4-BE49-F238E27FC236}">
              <a16:creationId xmlns:a16="http://schemas.microsoft.com/office/drawing/2014/main" id="{9FBB14FE-CD55-4487-B788-E869FA4EBDDC}"/>
            </a:ext>
          </a:extLst>
        </xdr:cNvPr>
        <xdr:cNvSpPr txBox="1"/>
      </xdr:nvSpPr>
      <xdr:spPr>
        <a:xfrm>
          <a:off x="9391727" y="1059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140098</xdr:rowOff>
    </xdr:from>
    <xdr:ext cx="469744" cy="259045"/>
    <xdr:sp macro="" textlink="">
      <xdr:nvSpPr>
        <xdr:cNvPr id="249" name="n_2mainValue【体育館・プール】&#10;一人当たり面積">
          <a:extLst>
            <a:ext uri="{FF2B5EF4-FFF2-40B4-BE49-F238E27FC236}">
              <a16:creationId xmlns:a16="http://schemas.microsoft.com/office/drawing/2014/main" id="{B1BCBE10-E022-426A-8074-14C3F36566F1}"/>
            </a:ext>
          </a:extLst>
        </xdr:cNvPr>
        <xdr:cNvSpPr txBox="1"/>
      </xdr:nvSpPr>
      <xdr:spPr>
        <a:xfrm>
          <a:off x="8515427" y="105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143527</xdr:rowOff>
    </xdr:from>
    <xdr:ext cx="469744" cy="259045"/>
    <xdr:sp macro="" textlink="">
      <xdr:nvSpPr>
        <xdr:cNvPr id="250" name="n_3mainValue【体育館・プール】&#10;一人当たり面積">
          <a:extLst>
            <a:ext uri="{FF2B5EF4-FFF2-40B4-BE49-F238E27FC236}">
              <a16:creationId xmlns:a16="http://schemas.microsoft.com/office/drawing/2014/main" id="{6F14ADA1-499C-43CC-ABD3-DEC0011C974F}"/>
            </a:ext>
          </a:extLst>
        </xdr:cNvPr>
        <xdr:cNvSpPr txBox="1"/>
      </xdr:nvSpPr>
      <xdr:spPr>
        <a:xfrm>
          <a:off x="7626427" y="1060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158767</xdr:rowOff>
    </xdr:from>
    <xdr:ext cx="469744" cy="259045"/>
    <xdr:sp macro="" textlink="">
      <xdr:nvSpPr>
        <xdr:cNvPr id="251" name="n_4mainValue【体育館・プール】&#10;一人当たり面積">
          <a:extLst>
            <a:ext uri="{FF2B5EF4-FFF2-40B4-BE49-F238E27FC236}">
              <a16:creationId xmlns:a16="http://schemas.microsoft.com/office/drawing/2014/main" id="{D3D29779-DCE8-4218-A488-35EF9607A2A3}"/>
            </a:ext>
          </a:extLst>
        </xdr:cNvPr>
        <xdr:cNvSpPr txBox="1"/>
      </xdr:nvSpPr>
      <xdr:spPr>
        <a:xfrm>
          <a:off x="6737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CBBACE6C-ACC0-436D-8CC8-658A821D062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1222D358-9D33-463A-AD29-8F52C93F17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DD9CF8DD-01F4-4C54-BD1B-9DE02DBA1C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CB2798C2-12AB-4D26-A5E7-53DD32FAEA6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34733813-515F-420B-BF49-171E950C728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58C1E68A-6FB2-4A83-926B-B0382E1436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469875C5-1F76-42EC-8555-B117222FCE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3DE6A98F-8762-4655-9BFA-9680DE3B51A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41C1F983-25BF-4F75-89F5-C7FB22B518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B06A1DE6-BF93-4991-A8D5-75214917088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E21ADCB4-B435-4C10-8B10-F945BD90381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E8059BE1-8205-46EE-AA96-6AB18D7FC93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7FDE3D40-183D-4B6C-9C43-F870A3B4EAD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964704A5-7DD6-4E0C-9D04-D0989AEADE5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352C8E89-6D0D-4EF8-83B4-BCDD4ED0417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02A16004-6ACC-4FA3-BDCB-58B731F7E6A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FEDAF13B-3A96-4E60-A07C-CC8C7028104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88CD32BB-3CB6-4ECF-BDE8-906B5D4BB5C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5AF5B877-6837-4771-A086-A9F292D3EE9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A22D1A43-8A35-49E9-A454-71786EDB3D2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8355AABB-16A0-4AC9-B0ED-58233AF1DA3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2797F6F6-E9C0-44EB-BCEF-E235C6B1C2B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E51E8EE2-1F60-469B-AFDA-EFCD950C1A4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DECC9C31-08D9-44F0-9B76-17720F3AB1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B38F7CFB-1443-4DF0-80CE-83FF6A892D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77" name="直線コネクタ 276">
          <a:extLst>
            <a:ext uri="{FF2B5EF4-FFF2-40B4-BE49-F238E27FC236}">
              <a16:creationId xmlns:a16="http://schemas.microsoft.com/office/drawing/2014/main" id="{65AA47DA-3E85-4536-B1BF-BC486ADC0725}"/>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5911DF3E-6B9C-417F-9E0A-C871A4761DA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a:extLst>
            <a:ext uri="{FF2B5EF4-FFF2-40B4-BE49-F238E27FC236}">
              <a16:creationId xmlns:a16="http://schemas.microsoft.com/office/drawing/2014/main" id="{6AA4326A-8DBE-4A2F-8BF3-7F1E96B1477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80" name="【福祉施設】&#10;有形固定資産減価償却率最大値テキスト">
          <a:extLst>
            <a:ext uri="{FF2B5EF4-FFF2-40B4-BE49-F238E27FC236}">
              <a16:creationId xmlns:a16="http://schemas.microsoft.com/office/drawing/2014/main" id="{196BA0B6-0A73-437F-ADFD-02AC55B75299}"/>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81" name="直線コネクタ 280">
          <a:extLst>
            <a:ext uri="{FF2B5EF4-FFF2-40B4-BE49-F238E27FC236}">
              <a16:creationId xmlns:a16="http://schemas.microsoft.com/office/drawing/2014/main" id="{C6B850FD-1BB7-4B68-893F-60CF36C173B6}"/>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C3475EA6-3C63-40E6-8525-90F8DB419F59}"/>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83" name="フローチャート: 判断 282">
          <a:extLst>
            <a:ext uri="{FF2B5EF4-FFF2-40B4-BE49-F238E27FC236}">
              <a16:creationId xmlns:a16="http://schemas.microsoft.com/office/drawing/2014/main" id="{A6A58B74-2100-41DF-BEE1-6CC2FB8E2B0F}"/>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84" name="フローチャート: 判断 283">
          <a:extLst>
            <a:ext uri="{FF2B5EF4-FFF2-40B4-BE49-F238E27FC236}">
              <a16:creationId xmlns:a16="http://schemas.microsoft.com/office/drawing/2014/main" id="{0307406D-ABA2-4C76-9A1C-516BDC8E3A93}"/>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85" name="フローチャート: 判断 284">
          <a:extLst>
            <a:ext uri="{FF2B5EF4-FFF2-40B4-BE49-F238E27FC236}">
              <a16:creationId xmlns:a16="http://schemas.microsoft.com/office/drawing/2014/main" id="{D7379B9C-7738-4908-8331-5F626A128457}"/>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86" name="フローチャート: 判断 285">
          <a:extLst>
            <a:ext uri="{FF2B5EF4-FFF2-40B4-BE49-F238E27FC236}">
              <a16:creationId xmlns:a16="http://schemas.microsoft.com/office/drawing/2014/main" id="{9C1D7DD9-76CC-4BF6-BB5E-AD628910FD2A}"/>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87" name="フローチャート: 判断 286">
          <a:extLst>
            <a:ext uri="{FF2B5EF4-FFF2-40B4-BE49-F238E27FC236}">
              <a16:creationId xmlns:a16="http://schemas.microsoft.com/office/drawing/2014/main" id="{2DB995F8-63A5-4C11-B819-8E3D50F051B3}"/>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A9CB66D-76E5-4A94-8F3E-5FFF60F68C9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4A5E12B-0210-49F0-B28F-C2C9397F07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2BA9756-15B9-4656-8877-01227E228CC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C77F26A-A648-4182-B5E2-EB4C2286756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7C52B10-BA24-4711-90F8-E07FD41E27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93" name="楕円 292">
          <a:extLst>
            <a:ext uri="{FF2B5EF4-FFF2-40B4-BE49-F238E27FC236}">
              <a16:creationId xmlns:a16="http://schemas.microsoft.com/office/drawing/2014/main" id="{87DAEA4D-0490-477B-85CC-3F920D795F29}"/>
            </a:ext>
          </a:extLst>
        </xdr:cNvPr>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4" name="楕円 293">
          <a:extLst>
            <a:ext uri="{FF2B5EF4-FFF2-40B4-BE49-F238E27FC236}">
              <a16:creationId xmlns:a16="http://schemas.microsoft.com/office/drawing/2014/main" id="{4A15D95E-0D4F-4181-B86D-C0C90CEEDB42}"/>
            </a:ext>
          </a:extLst>
        </xdr:cNvPr>
        <xdr:cNvSpPr/>
      </xdr:nvSpPr>
      <xdr:spPr>
        <a:xfrm>
          <a:off x="2857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80555</xdr:rowOff>
    </xdr:from>
    <xdr:to>
      <xdr:col>19</xdr:col>
      <xdr:colOff>177800</xdr:colOff>
      <xdr:row>83</xdr:row>
      <xdr:rowOff>129539</xdr:rowOff>
    </xdr:to>
    <xdr:cxnSp macro="">
      <xdr:nvCxnSpPr>
        <xdr:cNvPr id="295" name="直線コネクタ 294">
          <a:extLst>
            <a:ext uri="{FF2B5EF4-FFF2-40B4-BE49-F238E27FC236}">
              <a16:creationId xmlns:a16="http://schemas.microsoft.com/office/drawing/2014/main" id="{60A76CC3-91F7-435E-9CA6-25F8CD13AF4E}"/>
            </a:ext>
          </a:extLst>
        </xdr:cNvPr>
        <xdr:cNvCxnSpPr/>
      </xdr:nvCxnSpPr>
      <xdr:spPr>
        <a:xfrm>
          <a:off x="2908300" y="143109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5262</xdr:rowOff>
    </xdr:from>
    <xdr:to>
      <xdr:col>10</xdr:col>
      <xdr:colOff>165100</xdr:colOff>
      <xdr:row>83</xdr:row>
      <xdr:rowOff>106862</xdr:rowOff>
    </xdr:to>
    <xdr:sp macro="" textlink="">
      <xdr:nvSpPr>
        <xdr:cNvPr id="296" name="楕円 295">
          <a:extLst>
            <a:ext uri="{FF2B5EF4-FFF2-40B4-BE49-F238E27FC236}">
              <a16:creationId xmlns:a16="http://schemas.microsoft.com/office/drawing/2014/main" id="{58213CA4-C131-4DD7-A316-90BE4233C540}"/>
            </a:ext>
          </a:extLst>
        </xdr:cNvPr>
        <xdr:cNvSpPr/>
      </xdr:nvSpPr>
      <xdr:spPr>
        <a:xfrm>
          <a:off x="1968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56062</xdr:rowOff>
    </xdr:from>
    <xdr:to>
      <xdr:col>15</xdr:col>
      <xdr:colOff>50800</xdr:colOff>
      <xdr:row>83</xdr:row>
      <xdr:rowOff>80555</xdr:rowOff>
    </xdr:to>
    <xdr:cxnSp macro="">
      <xdr:nvCxnSpPr>
        <xdr:cNvPr id="297" name="直線コネクタ 296">
          <a:extLst>
            <a:ext uri="{FF2B5EF4-FFF2-40B4-BE49-F238E27FC236}">
              <a16:creationId xmlns:a16="http://schemas.microsoft.com/office/drawing/2014/main" id="{4AA09B91-02FE-4562-8252-F62D6DA52D8D}"/>
            </a:ext>
          </a:extLst>
        </xdr:cNvPr>
        <xdr:cNvCxnSpPr/>
      </xdr:nvCxnSpPr>
      <xdr:spPr>
        <a:xfrm>
          <a:off x="2019300" y="142864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126093</xdr:rowOff>
    </xdr:from>
    <xdr:to>
      <xdr:col>6</xdr:col>
      <xdr:colOff>38100</xdr:colOff>
      <xdr:row>83</xdr:row>
      <xdr:rowOff>56243</xdr:rowOff>
    </xdr:to>
    <xdr:sp macro="" textlink="">
      <xdr:nvSpPr>
        <xdr:cNvPr id="298" name="楕円 297">
          <a:extLst>
            <a:ext uri="{FF2B5EF4-FFF2-40B4-BE49-F238E27FC236}">
              <a16:creationId xmlns:a16="http://schemas.microsoft.com/office/drawing/2014/main" id="{32F36E3A-25EA-467C-877E-28225546616A}"/>
            </a:ext>
          </a:extLst>
        </xdr:cNvPr>
        <xdr:cNvSpPr/>
      </xdr:nvSpPr>
      <xdr:spPr>
        <a:xfrm>
          <a:off x="1079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5443</xdr:rowOff>
    </xdr:from>
    <xdr:to>
      <xdr:col>10</xdr:col>
      <xdr:colOff>114300</xdr:colOff>
      <xdr:row>83</xdr:row>
      <xdr:rowOff>56062</xdr:rowOff>
    </xdr:to>
    <xdr:cxnSp macro="">
      <xdr:nvCxnSpPr>
        <xdr:cNvPr id="299" name="直線コネクタ 298">
          <a:extLst>
            <a:ext uri="{FF2B5EF4-FFF2-40B4-BE49-F238E27FC236}">
              <a16:creationId xmlns:a16="http://schemas.microsoft.com/office/drawing/2014/main" id="{1D1E3086-9212-4E76-ACE3-E9DE9D24A8F1}"/>
            </a:ext>
          </a:extLst>
        </xdr:cNvPr>
        <xdr:cNvCxnSpPr/>
      </xdr:nvCxnSpPr>
      <xdr:spPr>
        <a:xfrm>
          <a:off x="1130300" y="1423579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00" name="n_1aveValue【福祉施設】&#10;有形固定資産減価償却率">
          <a:extLst>
            <a:ext uri="{FF2B5EF4-FFF2-40B4-BE49-F238E27FC236}">
              <a16:creationId xmlns:a16="http://schemas.microsoft.com/office/drawing/2014/main" id="{2A6A2F75-CDEF-4F09-B487-933C6D4CBC8C}"/>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01" name="n_2aveValue【福祉施設】&#10;有形固定資産減価償却率">
          <a:extLst>
            <a:ext uri="{FF2B5EF4-FFF2-40B4-BE49-F238E27FC236}">
              <a16:creationId xmlns:a16="http://schemas.microsoft.com/office/drawing/2014/main" id="{2A77E6B7-D8E7-4B7E-A316-ED8C55364EC9}"/>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02" name="n_3aveValue【福祉施設】&#10;有形固定資産減価償却率">
          <a:extLst>
            <a:ext uri="{FF2B5EF4-FFF2-40B4-BE49-F238E27FC236}">
              <a16:creationId xmlns:a16="http://schemas.microsoft.com/office/drawing/2014/main" id="{4FB01DC3-F07E-4C93-9A40-11FBB1CBE29B}"/>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03" name="n_4aveValue【福祉施設】&#10;有形固定資産減価償却率">
          <a:extLst>
            <a:ext uri="{FF2B5EF4-FFF2-40B4-BE49-F238E27FC236}">
              <a16:creationId xmlns:a16="http://schemas.microsoft.com/office/drawing/2014/main" id="{A5CD5F26-B156-43B7-888C-77D3863400A9}"/>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04" name="n_1mainValue【福祉施設】&#10;有形固定資産減価償却率">
          <a:extLst>
            <a:ext uri="{FF2B5EF4-FFF2-40B4-BE49-F238E27FC236}">
              <a16:creationId xmlns:a16="http://schemas.microsoft.com/office/drawing/2014/main" id="{8C8B1DBA-F851-4809-B1CE-F5B37BD0C7DC}"/>
            </a:ext>
          </a:extLst>
        </xdr:cNvPr>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5" name="n_2mainValue【福祉施設】&#10;有形固定資産減価償却率">
          <a:extLst>
            <a:ext uri="{FF2B5EF4-FFF2-40B4-BE49-F238E27FC236}">
              <a16:creationId xmlns:a16="http://schemas.microsoft.com/office/drawing/2014/main" id="{37224685-BB72-48B6-9F32-6575EB63082F}"/>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97989</xdr:rowOff>
    </xdr:from>
    <xdr:ext cx="405111" cy="259045"/>
    <xdr:sp macro="" textlink="">
      <xdr:nvSpPr>
        <xdr:cNvPr id="306" name="n_3mainValue【福祉施設】&#10;有形固定資産減価償却率">
          <a:extLst>
            <a:ext uri="{FF2B5EF4-FFF2-40B4-BE49-F238E27FC236}">
              <a16:creationId xmlns:a16="http://schemas.microsoft.com/office/drawing/2014/main" id="{99E69223-8D9E-4D15-A7B0-EF065F62A470}"/>
            </a:ext>
          </a:extLst>
        </xdr:cNvPr>
        <xdr:cNvSpPr txBox="1"/>
      </xdr:nvSpPr>
      <xdr:spPr>
        <a:xfrm>
          <a:off x="1816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47370</xdr:rowOff>
    </xdr:from>
    <xdr:ext cx="405111" cy="259045"/>
    <xdr:sp macro="" textlink="">
      <xdr:nvSpPr>
        <xdr:cNvPr id="307" name="n_4mainValue【福祉施設】&#10;有形固定資産減価償却率">
          <a:extLst>
            <a:ext uri="{FF2B5EF4-FFF2-40B4-BE49-F238E27FC236}">
              <a16:creationId xmlns:a16="http://schemas.microsoft.com/office/drawing/2014/main" id="{C9FB3E0B-B894-4793-A601-308639D77B11}"/>
            </a:ext>
          </a:extLst>
        </xdr:cNvPr>
        <xdr:cNvSpPr txBox="1"/>
      </xdr:nvSpPr>
      <xdr:spPr>
        <a:xfrm>
          <a:off x="927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150FD902-0F7A-43D5-9DDC-9DDEB177E6C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FA0BCB8C-66DA-4FFE-9D83-4ADD57298A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4FD82305-54C9-4FCF-885E-1507DB1953F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3DD9A446-916A-48D6-88A8-83FC59BAF6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7DBDCBA8-776C-4A08-BACC-1B1142E081E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6FF39B82-2C36-439F-9672-7EEC050066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EB4DE735-5F6F-4EC4-83C0-11301F24C4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FD6BE457-B0E3-4042-B2A1-BF827BE9E8A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C6D78C85-0933-4FAE-A638-72AB3992DBB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5B43C528-DA28-468C-814D-DAF85657E6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907B9020-11A4-4E50-B59B-F0400CBDE5B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AD808CA5-429F-47AB-B2FD-0021DC65C82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C3677B9C-FBA2-42E3-865B-99CB6EB4AD3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C71F48C6-1B45-4165-84AD-3C45F980265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6AEDDDE2-259A-4563-BBF1-EFDA6EE8483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307D3CBB-DDCC-4337-BB41-E35C9BE8B34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3E38E698-3BDD-49FB-B147-2BF816CA07E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42541A71-46A3-48A5-B50A-56DEC208C0E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AF1D1124-7B1B-4CC9-A615-E1D6062B378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4702B7E3-4037-4622-A1D8-26947FDF52A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2FE61D2A-8832-40FF-81C6-6B1D480E618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2B528BC2-44E0-4A6A-9857-BD14E8AE441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50A1E67A-43F9-494C-BF8E-0095799F530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31" name="直線コネクタ 330">
          <a:extLst>
            <a:ext uri="{FF2B5EF4-FFF2-40B4-BE49-F238E27FC236}">
              <a16:creationId xmlns:a16="http://schemas.microsoft.com/office/drawing/2014/main" id="{455CA0B4-F260-4837-8D09-5DCC51AE447A}"/>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2" name="【福祉施設】&#10;一人当たり面積最小値テキスト">
          <a:extLst>
            <a:ext uri="{FF2B5EF4-FFF2-40B4-BE49-F238E27FC236}">
              <a16:creationId xmlns:a16="http://schemas.microsoft.com/office/drawing/2014/main" id="{4204E5EE-B0F3-4452-B2A7-9B87053A2FBB}"/>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3" name="直線コネクタ 332">
          <a:extLst>
            <a:ext uri="{FF2B5EF4-FFF2-40B4-BE49-F238E27FC236}">
              <a16:creationId xmlns:a16="http://schemas.microsoft.com/office/drawing/2014/main" id="{325B35BA-7837-4024-AD0B-8FCBA9D3B30A}"/>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4" name="【福祉施設】&#10;一人当たり面積最大値テキスト">
          <a:extLst>
            <a:ext uri="{FF2B5EF4-FFF2-40B4-BE49-F238E27FC236}">
              <a16:creationId xmlns:a16="http://schemas.microsoft.com/office/drawing/2014/main" id="{92562DAF-572F-47E2-A63F-75943ACCCBCE}"/>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5" name="直線コネクタ 334">
          <a:extLst>
            <a:ext uri="{FF2B5EF4-FFF2-40B4-BE49-F238E27FC236}">
              <a16:creationId xmlns:a16="http://schemas.microsoft.com/office/drawing/2014/main" id="{44E0F05E-4469-4E31-AAE1-98002D84CB22}"/>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36" name="【福祉施設】&#10;一人当たり面積平均値テキスト">
          <a:extLst>
            <a:ext uri="{FF2B5EF4-FFF2-40B4-BE49-F238E27FC236}">
              <a16:creationId xmlns:a16="http://schemas.microsoft.com/office/drawing/2014/main" id="{D4F4DEE9-EAE6-49B2-9072-BBA625EE41F4}"/>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37" name="フローチャート: 判断 336">
          <a:extLst>
            <a:ext uri="{FF2B5EF4-FFF2-40B4-BE49-F238E27FC236}">
              <a16:creationId xmlns:a16="http://schemas.microsoft.com/office/drawing/2014/main" id="{E91F1107-DC7F-431E-AFF5-CC3B5A45E473}"/>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38" name="フローチャート: 判断 337">
          <a:extLst>
            <a:ext uri="{FF2B5EF4-FFF2-40B4-BE49-F238E27FC236}">
              <a16:creationId xmlns:a16="http://schemas.microsoft.com/office/drawing/2014/main" id="{AB29B86F-3D2B-425E-97BC-BA20E0179E72}"/>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39" name="フローチャート: 判断 338">
          <a:extLst>
            <a:ext uri="{FF2B5EF4-FFF2-40B4-BE49-F238E27FC236}">
              <a16:creationId xmlns:a16="http://schemas.microsoft.com/office/drawing/2014/main" id="{49D3D9EB-AA86-4B37-9015-38EBD7E71733}"/>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0" name="フローチャート: 判断 339">
          <a:extLst>
            <a:ext uri="{FF2B5EF4-FFF2-40B4-BE49-F238E27FC236}">
              <a16:creationId xmlns:a16="http://schemas.microsoft.com/office/drawing/2014/main" id="{8571A065-6FA1-4E54-93EE-498800E17739}"/>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41" name="フローチャート: 判断 340">
          <a:extLst>
            <a:ext uri="{FF2B5EF4-FFF2-40B4-BE49-F238E27FC236}">
              <a16:creationId xmlns:a16="http://schemas.microsoft.com/office/drawing/2014/main" id="{FB4165F4-329E-4DC3-89CF-7BDA6C0A4244}"/>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2054EAA-6B7D-4F06-8B95-D5E6332E77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71D9A5B0-BFC9-47B9-8147-3AD2F5460E9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9065702F-0DCE-4A4B-BF20-D0A97F332C5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BBB530E3-C79F-430D-BAAE-1D6754953F9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1E0E4F41-1C46-4BAF-9A7B-3E89AE0323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104139</xdr:rowOff>
    </xdr:from>
    <xdr:to>
      <xdr:col>50</xdr:col>
      <xdr:colOff>165100</xdr:colOff>
      <xdr:row>86</xdr:row>
      <xdr:rowOff>34289</xdr:rowOff>
    </xdr:to>
    <xdr:sp macro="" textlink="">
      <xdr:nvSpPr>
        <xdr:cNvPr id="347" name="楕円 346">
          <a:extLst>
            <a:ext uri="{FF2B5EF4-FFF2-40B4-BE49-F238E27FC236}">
              <a16:creationId xmlns:a16="http://schemas.microsoft.com/office/drawing/2014/main" id="{EF8C8048-11D6-487E-B2C7-8B25DF2BF519}"/>
            </a:ext>
          </a:extLst>
        </xdr:cNvPr>
        <xdr:cNvSpPr/>
      </xdr:nvSpPr>
      <xdr:spPr>
        <a:xfrm>
          <a:off x="9588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106680</xdr:rowOff>
    </xdr:from>
    <xdr:to>
      <xdr:col>46</xdr:col>
      <xdr:colOff>38100</xdr:colOff>
      <xdr:row>86</xdr:row>
      <xdr:rowOff>36830</xdr:rowOff>
    </xdr:to>
    <xdr:sp macro="" textlink="">
      <xdr:nvSpPr>
        <xdr:cNvPr id="348" name="楕円 347">
          <a:extLst>
            <a:ext uri="{FF2B5EF4-FFF2-40B4-BE49-F238E27FC236}">
              <a16:creationId xmlns:a16="http://schemas.microsoft.com/office/drawing/2014/main" id="{3E5A7B9E-1CE2-4157-8677-943E89C70586}"/>
            </a:ext>
          </a:extLst>
        </xdr:cNvPr>
        <xdr:cNvSpPr/>
      </xdr:nvSpPr>
      <xdr:spPr>
        <a:xfrm>
          <a:off x="8699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154939</xdr:rowOff>
    </xdr:from>
    <xdr:to>
      <xdr:col>50</xdr:col>
      <xdr:colOff>114300</xdr:colOff>
      <xdr:row>85</xdr:row>
      <xdr:rowOff>157480</xdr:rowOff>
    </xdr:to>
    <xdr:cxnSp macro="">
      <xdr:nvCxnSpPr>
        <xdr:cNvPr id="349" name="直線コネクタ 348">
          <a:extLst>
            <a:ext uri="{FF2B5EF4-FFF2-40B4-BE49-F238E27FC236}">
              <a16:creationId xmlns:a16="http://schemas.microsoft.com/office/drawing/2014/main" id="{6DA6C16D-02E0-48B3-B4FD-83F5328BED1A}"/>
            </a:ext>
          </a:extLst>
        </xdr:cNvPr>
        <xdr:cNvCxnSpPr/>
      </xdr:nvCxnSpPr>
      <xdr:spPr>
        <a:xfrm flipV="1">
          <a:off x="8750300" y="1472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104139</xdr:rowOff>
    </xdr:from>
    <xdr:to>
      <xdr:col>41</xdr:col>
      <xdr:colOff>101600</xdr:colOff>
      <xdr:row>86</xdr:row>
      <xdr:rowOff>34289</xdr:rowOff>
    </xdr:to>
    <xdr:sp macro="" textlink="">
      <xdr:nvSpPr>
        <xdr:cNvPr id="350" name="楕円 349">
          <a:extLst>
            <a:ext uri="{FF2B5EF4-FFF2-40B4-BE49-F238E27FC236}">
              <a16:creationId xmlns:a16="http://schemas.microsoft.com/office/drawing/2014/main" id="{656C1380-4B67-4C26-832A-FACAB73AAEF0}"/>
            </a:ext>
          </a:extLst>
        </xdr:cNvPr>
        <xdr:cNvSpPr/>
      </xdr:nvSpPr>
      <xdr:spPr>
        <a:xfrm>
          <a:off x="7810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154939</xdr:rowOff>
    </xdr:from>
    <xdr:to>
      <xdr:col>45</xdr:col>
      <xdr:colOff>177800</xdr:colOff>
      <xdr:row>85</xdr:row>
      <xdr:rowOff>157480</xdr:rowOff>
    </xdr:to>
    <xdr:cxnSp macro="">
      <xdr:nvCxnSpPr>
        <xdr:cNvPr id="351" name="直線コネクタ 350">
          <a:extLst>
            <a:ext uri="{FF2B5EF4-FFF2-40B4-BE49-F238E27FC236}">
              <a16:creationId xmlns:a16="http://schemas.microsoft.com/office/drawing/2014/main" id="{4C9386CF-2465-462A-9A52-D401725D4A31}"/>
            </a:ext>
          </a:extLst>
        </xdr:cNvPr>
        <xdr:cNvCxnSpPr/>
      </xdr:nvCxnSpPr>
      <xdr:spPr>
        <a:xfrm>
          <a:off x="7861300" y="1472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106680</xdr:rowOff>
    </xdr:from>
    <xdr:to>
      <xdr:col>36</xdr:col>
      <xdr:colOff>165100</xdr:colOff>
      <xdr:row>86</xdr:row>
      <xdr:rowOff>36830</xdr:rowOff>
    </xdr:to>
    <xdr:sp macro="" textlink="">
      <xdr:nvSpPr>
        <xdr:cNvPr id="352" name="楕円 351">
          <a:extLst>
            <a:ext uri="{FF2B5EF4-FFF2-40B4-BE49-F238E27FC236}">
              <a16:creationId xmlns:a16="http://schemas.microsoft.com/office/drawing/2014/main" id="{2550D78F-0B42-4CF7-936D-0A3BB009017C}"/>
            </a:ext>
          </a:extLst>
        </xdr:cNvPr>
        <xdr:cNvSpPr/>
      </xdr:nvSpPr>
      <xdr:spPr>
        <a:xfrm>
          <a:off x="6921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154939</xdr:rowOff>
    </xdr:from>
    <xdr:to>
      <xdr:col>41</xdr:col>
      <xdr:colOff>50800</xdr:colOff>
      <xdr:row>85</xdr:row>
      <xdr:rowOff>157480</xdr:rowOff>
    </xdr:to>
    <xdr:cxnSp macro="">
      <xdr:nvCxnSpPr>
        <xdr:cNvPr id="353" name="直線コネクタ 352">
          <a:extLst>
            <a:ext uri="{FF2B5EF4-FFF2-40B4-BE49-F238E27FC236}">
              <a16:creationId xmlns:a16="http://schemas.microsoft.com/office/drawing/2014/main" id="{18E70918-701B-4698-A5C5-C9C3F18A434C}"/>
            </a:ext>
          </a:extLst>
        </xdr:cNvPr>
        <xdr:cNvCxnSpPr/>
      </xdr:nvCxnSpPr>
      <xdr:spPr>
        <a:xfrm flipV="1">
          <a:off x="6972300" y="1472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54" name="n_1aveValue【福祉施設】&#10;一人当たり面積">
          <a:extLst>
            <a:ext uri="{FF2B5EF4-FFF2-40B4-BE49-F238E27FC236}">
              <a16:creationId xmlns:a16="http://schemas.microsoft.com/office/drawing/2014/main" id="{62559B37-9DDF-401F-AE77-F0D13F0A2243}"/>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55" name="n_2aveValue【福祉施設】&#10;一人当たり面積">
          <a:extLst>
            <a:ext uri="{FF2B5EF4-FFF2-40B4-BE49-F238E27FC236}">
              <a16:creationId xmlns:a16="http://schemas.microsoft.com/office/drawing/2014/main" id="{A35975C9-EE39-408A-B97C-01FD11536037}"/>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56" name="n_3aveValue【福祉施設】&#10;一人当たり面積">
          <a:extLst>
            <a:ext uri="{FF2B5EF4-FFF2-40B4-BE49-F238E27FC236}">
              <a16:creationId xmlns:a16="http://schemas.microsoft.com/office/drawing/2014/main" id="{7F78DD74-D30B-4BFB-B98A-B263C8953850}"/>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57" name="n_4aveValue【福祉施設】&#10;一人当たり面積">
          <a:extLst>
            <a:ext uri="{FF2B5EF4-FFF2-40B4-BE49-F238E27FC236}">
              <a16:creationId xmlns:a16="http://schemas.microsoft.com/office/drawing/2014/main" id="{4BE91543-C544-40B5-851B-339804E00E9F}"/>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25416</xdr:rowOff>
    </xdr:from>
    <xdr:ext cx="469744" cy="259045"/>
    <xdr:sp macro="" textlink="">
      <xdr:nvSpPr>
        <xdr:cNvPr id="358" name="n_1mainValue【福祉施設】&#10;一人当たり面積">
          <a:extLst>
            <a:ext uri="{FF2B5EF4-FFF2-40B4-BE49-F238E27FC236}">
              <a16:creationId xmlns:a16="http://schemas.microsoft.com/office/drawing/2014/main" id="{D4E6DFCE-D672-4C04-BB87-58E7ECB03741}"/>
            </a:ext>
          </a:extLst>
        </xdr:cNvPr>
        <xdr:cNvSpPr txBox="1"/>
      </xdr:nvSpPr>
      <xdr:spPr>
        <a:xfrm>
          <a:off x="93917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27957</xdr:rowOff>
    </xdr:from>
    <xdr:ext cx="469744" cy="259045"/>
    <xdr:sp macro="" textlink="">
      <xdr:nvSpPr>
        <xdr:cNvPr id="359" name="n_2mainValue【福祉施設】&#10;一人当たり面積">
          <a:extLst>
            <a:ext uri="{FF2B5EF4-FFF2-40B4-BE49-F238E27FC236}">
              <a16:creationId xmlns:a16="http://schemas.microsoft.com/office/drawing/2014/main" id="{2E051333-374D-4B06-A07A-C909E647C82A}"/>
            </a:ext>
          </a:extLst>
        </xdr:cNvPr>
        <xdr:cNvSpPr txBox="1"/>
      </xdr:nvSpPr>
      <xdr:spPr>
        <a:xfrm>
          <a:off x="85154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25416</xdr:rowOff>
    </xdr:from>
    <xdr:ext cx="469744" cy="259045"/>
    <xdr:sp macro="" textlink="">
      <xdr:nvSpPr>
        <xdr:cNvPr id="360" name="n_3mainValue【福祉施設】&#10;一人当たり面積">
          <a:extLst>
            <a:ext uri="{FF2B5EF4-FFF2-40B4-BE49-F238E27FC236}">
              <a16:creationId xmlns:a16="http://schemas.microsoft.com/office/drawing/2014/main" id="{F4D9C26B-C34F-41CD-A978-6FE2F17F72C3}"/>
            </a:ext>
          </a:extLst>
        </xdr:cNvPr>
        <xdr:cNvSpPr txBox="1"/>
      </xdr:nvSpPr>
      <xdr:spPr>
        <a:xfrm>
          <a:off x="7626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27957</xdr:rowOff>
    </xdr:from>
    <xdr:ext cx="469744" cy="259045"/>
    <xdr:sp macro="" textlink="">
      <xdr:nvSpPr>
        <xdr:cNvPr id="361" name="n_4mainValue【福祉施設】&#10;一人当たり面積">
          <a:extLst>
            <a:ext uri="{FF2B5EF4-FFF2-40B4-BE49-F238E27FC236}">
              <a16:creationId xmlns:a16="http://schemas.microsoft.com/office/drawing/2014/main" id="{416CAD13-7095-422E-97F7-EF78CA9C6270}"/>
            </a:ext>
          </a:extLst>
        </xdr:cNvPr>
        <xdr:cNvSpPr txBox="1"/>
      </xdr:nvSpPr>
      <xdr:spPr>
        <a:xfrm>
          <a:off x="67374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1D4EAC02-5A8A-4EBD-BEC3-EBA451D614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7643F43B-09A1-4B51-BBD3-48980EE1BF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17BE1A5B-C906-40A1-9F6B-A59DA3539A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50729E55-62D5-4862-9915-F34F1B2FB01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5412C18A-08B8-4831-8137-18BB2DAEED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FCE1AF36-F24E-4FD1-A5EA-E8819A7FF97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513745AF-D533-43D1-AA02-A817641E8A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A139AC6D-AA1B-4262-8F75-1F4A0782983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71136C95-95F1-4281-97E0-C79F2BEA6C5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E9E61238-9625-4207-ABF2-66CD488A2B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2E94810F-1B0C-43FC-B571-FB36A394602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AC4E9760-48E4-4123-AB16-FD0E7AF1E04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2F5A1FCB-663E-4B4B-9DC0-0F8560C82B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27D3A527-63D9-41EB-865A-C674C74CD06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A8171E84-DB7E-4B2E-98F0-21FBEE2D250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57611800-8BA6-443C-99DB-800BA4E7835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7D8F6C7B-C849-44CA-A8CA-FEBB41EBF75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05CFF04E-1A84-4ADA-861E-11E4F503528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E70B11BE-1357-44B4-8A9D-1FD0ED482FA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2397E0E5-0C9B-4FB9-8812-B933DC372E6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CB251659-B2B4-4774-9AD0-98288F948F5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506ADC27-7FB0-43CE-A289-2BCF542611F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9883B09C-8B24-45C2-9F99-DD30FE8DE46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F656E834-0F6D-4A05-9F90-CD91E7089A3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id="{12B9097E-550F-42C6-A9A8-2CCA3533390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87" name="直線コネクタ 386">
          <a:extLst>
            <a:ext uri="{FF2B5EF4-FFF2-40B4-BE49-F238E27FC236}">
              <a16:creationId xmlns:a16="http://schemas.microsoft.com/office/drawing/2014/main" id="{CEAC0ACD-D45B-4EAE-94D6-4E58142B6BAB}"/>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a:extLst>
            <a:ext uri="{FF2B5EF4-FFF2-40B4-BE49-F238E27FC236}">
              <a16:creationId xmlns:a16="http://schemas.microsoft.com/office/drawing/2014/main" id="{86FD6DE6-7F48-47A4-B702-8379FC26612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a:extLst>
            <a:ext uri="{FF2B5EF4-FFF2-40B4-BE49-F238E27FC236}">
              <a16:creationId xmlns:a16="http://schemas.microsoft.com/office/drawing/2014/main" id="{BCD40F64-7FF5-4B7D-B156-803CAA52163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0" name="【市民会館】&#10;有形固定資産減価償却率最大値テキスト">
          <a:extLst>
            <a:ext uri="{FF2B5EF4-FFF2-40B4-BE49-F238E27FC236}">
              <a16:creationId xmlns:a16="http://schemas.microsoft.com/office/drawing/2014/main" id="{405271F0-120F-46C9-810A-A1929E06DBB6}"/>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1" name="直線コネクタ 390">
          <a:extLst>
            <a:ext uri="{FF2B5EF4-FFF2-40B4-BE49-F238E27FC236}">
              <a16:creationId xmlns:a16="http://schemas.microsoft.com/office/drawing/2014/main" id="{A22DD940-6485-4E10-8A10-EBD4181A73F6}"/>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92" name="【市民会館】&#10;有形固定資産減価償却率平均値テキスト">
          <a:extLst>
            <a:ext uri="{FF2B5EF4-FFF2-40B4-BE49-F238E27FC236}">
              <a16:creationId xmlns:a16="http://schemas.microsoft.com/office/drawing/2014/main" id="{F034E4BD-8B50-4E55-AF5A-5C3EC5D7BB8A}"/>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93" name="フローチャート: 判断 392">
          <a:extLst>
            <a:ext uri="{FF2B5EF4-FFF2-40B4-BE49-F238E27FC236}">
              <a16:creationId xmlns:a16="http://schemas.microsoft.com/office/drawing/2014/main" id="{7FDE286A-9FED-49CA-B429-DDFDEC36F1B6}"/>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4" name="フローチャート: 判断 393">
          <a:extLst>
            <a:ext uri="{FF2B5EF4-FFF2-40B4-BE49-F238E27FC236}">
              <a16:creationId xmlns:a16="http://schemas.microsoft.com/office/drawing/2014/main" id="{610AEE2D-3392-4418-A5C6-DA3DB8027119}"/>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95" name="フローチャート: 判断 394">
          <a:extLst>
            <a:ext uri="{FF2B5EF4-FFF2-40B4-BE49-F238E27FC236}">
              <a16:creationId xmlns:a16="http://schemas.microsoft.com/office/drawing/2014/main" id="{039A8D64-7162-4B74-BEE8-728651980912}"/>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96" name="フローチャート: 判断 395">
          <a:extLst>
            <a:ext uri="{FF2B5EF4-FFF2-40B4-BE49-F238E27FC236}">
              <a16:creationId xmlns:a16="http://schemas.microsoft.com/office/drawing/2014/main" id="{98C9637D-5BC2-4C17-8841-52DA397771E5}"/>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97" name="フローチャート: 判断 396">
          <a:extLst>
            <a:ext uri="{FF2B5EF4-FFF2-40B4-BE49-F238E27FC236}">
              <a16:creationId xmlns:a16="http://schemas.microsoft.com/office/drawing/2014/main" id="{BCC0E6B9-98AB-40B2-88B8-02106B67839F}"/>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D768FCC9-4B39-4DA2-850B-24CD12C6A2A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6E09E426-C2E0-4467-8209-5D7241DE69D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F6A9FB32-E76F-4AC8-BCCF-A82E7540368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6D2FBBB-1CE6-4F83-88AB-FE10004AB47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1443C6B3-6DDA-4C74-9A27-24C6BB9FB8E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33564</xdr:rowOff>
    </xdr:from>
    <xdr:to>
      <xdr:col>20</xdr:col>
      <xdr:colOff>38100</xdr:colOff>
      <xdr:row>103</xdr:row>
      <xdr:rowOff>135164</xdr:rowOff>
    </xdr:to>
    <xdr:sp macro="" textlink="">
      <xdr:nvSpPr>
        <xdr:cNvPr id="403" name="楕円 402">
          <a:extLst>
            <a:ext uri="{FF2B5EF4-FFF2-40B4-BE49-F238E27FC236}">
              <a16:creationId xmlns:a16="http://schemas.microsoft.com/office/drawing/2014/main" id="{F62B077E-62C7-466D-AE59-815C456F1189}"/>
            </a:ext>
          </a:extLst>
        </xdr:cNvPr>
        <xdr:cNvSpPr/>
      </xdr:nvSpPr>
      <xdr:spPr>
        <a:xfrm>
          <a:off x="3746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154395</xdr:rowOff>
    </xdr:from>
    <xdr:to>
      <xdr:col>15</xdr:col>
      <xdr:colOff>101600</xdr:colOff>
      <xdr:row>103</xdr:row>
      <xdr:rowOff>84545</xdr:rowOff>
    </xdr:to>
    <xdr:sp macro="" textlink="">
      <xdr:nvSpPr>
        <xdr:cNvPr id="404" name="楕円 403">
          <a:extLst>
            <a:ext uri="{FF2B5EF4-FFF2-40B4-BE49-F238E27FC236}">
              <a16:creationId xmlns:a16="http://schemas.microsoft.com/office/drawing/2014/main" id="{66D66EC9-2A58-4C53-B069-A53AD185F7AE}"/>
            </a:ext>
          </a:extLst>
        </xdr:cNvPr>
        <xdr:cNvSpPr/>
      </xdr:nvSpPr>
      <xdr:spPr>
        <a:xfrm>
          <a:off x="2857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33745</xdr:rowOff>
    </xdr:from>
    <xdr:to>
      <xdr:col>19</xdr:col>
      <xdr:colOff>177800</xdr:colOff>
      <xdr:row>103</xdr:row>
      <xdr:rowOff>84364</xdr:rowOff>
    </xdr:to>
    <xdr:cxnSp macro="">
      <xdr:nvCxnSpPr>
        <xdr:cNvPr id="405" name="直線コネクタ 404">
          <a:extLst>
            <a:ext uri="{FF2B5EF4-FFF2-40B4-BE49-F238E27FC236}">
              <a16:creationId xmlns:a16="http://schemas.microsoft.com/office/drawing/2014/main" id="{E8855091-BD7B-4336-B1FE-AD90AD8642E6}"/>
            </a:ext>
          </a:extLst>
        </xdr:cNvPr>
        <xdr:cNvCxnSpPr/>
      </xdr:nvCxnSpPr>
      <xdr:spPr>
        <a:xfrm>
          <a:off x="2908300" y="176930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107043</xdr:rowOff>
    </xdr:from>
    <xdr:to>
      <xdr:col>10</xdr:col>
      <xdr:colOff>165100</xdr:colOff>
      <xdr:row>103</xdr:row>
      <xdr:rowOff>37193</xdr:rowOff>
    </xdr:to>
    <xdr:sp macro="" textlink="">
      <xdr:nvSpPr>
        <xdr:cNvPr id="406" name="楕円 405">
          <a:extLst>
            <a:ext uri="{FF2B5EF4-FFF2-40B4-BE49-F238E27FC236}">
              <a16:creationId xmlns:a16="http://schemas.microsoft.com/office/drawing/2014/main" id="{305D2729-2B09-435E-BF8B-8691503CC7A5}"/>
            </a:ext>
          </a:extLst>
        </xdr:cNvPr>
        <xdr:cNvSpPr/>
      </xdr:nvSpPr>
      <xdr:spPr>
        <a:xfrm>
          <a:off x="1968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157843</xdr:rowOff>
    </xdr:from>
    <xdr:to>
      <xdr:col>15</xdr:col>
      <xdr:colOff>50800</xdr:colOff>
      <xdr:row>103</xdr:row>
      <xdr:rowOff>33745</xdr:rowOff>
    </xdr:to>
    <xdr:cxnSp macro="">
      <xdr:nvCxnSpPr>
        <xdr:cNvPr id="407" name="直線コネクタ 406">
          <a:extLst>
            <a:ext uri="{FF2B5EF4-FFF2-40B4-BE49-F238E27FC236}">
              <a16:creationId xmlns:a16="http://schemas.microsoft.com/office/drawing/2014/main" id="{7FACDA8B-96D6-4E9B-93DB-65628C058C4E}"/>
            </a:ext>
          </a:extLst>
        </xdr:cNvPr>
        <xdr:cNvCxnSpPr/>
      </xdr:nvCxnSpPr>
      <xdr:spPr>
        <a:xfrm>
          <a:off x="2019300" y="176457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56424</xdr:rowOff>
    </xdr:from>
    <xdr:to>
      <xdr:col>6</xdr:col>
      <xdr:colOff>38100</xdr:colOff>
      <xdr:row>102</xdr:row>
      <xdr:rowOff>158024</xdr:rowOff>
    </xdr:to>
    <xdr:sp macro="" textlink="">
      <xdr:nvSpPr>
        <xdr:cNvPr id="408" name="楕円 407">
          <a:extLst>
            <a:ext uri="{FF2B5EF4-FFF2-40B4-BE49-F238E27FC236}">
              <a16:creationId xmlns:a16="http://schemas.microsoft.com/office/drawing/2014/main" id="{6DB892D6-AAF4-43A6-BFDC-22EE27E6F9C4}"/>
            </a:ext>
          </a:extLst>
        </xdr:cNvPr>
        <xdr:cNvSpPr/>
      </xdr:nvSpPr>
      <xdr:spPr>
        <a:xfrm>
          <a:off x="1079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107224</xdr:rowOff>
    </xdr:from>
    <xdr:to>
      <xdr:col>10</xdr:col>
      <xdr:colOff>114300</xdr:colOff>
      <xdr:row>102</xdr:row>
      <xdr:rowOff>157843</xdr:rowOff>
    </xdr:to>
    <xdr:cxnSp macro="">
      <xdr:nvCxnSpPr>
        <xdr:cNvPr id="409" name="直線コネクタ 408">
          <a:extLst>
            <a:ext uri="{FF2B5EF4-FFF2-40B4-BE49-F238E27FC236}">
              <a16:creationId xmlns:a16="http://schemas.microsoft.com/office/drawing/2014/main" id="{7FCE6FE3-9E60-4FA9-80EB-6A2884BC82BF}"/>
            </a:ext>
          </a:extLst>
        </xdr:cNvPr>
        <xdr:cNvCxnSpPr/>
      </xdr:nvCxnSpPr>
      <xdr:spPr>
        <a:xfrm>
          <a:off x="1130300" y="175951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0" name="n_1aveValue【市民会館】&#10;有形固定資産減価償却率">
          <a:extLst>
            <a:ext uri="{FF2B5EF4-FFF2-40B4-BE49-F238E27FC236}">
              <a16:creationId xmlns:a16="http://schemas.microsoft.com/office/drawing/2014/main" id="{3642E2F4-CAC4-4BFE-9582-111643E60C36}"/>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11" name="n_2aveValue【市民会館】&#10;有形固定資産減価償却率">
          <a:extLst>
            <a:ext uri="{FF2B5EF4-FFF2-40B4-BE49-F238E27FC236}">
              <a16:creationId xmlns:a16="http://schemas.microsoft.com/office/drawing/2014/main" id="{D61D4359-260B-4B1A-B73E-5EDF913BA2AA}"/>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12" name="n_3aveValue【市民会館】&#10;有形固定資産減価償却率">
          <a:extLst>
            <a:ext uri="{FF2B5EF4-FFF2-40B4-BE49-F238E27FC236}">
              <a16:creationId xmlns:a16="http://schemas.microsoft.com/office/drawing/2014/main" id="{9E133B90-712E-404B-94BF-7C46F5D0A8A4}"/>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13" name="n_4aveValue【市民会館】&#10;有形固定資産減価償却率">
          <a:extLst>
            <a:ext uri="{FF2B5EF4-FFF2-40B4-BE49-F238E27FC236}">
              <a16:creationId xmlns:a16="http://schemas.microsoft.com/office/drawing/2014/main" id="{C2F6A1AA-32BC-4CF8-8FE0-8E9853FC80B0}"/>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151691</xdr:rowOff>
    </xdr:from>
    <xdr:ext cx="405111" cy="259045"/>
    <xdr:sp macro="" textlink="">
      <xdr:nvSpPr>
        <xdr:cNvPr id="414" name="n_1mainValue【市民会館】&#10;有形固定資産減価償却率">
          <a:extLst>
            <a:ext uri="{FF2B5EF4-FFF2-40B4-BE49-F238E27FC236}">
              <a16:creationId xmlns:a16="http://schemas.microsoft.com/office/drawing/2014/main" id="{853BD67B-F30F-485B-B4F3-504D3737C4F9}"/>
            </a:ext>
          </a:extLst>
        </xdr:cNvPr>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101072</xdr:rowOff>
    </xdr:from>
    <xdr:ext cx="405111" cy="259045"/>
    <xdr:sp macro="" textlink="">
      <xdr:nvSpPr>
        <xdr:cNvPr id="415" name="n_2mainValue【市民会館】&#10;有形固定資産減価償却率">
          <a:extLst>
            <a:ext uri="{FF2B5EF4-FFF2-40B4-BE49-F238E27FC236}">
              <a16:creationId xmlns:a16="http://schemas.microsoft.com/office/drawing/2014/main" id="{6A58E789-3DC2-4C2B-AE8D-56A246258E18}"/>
            </a:ext>
          </a:extLst>
        </xdr:cNvPr>
        <xdr:cNvSpPr txBox="1"/>
      </xdr:nvSpPr>
      <xdr:spPr>
        <a:xfrm>
          <a:off x="2705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53720</xdr:rowOff>
    </xdr:from>
    <xdr:ext cx="405111" cy="259045"/>
    <xdr:sp macro="" textlink="">
      <xdr:nvSpPr>
        <xdr:cNvPr id="416" name="n_3mainValue【市民会館】&#10;有形固定資産減価償却率">
          <a:extLst>
            <a:ext uri="{FF2B5EF4-FFF2-40B4-BE49-F238E27FC236}">
              <a16:creationId xmlns:a16="http://schemas.microsoft.com/office/drawing/2014/main" id="{534EC064-15A5-458D-BCC4-61602D8E4723}"/>
            </a:ext>
          </a:extLst>
        </xdr:cNvPr>
        <xdr:cNvSpPr txBox="1"/>
      </xdr:nvSpPr>
      <xdr:spPr>
        <a:xfrm>
          <a:off x="1816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3101</xdr:rowOff>
    </xdr:from>
    <xdr:ext cx="405111" cy="259045"/>
    <xdr:sp macro="" textlink="">
      <xdr:nvSpPr>
        <xdr:cNvPr id="417" name="n_4mainValue【市民会館】&#10;有形固定資産減価償却率">
          <a:extLst>
            <a:ext uri="{FF2B5EF4-FFF2-40B4-BE49-F238E27FC236}">
              <a16:creationId xmlns:a16="http://schemas.microsoft.com/office/drawing/2014/main" id="{475F205B-EEE5-4DC8-B5DB-81C3ADBC5D11}"/>
            </a:ext>
          </a:extLst>
        </xdr:cNvPr>
        <xdr:cNvSpPr txBox="1"/>
      </xdr:nvSpPr>
      <xdr:spPr>
        <a:xfrm>
          <a:off x="927744" y="1731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B3270BDA-F113-4F87-ACE4-9527A22C2B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8385CB6E-A2B0-4BA1-9091-5C0BF4091BE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72C8BF6C-2145-411D-96BE-722BA6BA20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24D73C25-6A82-43F7-B0DC-984C15F5F69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9B0B9B50-D1A5-4F7B-9188-6E6428C5B2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2C3562DE-6DEB-49C0-88BD-F173D635A6B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4D78763-EFB1-4674-AB66-C36C2FFE99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4750A5B6-67CC-4BA9-87CA-07EAF319C37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8CB39497-4538-492C-A0BB-1AEB1C26A15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E9265903-1B08-41C3-A3FF-C452DFEDC73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8" name="直線コネクタ 427">
          <a:extLst>
            <a:ext uri="{FF2B5EF4-FFF2-40B4-BE49-F238E27FC236}">
              <a16:creationId xmlns:a16="http://schemas.microsoft.com/office/drawing/2014/main" id="{57E473ED-0009-4408-80FB-78D4EF469BA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9" name="テキスト ボックス 428">
          <a:extLst>
            <a:ext uri="{FF2B5EF4-FFF2-40B4-BE49-F238E27FC236}">
              <a16:creationId xmlns:a16="http://schemas.microsoft.com/office/drawing/2014/main" id="{D096B734-9CC6-4785-99CB-AAF0ECC57DD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0" name="直線コネクタ 429">
          <a:extLst>
            <a:ext uri="{FF2B5EF4-FFF2-40B4-BE49-F238E27FC236}">
              <a16:creationId xmlns:a16="http://schemas.microsoft.com/office/drawing/2014/main" id="{82178BEE-639B-4F3F-8C62-78E8AA4B606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1" name="テキスト ボックス 430">
          <a:extLst>
            <a:ext uri="{FF2B5EF4-FFF2-40B4-BE49-F238E27FC236}">
              <a16:creationId xmlns:a16="http://schemas.microsoft.com/office/drawing/2014/main" id="{358F04F0-C6F2-466D-BF97-D5CE7C3C7C8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a:extLst>
            <a:ext uri="{FF2B5EF4-FFF2-40B4-BE49-F238E27FC236}">
              <a16:creationId xmlns:a16="http://schemas.microsoft.com/office/drawing/2014/main" id="{D9DC7B76-6EDB-408A-B19B-E52EDC9CD4D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3" name="テキスト ボックス 432">
          <a:extLst>
            <a:ext uri="{FF2B5EF4-FFF2-40B4-BE49-F238E27FC236}">
              <a16:creationId xmlns:a16="http://schemas.microsoft.com/office/drawing/2014/main" id="{348E7010-DB72-41F3-B8F7-67776601F75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4" name="直線コネクタ 433">
          <a:extLst>
            <a:ext uri="{FF2B5EF4-FFF2-40B4-BE49-F238E27FC236}">
              <a16:creationId xmlns:a16="http://schemas.microsoft.com/office/drawing/2014/main" id="{39961FE1-FFC8-4361-8B10-D3B9E1AF52E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5" name="テキスト ボックス 434">
          <a:extLst>
            <a:ext uri="{FF2B5EF4-FFF2-40B4-BE49-F238E27FC236}">
              <a16:creationId xmlns:a16="http://schemas.microsoft.com/office/drawing/2014/main" id="{D1E393D0-CE24-4B99-8A17-E44D5F95385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6" name="直線コネクタ 435">
          <a:extLst>
            <a:ext uri="{FF2B5EF4-FFF2-40B4-BE49-F238E27FC236}">
              <a16:creationId xmlns:a16="http://schemas.microsoft.com/office/drawing/2014/main" id="{5114A59E-FE3C-48A4-B524-AFEC0C84AD5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7" name="テキスト ボックス 436">
          <a:extLst>
            <a:ext uri="{FF2B5EF4-FFF2-40B4-BE49-F238E27FC236}">
              <a16:creationId xmlns:a16="http://schemas.microsoft.com/office/drawing/2014/main" id="{0A877F19-A270-41F4-A845-233CC23A03A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EA9341D2-73A3-4B66-AE2C-B0CFB6E9B97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9" name="テキスト ボックス 438">
          <a:extLst>
            <a:ext uri="{FF2B5EF4-FFF2-40B4-BE49-F238E27FC236}">
              <a16:creationId xmlns:a16="http://schemas.microsoft.com/office/drawing/2014/main" id="{5E337B69-92FE-418B-980D-909C61E2952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市民会館】&#10;一人当たり面積グラフ枠">
          <a:extLst>
            <a:ext uri="{FF2B5EF4-FFF2-40B4-BE49-F238E27FC236}">
              <a16:creationId xmlns:a16="http://schemas.microsoft.com/office/drawing/2014/main" id="{787F6FA6-FD76-4AAD-9B1C-B050331DF49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41" name="直線コネクタ 440">
          <a:extLst>
            <a:ext uri="{FF2B5EF4-FFF2-40B4-BE49-F238E27FC236}">
              <a16:creationId xmlns:a16="http://schemas.microsoft.com/office/drawing/2014/main" id="{5D561019-CB40-4CA8-99C2-985AF2A19FFC}"/>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42" name="【市民会館】&#10;一人当たり面積最小値テキスト">
          <a:extLst>
            <a:ext uri="{FF2B5EF4-FFF2-40B4-BE49-F238E27FC236}">
              <a16:creationId xmlns:a16="http://schemas.microsoft.com/office/drawing/2014/main" id="{37F72234-1C80-4BD0-B4E0-A1A0C3859569}"/>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43" name="直線コネクタ 442">
          <a:extLst>
            <a:ext uri="{FF2B5EF4-FFF2-40B4-BE49-F238E27FC236}">
              <a16:creationId xmlns:a16="http://schemas.microsoft.com/office/drawing/2014/main" id="{04D92EE9-647E-4DB4-9BA5-1E149A776733}"/>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44" name="【市民会館】&#10;一人当たり面積最大値テキスト">
          <a:extLst>
            <a:ext uri="{FF2B5EF4-FFF2-40B4-BE49-F238E27FC236}">
              <a16:creationId xmlns:a16="http://schemas.microsoft.com/office/drawing/2014/main" id="{6A650E2C-EE2F-4565-8F6F-4ADCE7D60202}"/>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45" name="直線コネクタ 444">
          <a:extLst>
            <a:ext uri="{FF2B5EF4-FFF2-40B4-BE49-F238E27FC236}">
              <a16:creationId xmlns:a16="http://schemas.microsoft.com/office/drawing/2014/main" id="{FA9DA040-E868-4E47-8F88-A053837B4886}"/>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46" name="【市民会館】&#10;一人当たり面積平均値テキスト">
          <a:extLst>
            <a:ext uri="{FF2B5EF4-FFF2-40B4-BE49-F238E27FC236}">
              <a16:creationId xmlns:a16="http://schemas.microsoft.com/office/drawing/2014/main" id="{6CD45D1C-C62A-47B1-9CEF-D2C66BACAFC9}"/>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47" name="フローチャート: 判断 446">
          <a:extLst>
            <a:ext uri="{FF2B5EF4-FFF2-40B4-BE49-F238E27FC236}">
              <a16:creationId xmlns:a16="http://schemas.microsoft.com/office/drawing/2014/main" id="{1C4C8ED6-9F83-4F4D-9EE8-A546CDF07C0E}"/>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48" name="フローチャート: 判断 447">
          <a:extLst>
            <a:ext uri="{FF2B5EF4-FFF2-40B4-BE49-F238E27FC236}">
              <a16:creationId xmlns:a16="http://schemas.microsoft.com/office/drawing/2014/main" id="{35E1463D-606B-4762-B966-E9F572FA7FA9}"/>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49" name="フローチャート: 判断 448">
          <a:extLst>
            <a:ext uri="{FF2B5EF4-FFF2-40B4-BE49-F238E27FC236}">
              <a16:creationId xmlns:a16="http://schemas.microsoft.com/office/drawing/2014/main" id="{15303C6B-DA6F-4ABF-9C55-CFA5C0AECD76}"/>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50" name="フローチャート: 判断 449">
          <a:extLst>
            <a:ext uri="{FF2B5EF4-FFF2-40B4-BE49-F238E27FC236}">
              <a16:creationId xmlns:a16="http://schemas.microsoft.com/office/drawing/2014/main" id="{602F6722-81C9-41BC-B1C9-7FFD238ECF5D}"/>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51" name="フローチャート: 判断 450">
          <a:extLst>
            <a:ext uri="{FF2B5EF4-FFF2-40B4-BE49-F238E27FC236}">
              <a16:creationId xmlns:a16="http://schemas.microsoft.com/office/drawing/2014/main" id="{7249F58B-F10D-4DF3-A4BB-90AF81A44AEC}"/>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6BC3D3FB-FD2E-4EEE-8F40-C9E4AC971DF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E56A209C-23C1-463D-AD25-834E4241B2F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60FB59A4-5E45-47D3-9D93-C9D702B53B4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700D8F13-3BC3-493F-B712-8274C636F1D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50668331-4FB9-48FC-BD2F-F7DB7314BDD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21589</xdr:rowOff>
    </xdr:from>
    <xdr:to>
      <xdr:col>50</xdr:col>
      <xdr:colOff>165100</xdr:colOff>
      <xdr:row>107</xdr:row>
      <xdr:rowOff>123189</xdr:rowOff>
    </xdr:to>
    <xdr:sp macro="" textlink="">
      <xdr:nvSpPr>
        <xdr:cNvPr id="457" name="楕円 456">
          <a:extLst>
            <a:ext uri="{FF2B5EF4-FFF2-40B4-BE49-F238E27FC236}">
              <a16:creationId xmlns:a16="http://schemas.microsoft.com/office/drawing/2014/main" id="{D87D334C-9CBC-48E7-ADE3-DCE14715F279}"/>
            </a:ext>
          </a:extLst>
        </xdr:cNvPr>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27305</xdr:rowOff>
    </xdr:from>
    <xdr:to>
      <xdr:col>46</xdr:col>
      <xdr:colOff>38100</xdr:colOff>
      <xdr:row>107</xdr:row>
      <xdr:rowOff>128905</xdr:rowOff>
    </xdr:to>
    <xdr:sp macro="" textlink="">
      <xdr:nvSpPr>
        <xdr:cNvPr id="458" name="楕円 457">
          <a:extLst>
            <a:ext uri="{FF2B5EF4-FFF2-40B4-BE49-F238E27FC236}">
              <a16:creationId xmlns:a16="http://schemas.microsoft.com/office/drawing/2014/main" id="{1E389C02-9250-4F37-8A34-04957B3A7F85}"/>
            </a:ext>
          </a:extLst>
        </xdr:cNvPr>
        <xdr:cNvSpPr/>
      </xdr:nvSpPr>
      <xdr:spPr>
        <a:xfrm>
          <a:off x="8699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72389</xdr:rowOff>
    </xdr:from>
    <xdr:to>
      <xdr:col>50</xdr:col>
      <xdr:colOff>114300</xdr:colOff>
      <xdr:row>107</xdr:row>
      <xdr:rowOff>78105</xdr:rowOff>
    </xdr:to>
    <xdr:cxnSp macro="">
      <xdr:nvCxnSpPr>
        <xdr:cNvPr id="459" name="直線コネクタ 458">
          <a:extLst>
            <a:ext uri="{FF2B5EF4-FFF2-40B4-BE49-F238E27FC236}">
              <a16:creationId xmlns:a16="http://schemas.microsoft.com/office/drawing/2014/main" id="{50CC0248-FF15-4986-B2AB-F3684B819305}"/>
            </a:ext>
          </a:extLst>
        </xdr:cNvPr>
        <xdr:cNvCxnSpPr/>
      </xdr:nvCxnSpPr>
      <xdr:spPr>
        <a:xfrm flipV="1">
          <a:off x="8750300" y="184175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31114</xdr:rowOff>
    </xdr:from>
    <xdr:to>
      <xdr:col>41</xdr:col>
      <xdr:colOff>101600</xdr:colOff>
      <xdr:row>107</xdr:row>
      <xdr:rowOff>132714</xdr:rowOff>
    </xdr:to>
    <xdr:sp macro="" textlink="">
      <xdr:nvSpPr>
        <xdr:cNvPr id="460" name="楕円 459">
          <a:extLst>
            <a:ext uri="{FF2B5EF4-FFF2-40B4-BE49-F238E27FC236}">
              <a16:creationId xmlns:a16="http://schemas.microsoft.com/office/drawing/2014/main" id="{E2319004-9578-46F9-8FE5-5A60F7AD8EF3}"/>
            </a:ext>
          </a:extLst>
        </xdr:cNvPr>
        <xdr:cNvSpPr/>
      </xdr:nvSpPr>
      <xdr:spPr>
        <a:xfrm>
          <a:off x="7810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78105</xdr:rowOff>
    </xdr:from>
    <xdr:to>
      <xdr:col>45</xdr:col>
      <xdr:colOff>177800</xdr:colOff>
      <xdr:row>107</xdr:row>
      <xdr:rowOff>81914</xdr:rowOff>
    </xdr:to>
    <xdr:cxnSp macro="">
      <xdr:nvCxnSpPr>
        <xdr:cNvPr id="461" name="直線コネクタ 460">
          <a:extLst>
            <a:ext uri="{FF2B5EF4-FFF2-40B4-BE49-F238E27FC236}">
              <a16:creationId xmlns:a16="http://schemas.microsoft.com/office/drawing/2014/main" id="{6DEBED69-71F8-4865-B2ED-462246C5435F}"/>
            </a:ext>
          </a:extLst>
        </xdr:cNvPr>
        <xdr:cNvCxnSpPr/>
      </xdr:nvCxnSpPr>
      <xdr:spPr>
        <a:xfrm flipV="1">
          <a:off x="7861300" y="184232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36830</xdr:rowOff>
    </xdr:from>
    <xdr:to>
      <xdr:col>36</xdr:col>
      <xdr:colOff>165100</xdr:colOff>
      <xdr:row>107</xdr:row>
      <xdr:rowOff>138430</xdr:rowOff>
    </xdr:to>
    <xdr:sp macro="" textlink="">
      <xdr:nvSpPr>
        <xdr:cNvPr id="462" name="楕円 461">
          <a:extLst>
            <a:ext uri="{FF2B5EF4-FFF2-40B4-BE49-F238E27FC236}">
              <a16:creationId xmlns:a16="http://schemas.microsoft.com/office/drawing/2014/main" id="{81E2CC0C-75DD-4E47-8817-7EA2CEB720B9}"/>
            </a:ext>
          </a:extLst>
        </xdr:cNvPr>
        <xdr:cNvSpPr/>
      </xdr:nvSpPr>
      <xdr:spPr>
        <a:xfrm>
          <a:off x="692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81914</xdr:rowOff>
    </xdr:from>
    <xdr:to>
      <xdr:col>41</xdr:col>
      <xdr:colOff>50800</xdr:colOff>
      <xdr:row>107</xdr:row>
      <xdr:rowOff>87630</xdr:rowOff>
    </xdr:to>
    <xdr:cxnSp macro="">
      <xdr:nvCxnSpPr>
        <xdr:cNvPr id="463" name="直線コネクタ 462">
          <a:extLst>
            <a:ext uri="{FF2B5EF4-FFF2-40B4-BE49-F238E27FC236}">
              <a16:creationId xmlns:a16="http://schemas.microsoft.com/office/drawing/2014/main" id="{143A1AB1-6A24-4E23-8DC3-128749822DB5}"/>
            </a:ext>
          </a:extLst>
        </xdr:cNvPr>
        <xdr:cNvCxnSpPr/>
      </xdr:nvCxnSpPr>
      <xdr:spPr>
        <a:xfrm flipV="1">
          <a:off x="6972300" y="1842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64" name="n_1aveValue【市民会館】&#10;一人当たり面積">
          <a:extLst>
            <a:ext uri="{FF2B5EF4-FFF2-40B4-BE49-F238E27FC236}">
              <a16:creationId xmlns:a16="http://schemas.microsoft.com/office/drawing/2014/main" id="{DAEB826B-D2A2-4355-BCCD-B7E6D7B1F971}"/>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65" name="n_2aveValue【市民会館】&#10;一人当たり面積">
          <a:extLst>
            <a:ext uri="{FF2B5EF4-FFF2-40B4-BE49-F238E27FC236}">
              <a16:creationId xmlns:a16="http://schemas.microsoft.com/office/drawing/2014/main" id="{61787ED5-6418-4040-8125-54369325AD0C}"/>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66" name="n_3aveValue【市民会館】&#10;一人当たり面積">
          <a:extLst>
            <a:ext uri="{FF2B5EF4-FFF2-40B4-BE49-F238E27FC236}">
              <a16:creationId xmlns:a16="http://schemas.microsoft.com/office/drawing/2014/main" id="{C7543C34-92ED-433B-9112-A4A1DFD5E17A}"/>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67" name="n_4aveValue【市民会館】&#10;一人当たり面積">
          <a:extLst>
            <a:ext uri="{FF2B5EF4-FFF2-40B4-BE49-F238E27FC236}">
              <a16:creationId xmlns:a16="http://schemas.microsoft.com/office/drawing/2014/main" id="{2BDB0A42-75C6-4FBA-A2FF-CBA8C39CC716}"/>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114316</xdr:rowOff>
    </xdr:from>
    <xdr:ext cx="469744" cy="259045"/>
    <xdr:sp macro="" textlink="">
      <xdr:nvSpPr>
        <xdr:cNvPr id="468" name="n_1mainValue【市民会館】&#10;一人当たり面積">
          <a:extLst>
            <a:ext uri="{FF2B5EF4-FFF2-40B4-BE49-F238E27FC236}">
              <a16:creationId xmlns:a16="http://schemas.microsoft.com/office/drawing/2014/main" id="{112963C2-BAC7-420F-AF52-6E6CFBBAF9D6}"/>
            </a:ext>
          </a:extLst>
        </xdr:cNvPr>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120032</xdr:rowOff>
    </xdr:from>
    <xdr:ext cx="469744" cy="259045"/>
    <xdr:sp macro="" textlink="">
      <xdr:nvSpPr>
        <xdr:cNvPr id="469" name="n_2mainValue【市民会館】&#10;一人当たり面積">
          <a:extLst>
            <a:ext uri="{FF2B5EF4-FFF2-40B4-BE49-F238E27FC236}">
              <a16:creationId xmlns:a16="http://schemas.microsoft.com/office/drawing/2014/main" id="{2F30149E-424B-4D96-B79E-0018AF89501E}"/>
            </a:ext>
          </a:extLst>
        </xdr:cNvPr>
        <xdr:cNvSpPr txBox="1"/>
      </xdr:nvSpPr>
      <xdr:spPr>
        <a:xfrm>
          <a:off x="85154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123841</xdr:rowOff>
    </xdr:from>
    <xdr:ext cx="469744" cy="259045"/>
    <xdr:sp macro="" textlink="">
      <xdr:nvSpPr>
        <xdr:cNvPr id="470" name="n_3mainValue【市民会館】&#10;一人当たり面積">
          <a:extLst>
            <a:ext uri="{FF2B5EF4-FFF2-40B4-BE49-F238E27FC236}">
              <a16:creationId xmlns:a16="http://schemas.microsoft.com/office/drawing/2014/main" id="{C2FFAD36-C345-4322-A935-E7CF9D48FC22}"/>
            </a:ext>
          </a:extLst>
        </xdr:cNvPr>
        <xdr:cNvSpPr txBox="1"/>
      </xdr:nvSpPr>
      <xdr:spPr>
        <a:xfrm>
          <a:off x="7626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129557</xdr:rowOff>
    </xdr:from>
    <xdr:ext cx="469744" cy="259045"/>
    <xdr:sp macro="" textlink="">
      <xdr:nvSpPr>
        <xdr:cNvPr id="471" name="n_4mainValue【市民会館】&#10;一人当たり面積">
          <a:extLst>
            <a:ext uri="{FF2B5EF4-FFF2-40B4-BE49-F238E27FC236}">
              <a16:creationId xmlns:a16="http://schemas.microsoft.com/office/drawing/2014/main" id="{17554D99-1670-485A-941B-9D4159C5CA47}"/>
            </a:ext>
          </a:extLst>
        </xdr:cNvPr>
        <xdr:cNvSpPr txBox="1"/>
      </xdr:nvSpPr>
      <xdr:spPr>
        <a:xfrm>
          <a:off x="6737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B076C96E-AA3D-4FAB-A3DC-06E737DABE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4ED2E5C7-9184-437F-A371-A16FA5927B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34EF2A9B-3D36-4A59-8752-75AE2668EC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E8262167-F7B1-4CAD-A3C3-41A671B427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6721F44F-E2DC-498C-9136-8C3EB1B38A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C80B23ED-DDC9-4C4C-A208-7E7ADD1012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143FFF5F-CC31-4F57-93AA-B00717667D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73F195FF-F796-48D4-A56E-CD1C2C32D84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216E5E4C-0FCD-40E9-9A7C-B2AF29058E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0C2265C9-48FF-44CF-993E-4FF91C9BB66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F036B916-E678-422D-A5C8-E795491A676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453E6B2D-CCB0-4F4B-8451-CA9E6220B36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DAB679F7-4674-4EF9-90F8-5D22497D698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E6EB0BD8-7E40-43CC-9534-4E40C9BA25C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582D2772-EBBB-44E8-B388-0425D578BAC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6A92698E-00DD-4CCF-A00D-A3202512614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78AAA941-BFBF-479C-8646-DE9413A3201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9B28C211-7736-4C32-90B8-66FCF5E9B7F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55BBD7EF-0EB7-4A37-BB47-43E6FEDC61F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8CCE1790-A7BA-4A7B-8094-551FC2B1980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2AD34FED-BF46-4660-8999-CDBB0CE6ACC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2A719730-97AD-443D-A49F-872E67A0C36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827EB3D1-1F7E-4840-9615-A3954A0B1D5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DA909920-93B3-466A-AF10-944BA77299F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a:extLst>
            <a:ext uri="{FF2B5EF4-FFF2-40B4-BE49-F238E27FC236}">
              <a16:creationId xmlns:a16="http://schemas.microsoft.com/office/drawing/2014/main" id="{468F1913-D9C3-4689-966D-E998D06E0BA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97" name="直線コネクタ 496">
          <a:extLst>
            <a:ext uri="{FF2B5EF4-FFF2-40B4-BE49-F238E27FC236}">
              <a16:creationId xmlns:a16="http://schemas.microsoft.com/office/drawing/2014/main" id="{E96CD6AB-59E0-47B3-B1CA-E7566B9E34FE}"/>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一般廃棄物処理施設】&#10;有形固定資産減価償却率最小値テキスト">
          <a:extLst>
            <a:ext uri="{FF2B5EF4-FFF2-40B4-BE49-F238E27FC236}">
              <a16:creationId xmlns:a16="http://schemas.microsoft.com/office/drawing/2014/main" id="{883EDED2-5B8B-47AF-9CF3-A7A754D6C99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a:extLst>
            <a:ext uri="{FF2B5EF4-FFF2-40B4-BE49-F238E27FC236}">
              <a16:creationId xmlns:a16="http://schemas.microsoft.com/office/drawing/2014/main" id="{EB3AC132-0C5A-46A4-B3BD-74AAD8AC017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00" name="【一般廃棄物処理施設】&#10;有形固定資産減価償却率最大値テキスト">
          <a:extLst>
            <a:ext uri="{FF2B5EF4-FFF2-40B4-BE49-F238E27FC236}">
              <a16:creationId xmlns:a16="http://schemas.microsoft.com/office/drawing/2014/main" id="{7033527C-34C9-4AF2-8189-B6C3AEFD812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1" name="直線コネクタ 500">
          <a:extLst>
            <a:ext uri="{FF2B5EF4-FFF2-40B4-BE49-F238E27FC236}">
              <a16:creationId xmlns:a16="http://schemas.microsoft.com/office/drawing/2014/main" id="{C8B4AD60-7A64-44D3-8508-385F2F8895D4}"/>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02" name="【一般廃棄物処理施設】&#10;有形固定資産減価償却率平均値テキスト">
          <a:extLst>
            <a:ext uri="{FF2B5EF4-FFF2-40B4-BE49-F238E27FC236}">
              <a16:creationId xmlns:a16="http://schemas.microsoft.com/office/drawing/2014/main" id="{14091700-2EA3-4FCC-ADD6-6F254416E130}"/>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03" name="フローチャート: 判断 502">
          <a:extLst>
            <a:ext uri="{FF2B5EF4-FFF2-40B4-BE49-F238E27FC236}">
              <a16:creationId xmlns:a16="http://schemas.microsoft.com/office/drawing/2014/main" id="{6F070B0D-D202-4BF1-ACAB-71073CC4FE3D}"/>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4" name="フローチャート: 判断 503">
          <a:extLst>
            <a:ext uri="{FF2B5EF4-FFF2-40B4-BE49-F238E27FC236}">
              <a16:creationId xmlns:a16="http://schemas.microsoft.com/office/drawing/2014/main" id="{372AA678-5472-4903-8F24-51A79AF90CE3}"/>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05" name="フローチャート: 判断 504">
          <a:extLst>
            <a:ext uri="{FF2B5EF4-FFF2-40B4-BE49-F238E27FC236}">
              <a16:creationId xmlns:a16="http://schemas.microsoft.com/office/drawing/2014/main" id="{D6CA43BE-628D-4C0D-A451-D444CF8B6A7E}"/>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06" name="フローチャート: 判断 505">
          <a:extLst>
            <a:ext uri="{FF2B5EF4-FFF2-40B4-BE49-F238E27FC236}">
              <a16:creationId xmlns:a16="http://schemas.microsoft.com/office/drawing/2014/main" id="{C00C97EC-1EBA-480F-AA3A-E9087BB9BF37}"/>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07" name="フローチャート: 判断 506">
          <a:extLst>
            <a:ext uri="{FF2B5EF4-FFF2-40B4-BE49-F238E27FC236}">
              <a16:creationId xmlns:a16="http://schemas.microsoft.com/office/drawing/2014/main" id="{0278C021-B777-4F9D-B41F-B9A66D79EF5C}"/>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B9A08E91-3459-4F29-AC96-EA1800E966C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BDB51DE9-9463-4444-AE04-E2283B1FE0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C650EC67-8CF7-4486-ACC7-5ED571D760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1A6FA5D8-AFAE-4911-BF52-36AB97961C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980C4778-B787-4BBB-9F46-93298796AC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129903</xdr:rowOff>
    </xdr:from>
    <xdr:to>
      <xdr:col>81</xdr:col>
      <xdr:colOff>101600</xdr:colOff>
      <xdr:row>40</xdr:row>
      <xdr:rowOff>60053</xdr:rowOff>
    </xdr:to>
    <xdr:sp macro="" textlink="">
      <xdr:nvSpPr>
        <xdr:cNvPr id="513" name="楕円 512">
          <a:extLst>
            <a:ext uri="{FF2B5EF4-FFF2-40B4-BE49-F238E27FC236}">
              <a16:creationId xmlns:a16="http://schemas.microsoft.com/office/drawing/2014/main" id="{4D39A96C-A028-4CDA-85A1-1DEF1F63DF0A}"/>
            </a:ext>
          </a:extLst>
        </xdr:cNvPr>
        <xdr:cNvSpPr/>
      </xdr:nvSpPr>
      <xdr:spPr>
        <a:xfrm>
          <a:off x="15430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87449</xdr:rowOff>
    </xdr:from>
    <xdr:to>
      <xdr:col>76</xdr:col>
      <xdr:colOff>165100</xdr:colOff>
      <xdr:row>40</xdr:row>
      <xdr:rowOff>17599</xdr:rowOff>
    </xdr:to>
    <xdr:sp macro="" textlink="">
      <xdr:nvSpPr>
        <xdr:cNvPr id="514" name="楕円 513">
          <a:extLst>
            <a:ext uri="{FF2B5EF4-FFF2-40B4-BE49-F238E27FC236}">
              <a16:creationId xmlns:a16="http://schemas.microsoft.com/office/drawing/2014/main" id="{A6E082C2-2B8A-4A7F-AACD-DC452999BF10}"/>
            </a:ext>
          </a:extLst>
        </xdr:cNvPr>
        <xdr:cNvSpPr/>
      </xdr:nvSpPr>
      <xdr:spPr>
        <a:xfrm>
          <a:off x="14541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138249</xdr:rowOff>
    </xdr:from>
    <xdr:to>
      <xdr:col>81</xdr:col>
      <xdr:colOff>50800</xdr:colOff>
      <xdr:row>40</xdr:row>
      <xdr:rowOff>9253</xdr:rowOff>
    </xdr:to>
    <xdr:cxnSp macro="">
      <xdr:nvCxnSpPr>
        <xdr:cNvPr id="515" name="直線コネクタ 514">
          <a:extLst>
            <a:ext uri="{FF2B5EF4-FFF2-40B4-BE49-F238E27FC236}">
              <a16:creationId xmlns:a16="http://schemas.microsoft.com/office/drawing/2014/main" id="{DDD28861-BCF5-4E93-8DBA-0FCA84016B32}"/>
            </a:ext>
          </a:extLst>
        </xdr:cNvPr>
        <xdr:cNvCxnSpPr/>
      </xdr:nvCxnSpPr>
      <xdr:spPr>
        <a:xfrm>
          <a:off x="14592300" y="682479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22134</xdr:rowOff>
    </xdr:from>
    <xdr:to>
      <xdr:col>72</xdr:col>
      <xdr:colOff>38100</xdr:colOff>
      <xdr:row>39</xdr:row>
      <xdr:rowOff>123734</xdr:rowOff>
    </xdr:to>
    <xdr:sp macro="" textlink="">
      <xdr:nvSpPr>
        <xdr:cNvPr id="516" name="楕円 515">
          <a:extLst>
            <a:ext uri="{FF2B5EF4-FFF2-40B4-BE49-F238E27FC236}">
              <a16:creationId xmlns:a16="http://schemas.microsoft.com/office/drawing/2014/main" id="{F9A0664E-8B18-4A23-83EB-8E5500E3EFBB}"/>
            </a:ext>
          </a:extLst>
        </xdr:cNvPr>
        <xdr:cNvSpPr/>
      </xdr:nvSpPr>
      <xdr:spPr>
        <a:xfrm>
          <a:off x="13652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72934</xdr:rowOff>
    </xdr:from>
    <xdr:to>
      <xdr:col>76</xdr:col>
      <xdr:colOff>114300</xdr:colOff>
      <xdr:row>39</xdr:row>
      <xdr:rowOff>138249</xdr:rowOff>
    </xdr:to>
    <xdr:cxnSp macro="">
      <xdr:nvCxnSpPr>
        <xdr:cNvPr id="517" name="直線コネクタ 516">
          <a:extLst>
            <a:ext uri="{FF2B5EF4-FFF2-40B4-BE49-F238E27FC236}">
              <a16:creationId xmlns:a16="http://schemas.microsoft.com/office/drawing/2014/main" id="{1B07194A-9A06-41DD-9C4E-576C85FD2FA7}"/>
            </a:ext>
          </a:extLst>
        </xdr:cNvPr>
        <xdr:cNvCxnSpPr/>
      </xdr:nvCxnSpPr>
      <xdr:spPr>
        <a:xfrm>
          <a:off x="13703300" y="675948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128270</xdr:rowOff>
    </xdr:from>
    <xdr:to>
      <xdr:col>67</xdr:col>
      <xdr:colOff>101600</xdr:colOff>
      <xdr:row>39</xdr:row>
      <xdr:rowOff>58420</xdr:rowOff>
    </xdr:to>
    <xdr:sp macro="" textlink="">
      <xdr:nvSpPr>
        <xdr:cNvPr id="518" name="楕円 517">
          <a:extLst>
            <a:ext uri="{FF2B5EF4-FFF2-40B4-BE49-F238E27FC236}">
              <a16:creationId xmlns:a16="http://schemas.microsoft.com/office/drawing/2014/main" id="{7131374D-5540-4A17-8A27-063CF32ACB91}"/>
            </a:ext>
          </a:extLst>
        </xdr:cNvPr>
        <xdr:cNvSpPr/>
      </xdr:nvSpPr>
      <xdr:spPr>
        <a:xfrm>
          <a:off x="1276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39</xdr:row>
      <xdr:rowOff>72934</xdr:rowOff>
    </xdr:to>
    <xdr:cxnSp macro="">
      <xdr:nvCxnSpPr>
        <xdr:cNvPr id="519" name="直線コネクタ 518">
          <a:extLst>
            <a:ext uri="{FF2B5EF4-FFF2-40B4-BE49-F238E27FC236}">
              <a16:creationId xmlns:a16="http://schemas.microsoft.com/office/drawing/2014/main" id="{051C2131-83B4-4478-8C06-C31834A88E82}"/>
            </a:ext>
          </a:extLst>
        </xdr:cNvPr>
        <xdr:cNvCxnSpPr/>
      </xdr:nvCxnSpPr>
      <xdr:spPr>
        <a:xfrm>
          <a:off x="12814300" y="669417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20" name="n_1aveValue【一般廃棄物処理施設】&#10;有形固定資産減価償却率">
          <a:extLst>
            <a:ext uri="{FF2B5EF4-FFF2-40B4-BE49-F238E27FC236}">
              <a16:creationId xmlns:a16="http://schemas.microsoft.com/office/drawing/2014/main" id="{831ED758-DA11-4CF8-A754-1C3C5087E9D5}"/>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21" name="n_2aveValue【一般廃棄物処理施設】&#10;有形固定資産減価償却率">
          <a:extLst>
            <a:ext uri="{FF2B5EF4-FFF2-40B4-BE49-F238E27FC236}">
              <a16:creationId xmlns:a16="http://schemas.microsoft.com/office/drawing/2014/main" id="{BA401F8D-6ACC-4C6F-A3DC-631135B8D0B9}"/>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22" name="n_3aveValue【一般廃棄物処理施設】&#10;有形固定資産減価償却率">
          <a:extLst>
            <a:ext uri="{FF2B5EF4-FFF2-40B4-BE49-F238E27FC236}">
              <a16:creationId xmlns:a16="http://schemas.microsoft.com/office/drawing/2014/main" id="{9B7FF0C8-328C-4993-8D76-FB4DBF19AB37}"/>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23" name="n_4aveValue【一般廃棄物処理施設】&#10;有形固定資産減価償却率">
          <a:extLst>
            <a:ext uri="{FF2B5EF4-FFF2-40B4-BE49-F238E27FC236}">
              <a16:creationId xmlns:a16="http://schemas.microsoft.com/office/drawing/2014/main" id="{6F3BC448-27DD-41A4-AABB-0465C104B593}"/>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51180</xdr:rowOff>
    </xdr:from>
    <xdr:ext cx="405111" cy="259045"/>
    <xdr:sp macro="" textlink="">
      <xdr:nvSpPr>
        <xdr:cNvPr id="524" name="n_1mainValue【一般廃棄物処理施設】&#10;有形固定資産減価償却率">
          <a:extLst>
            <a:ext uri="{FF2B5EF4-FFF2-40B4-BE49-F238E27FC236}">
              <a16:creationId xmlns:a16="http://schemas.microsoft.com/office/drawing/2014/main" id="{E104592C-3B16-48D7-A3FA-B48BEAAF5C8C}"/>
            </a:ext>
          </a:extLst>
        </xdr:cNvPr>
        <xdr:cNvSpPr txBox="1"/>
      </xdr:nvSpPr>
      <xdr:spPr>
        <a:xfrm>
          <a:off x="152660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8726</xdr:rowOff>
    </xdr:from>
    <xdr:ext cx="405111" cy="259045"/>
    <xdr:sp macro="" textlink="">
      <xdr:nvSpPr>
        <xdr:cNvPr id="525" name="n_2mainValue【一般廃棄物処理施設】&#10;有形固定資産減価償却率">
          <a:extLst>
            <a:ext uri="{FF2B5EF4-FFF2-40B4-BE49-F238E27FC236}">
              <a16:creationId xmlns:a16="http://schemas.microsoft.com/office/drawing/2014/main" id="{C050EF6F-9068-4035-8CBB-294BEBC81C6E}"/>
            </a:ext>
          </a:extLst>
        </xdr:cNvPr>
        <xdr:cNvSpPr txBox="1"/>
      </xdr:nvSpPr>
      <xdr:spPr>
        <a:xfrm>
          <a:off x="14389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114861</xdr:rowOff>
    </xdr:from>
    <xdr:ext cx="405111" cy="259045"/>
    <xdr:sp macro="" textlink="">
      <xdr:nvSpPr>
        <xdr:cNvPr id="526" name="n_3mainValue【一般廃棄物処理施設】&#10;有形固定資産減価償却率">
          <a:extLst>
            <a:ext uri="{FF2B5EF4-FFF2-40B4-BE49-F238E27FC236}">
              <a16:creationId xmlns:a16="http://schemas.microsoft.com/office/drawing/2014/main" id="{03875EBB-B0FF-4DDC-B19D-1B8E5874B1A8}"/>
            </a:ext>
          </a:extLst>
        </xdr:cNvPr>
        <xdr:cNvSpPr txBox="1"/>
      </xdr:nvSpPr>
      <xdr:spPr>
        <a:xfrm>
          <a:off x="13500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27" name="n_4mainValue【一般廃棄物処理施設】&#10;有形固定資産減価償却率">
          <a:extLst>
            <a:ext uri="{FF2B5EF4-FFF2-40B4-BE49-F238E27FC236}">
              <a16:creationId xmlns:a16="http://schemas.microsoft.com/office/drawing/2014/main" id="{4D2096B4-FB64-4844-9D80-099C3DE2BA3F}"/>
            </a:ext>
          </a:extLst>
        </xdr:cNvPr>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a:extLst>
            <a:ext uri="{FF2B5EF4-FFF2-40B4-BE49-F238E27FC236}">
              <a16:creationId xmlns:a16="http://schemas.microsoft.com/office/drawing/2014/main" id="{3CF3FF44-AAE3-4686-A1A2-09560770B3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a:extLst>
            <a:ext uri="{FF2B5EF4-FFF2-40B4-BE49-F238E27FC236}">
              <a16:creationId xmlns:a16="http://schemas.microsoft.com/office/drawing/2014/main" id="{238FAB62-2ECD-4A0E-80DF-EF89B5C72DA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a:extLst>
            <a:ext uri="{FF2B5EF4-FFF2-40B4-BE49-F238E27FC236}">
              <a16:creationId xmlns:a16="http://schemas.microsoft.com/office/drawing/2014/main" id="{D9BE5763-7965-40B7-826A-7720B5D197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a:extLst>
            <a:ext uri="{FF2B5EF4-FFF2-40B4-BE49-F238E27FC236}">
              <a16:creationId xmlns:a16="http://schemas.microsoft.com/office/drawing/2014/main" id="{94E8F174-BD37-41DD-A055-D8DBE6816C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a:extLst>
            <a:ext uri="{FF2B5EF4-FFF2-40B4-BE49-F238E27FC236}">
              <a16:creationId xmlns:a16="http://schemas.microsoft.com/office/drawing/2014/main" id="{788A9DFD-BCB6-4212-B850-6B64A9A3B6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a:extLst>
            <a:ext uri="{FF2B5EF4-FFF2-40B4-BE49-F238E27FC236}">
              <a16:creationId xmlns:a16="http://schemas.microsoft.com/office/drawing/2014/main" id="{4E68CD32-577C-493F-A6AC-DE615018630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a:extLst>
            <a:ext uri="{FF2B5EF4-FFF2-40B4-BE49-F238E27FC236}">
              <a16:creationId xmlns:a16="http://schemas.microsoft.com/office/drawing/2014/main" id="{6FF8C1AC-BD06-46B5-AD94-A4E6192867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a:extLst>
            <a:ext uri="{FF2B5EF4-FFF2-40B4-BE49-F238E27FC236}">
              <a16:creationId xmlns:a16="http://schemas.microsoft.com/office/drawing/2014/main" id="{B2654A08-C7E4-4B3B-AFB4-8EEB11F606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a:extLst>
            <a:ext uri="{FF2B5EF4-FFF2-40B4-BE49-F238E27FC236}">
              <a16:creationId xmlns:a16="http://schemas.microsoft.com/office/drawing/2014/main" id="{5FF2183A-9796-46D2-B560-D90D6383E61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a:extLst>
            <a:ext uri="{FF2B5EF4-FFF2-40B4-BE49-F238E27FC236}">
              <a16:creationId xmlns:a16="http://schemas.microsoft.com/office/drawing/2014/main" id="{06225CD3-D600-46AB-A688-7A0E6F6B3B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8" name="直線コネクタ 537">
          <a:extLst>
            <a:ext uri="{FF2B5EF4-FFF2-40B4-BE49-F238E27FC236}">
              <a16:creationId xmlns:a16="http://schemas.microsoft.com/office/drawing/2014/main" id="{E0DFFDE2-BD81-4AF4-897D-45A22E3A8BD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9" name="テキスト ボックス 538">
          <a:extLst>
            <a:ext uri="{FF2B5EF4-FFF2-40B4-BE49-F238E27FC236}">
              <a16:creationId xmlns:a16="http://schemas.microsoft.com/office/drawing/2014/main" id="{D280337B-2F76-4D8B-AC3B-E1B714EC1AB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0" name="直線コネクタ 539">
          <a:extLst>
            <a:ext uri="{FF2B5EF4-FFF2-40B4-BE49-F238E27FC236}">
              <a16:creationId xmlns:a16="http://schemas.microsoft.com/office/drawing/2014/main" id="{6C88F92E-8E32-4F3E-94E1-D62927BEFD5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1" name="テキスト ボックス 540">
          <a:extLst>
            <a:ext uri="{FF2B5EF4-FFF2-40B4-BE49-F238E27FC236}">
              <a16:creationId xmlns:a16="http://schemas.microsoft.com/office/drawing/2014/main" id="{ADFDABB3-6C4F-4515-904B-FE637FBA114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2" name="直線コネクタ 541">
          <a:extLst>
            <a:ext uri="{FF2B5EF4-FFF2-40B4-BE49-F238E27FC236}">
              <a16:creationId xmlns:a16="http://schemas.microsoft.com/office/drawing/2014/main" id="{B17D12A4-55E0-4D61-8BA1-29C1EED8023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3" name="テキスト ボックス 542">
          <a:extLst>
            <a:ext uri="{FF2B5EF4-FFF2-40B4-BE49-F238E27FC236}">
              <a16:creationId xmlns:a16="http://schemas.microsoft.com/office/drawing/2014/main" id="{C1B71E1F-1167-475B-BBF3-37F80AE9A48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4" name="直線コネクタ 543">
          <a:extLst>
            <a:ext uri="{FF2B5EF4-FFF2-40B4-BE49-F238E27FC236}">
              <a16:creationId xmlns:a16="http://schemas.microsoft.com/office/drawing/2014/main" id="{4D5B94B1-FE2D-445C-8088-F9B8C155B8B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5" name="テキスト ボックス 544">
          <a:extLst>
            <a:ext uri="{FF2B5EF4-FFF2-40B4-BE49-F238E27FC236}">
              <a16:creationId xmlns:a16="http://schemas.microsoft.com/office/drawing/2014/main" id="{E71E6EF8-4039-406C-9B6D-8D28635D8FD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id="{46C8B344-4234-41B2-BEFF-34C3151103E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a:extLst>
            <a:ext uri="{FF2B5EF4-FFF2-40B4-BE49-F238E27FC236}">
              <a16:creationId xmlns:a16="http://schemas.microsoft.com/office/drawing/2014/main" id="{6F64FC59-6282-452D-8423-9F8D264210A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a:extLst>
            <a:ext uri="{FF2B5EF4-FFF2-40B4-BE49-F238E27FC236}">
              <a16:creationId xmlns:a16="http://schemas.microsoft.com/office/drawing/2014/main" id="{F4212CBB-1BE4-4AD3-A604-30F861A6DB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49" name="直線コネクタ 548">
          <a:extLst>
            <a:ext uri="{FF2B5EF4-FFF2-40B4-BE49-F238E27FC236}">
              <a16:creationId xmlns:a16="http://schemas.microsoft.com/office/drawing/2014/main" id="{F0BA18C0-8BC3-40F1-8648-863E86D0F67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0" name="【一般廃棄物処理施設】&#10;一人当たり有形固定資産（償却資産）額最小値テキスト">
          <a:extLst>
            <a:ext uri="{FF2B5EF4-FFF2-40B4-BE49-F238E27FC236}">
              <a16:creationId xmlns:a16="http://schemas.microsoft.com/office/drawing/2014/main" id="{EB773576-DE09-4AAA-9C7B-E61C4FD2DA46}"/>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1" name="直線コネクタ 550">
          <a:extLst>
            <a:ext uri="{FF2B5EF4-FFF2-40B4-BE49-F238E27FC236}">
              <a16:creationId xmlns:a16="http://schemas.microsoft.com/office/drawing/2014/main" id="{C14CE040-AB3E-425E-8EE0-01A3AEF901F1}"/>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52" name="【一般廃棄物処理施設】&#10;一人当たり有形固定資産（償却資産）額最大値テキスト">
          <a:extLst>
            <a:ext uri="{FF2B5EF4-FFF2-40B4-BE49-F238E27FC236}">
              <a16:creationId xmlns:a16="http://schemas.microsoft.com/office/drawing/2014/main" id="{F4175B98-4E33-46BA-BF02-F4A4FA35B459}"/>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53" name="直線コネクタ 552">
          <a:extLst>
            <a:ext uri="{FF2B5EF4-FFF2-40B4-BE49-F238E27FC236}">
              <a16:creationId xmlns:a16="http://schemas.microsoft.com/office/drawing/2014/main" id="{F024E03F-FAB8-4DA1-8B09-E0E29DB6934E}"/>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54" name="【一般廃棄物処理施設】&#10;一人当たり有形固定資産（償却資産）額平均値テキスト">
          <a:extLst>
            <a:ext uri="{FF2B5EF4-FFF2-40B4-BE49-F238E27FC236}">
              <a16:creationId xmlns:a16="http://schemas.microsoft.com/office/drawing/2014/main" id="{835CA4E7-BD50-4701-9980-80FF0AED9DBF}"/>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55" name="フローチャート: 判断 554">
          <a:extLst>
            <a:ext uri="{FF2B5EF4-FFF2-40B4-BE49-F238E27FC236}">
              <a16:creationId xmlns:a16="http://schemas.microsoft.com/office/drawing/2014/main" id="{C8677187-1BCA-462A-86DE-A8E42A0C1AB4}"/>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56" name="フローチャート: 判断 555">
          <a:extLst>
            <a:ext uri="{FF2B5EF4-FFF2-40B4-BE49-F238E27FC236}">
              <a16:creationId xmlns:a16="http://schemas.microsoft.com/office/drawing/2014/main" id="{E671B5C4-E1B6-4F7C-8F70-9B6C2F994526}"/>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57" name="フローチャート: 判断 556">
          <a:extLst>
            <a:ext uri="{FF2B5EF4-FFF2-40B4-BE49-F238E27FC236}">
              <a16:creationId xmlns:a16="http://schemas.microsoft.com/office/drawing/2014/main" id="{B5808D53-E782-4F74-8243-1AADE2C4F706}"/>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58" name="フローチャート: 判断 557">
          <a:extLst>
            <a:ext uri="{FF2B5EF4-FFF2-40B4-BE49-F238E27FC236}">
              <a16:creationId xmlns:a16="http://schemas.microsoft.com/office/drawing/2014/main" id="{F84BC66D-BCA9-4CF4-863F-FFF66C3A45A4}"/>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59" name="フローチャート: 判断 558">
          <a:extLst>
            <a:ext uri="{FF2B5EF4-FFF2-40B4-BE49-F238E27FC236}">
              <a16:creationId xmlns:a16="http://schemas.microsoft.com/office/drawing/2014/main" id="{529D345C-2B77-4BF4-BC6A-A53BFFEDA057}"/>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19D24160-9694-4EE0-9D9A-AEA3CDAD44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6EF0B98C-AD42-49CA-93C3-648EC299AC6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60B3BE68-7AD9-4F74-A18B-95DA64C224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DC92720D-89C7-4457-A5F2-24FE8E86DE0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4E99FA6A-5F22-4B09-87BB-A4425DE4D58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12630</xdr:rowOff>
    </xdr:from>
    <xdr:to>
      <xdr:col>112</xdr:col>
      <xdr:colOff>38100</xdr:colOff>
      <xdr:row>39</xdr:row>
      <xdr:rowOff>114230</xdr:rowOff>
    </xdr:to>
    <xdr:sp macro="" textlink="">
      <xdr:nvSpPr>
        <xdr:cNvPr id="565" name="楕円 564">
          <a:extLst>
            <a:ext uri="{FF2B5EF4-FFF2-40B4-BE49-F238E27FC236}">
              <a16:creationId xmlns:a16="http://schemas.microsoft.com/office/drawing/2014/main" id="{234C1B76-A780-4868-9F1E-865CD1F6BDC6}"/>
            </a:ext>
          </a:extLst>
        </xdr:cNvPr>
        <xdr:cNvSpPr/>
      </xdr:nvSpPr>
      <xdr:spPr>
        <a:xfrm>
          <a:off x="21272500" y="66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20606</xdr:rowOff>
    </xdr:from>
    <xdr:to>
      <xdr:col>107</xdr:col>
      <xdr:colOff>101600</xdr:colOff>
      <xdr:row>39</xdr:row>
      <xdr:rowOff>122206</xdr:rowOff>
    </xdr:to>
    <xdr:sp macro="" textlink="">
      <xdr:nvSpPr>
        <xdr:cNvPr id="566" name="楕円 565">
          <a:extLst>
            <a:ext uri="{FF2B5EF4-FFF2-40B4-BE49-F238E27FC236}">
              <a16:creationId xmlns:a16="http://schemas.microsoft.com/office/drawing/2014/main" id="{58547BA0-1F08-40B8-BE78-AF788FA08F00}"/>
            </a:ext>
          </a:extLst>
        </xdr:cNvPr>
        <xdr:cNvSpPr/>
      </xdr:nvSpPr>
      <xdr:spPr>
        <a:xfrm>
          <a:off x="20383500" y="67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63430</xdr:rowOff>
    </xdr:from>
    <xdr:to>
      <xdr:col>111</xdr:col>
      <xdr:colOff>177800</xdr:colOff>
      <xdr:row>39</xdr:row>
      <xdr:rowOff>71406</xdr:rowOff>
    </xdr:to>
    <xdr:cxnSp macro="">
      <xdr:nvCxnSpPr>
        <xdr:cNvPr id="567" name="直線コネクタ 566">
          <a:extLst>
            <a:ext uri="{FF2B5EF4-FFF2-40B4-BE49-F238E27FC236}">
              <a16:creationId xmlns:a16="http://schemas.microsoft.com/office/drawing/2014/main" id="{213CACDC-5140-4CAF-8B3F-2FD522D3DC83}"/>
            </a:ext>
          </a:extLst>
        </xdr:cNvPr>
        <xdr:cNvCxnSpPr/>
      </xdr:nvCxnSpPr>
      <xdr:spPr>
        <a:xfrm flipV="1">
          <a:off x="20434300" y="6749980"/>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28632</xdr:rowOff>
    </xdr:from>
    <xdr:to>
      <xdr:col>102</xdr:col>
      <xdr:colOff>165100</xdr:colOff>
      <xdr:row>39</xdr:row>
      <xdr:rowOff>130232</xdr:rowOff>
    </xdr:to>
    <xdr:sp macro="" textlink="">
      <xdr:nvSpPr>
        <xdr:cNvPr id="568" name="楕円 567">
          <a:extLst>
            <a:ext uri="{FF2B5EF4-FFF2-40B4-BE49-F238E27FC236}">
              <a16:creationId xmlns:a16="http://schemas.microsoft.com/office/drawing/2014/main" id="{AEBCC0C6-5B41-4A4E-900F-7CE374EDB190}"/>
            </a:ext>
          </a:extLst>
        </xdr:cNvPr>
        <xdr:cNvSpPr/>
      </xdr:nvSpPr>
      <xdr:spPr>
        <a:xfrm>
          <a:off x="19494500" y="67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71406</xdr:rowOff>
    </xdr:from>
    <xdr:to>
      <xdr:col>107</xdr:col>
      <xdr:colOff>50800</xdr:colOff>
      <xdr:row>39</xdr:row>
      <xdr:rowOff>79432</xdr:rowOff>
    </xdr:to>
    <xdr:cxnSp macro="">
      <xdr:nvCxnSpPr>
        <xdr:cNvPr id="569" name="直線コネクタ 568">
          <a:extLst>
            <a:ext uri="{FF2B5EF4-FFF2-40B4-BE49-F238E27FC236}">
              <a16:creationId xmlns:a16="http://schemas.microsoft.com/office/drawing/2014/main" id="{50802EEC-B78F-46DA-A8F5-0B35D0AEFC3C}"/>
            </a:ext>
          </a:extLst>
        </xdr:cNvPr>
        <xdr:cNvCxnSpPr/>
      </xdr:nvCxnSpPr>
      <xdr:spPr>
        <a:xfrm flipV="1">
          <a:off x="19545300" y="6757956"/>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36167</xdr:rowOff>
    </xdr:from>
    <xdr:to>
      <xdr:col>98</xdr:col>
      <xdr:colOff>38100</xdr:colOff>
      <xdr:row>39</xdr:row>
      <xdr:rowOff>137767</xdr:rowOff>
    </xdr:to>
    <xdr:sp macro="" textlink="">
      <xdr:nvSpPr>
        <xdr:cNvPr id="570" name="楕円 569">
          <a:extLst>
            <a:ext uri="{FF2B5EF4-FFF2-40B4-BE49-F238E27FC236}">
              <a16:creationId xmlns:a16="http://schemas.microsoft.com/office/drawing/2014/main" id="{5E8BA861-C75B-45F1-9F0C-ECC0F13F8C46}"/>
            </a:ext>
          </a:extLst>
        </xdr:cNvPr>
        <xdr:cNvSpPr/>
      </xdr:nvSpPr>
      <xdr:spPr>
        <a:xfrm>
          <a:off x="18605500" y="67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79432</xdr:rowOff>
    </xdr:from>
    <xdr:to>
      <xdr:col>102</xdr:col>
      <xdr:colOff>114300</xdr:colOff>
      <xdr:row>39</xdr:row>
      <xdr:rowOff>86967</xdr:rowOff>
    </xdr:to>
    <xdr:cxnSp macro="">
      <xdr:nvCxnSpPr>
        <xdr:cNvPr id="571" name="直線コネクタ 570">
          <a:extLst>
            <a:ext uri="{FF2B5EF4-FFF2-40B4-BE49-F238E27FC236}">
              <a16:creationId xmlns:a16="http://schemas.microsoft.com/office/drawing/2014/main" id="{CD827492-8184-4E51-B79D-51B96157EAB7}"/>
            </a:ext>
          </a:extLst>
        </xdr:cNvPr>
        <xdr:cNvCxnSpPr/>
      </xdr:nvCxnSpPr>
      <xdr:spPr>
        <a:xfrm flipV="1">
          <a:off x="18656300" y="6765982"/>
          <a:ext cx="889000" cy="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72" name="n_1aveValue【一般廃棄物処理施設】&#10;一人当たり有形固定資産（償却資産）額">
          <a:extLst>
            <a:ext uri="{FF2B5EF4-FFF2-40B4-BE49-F238E27FC236}">
              <a16:creationId xmlns:a16="http://schemas.microsoft.com/office/drawing/2014/main" id="{6E9D5D41-A0C1-4DAC-8A71-3BD7B6A17009}"/>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73" name="n_2aveValue【一般廃棄物処理施設】&#10;一人当たり有形固定資産（償却資産）額">
          <a:extLst>
            <a:ext uri="{FF2B5EF4-FFF2-40B4-BE49-F238E27FC236}">
              <a16:creationId xmlns:a16="http://schemas.microsoft.com/office/drawing/2014/main" id="{48359BE0-89B0-4887-B83F-5CD427C162CB}"/>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74" name="n_3aveValue【一般廃棄物処理施設】&#10;一人当たり有形固定資産（償却資産）額">
          <a:extLst>
            <a:ext uri="{FF2B5EF4-FFF2-40B4-BE49-F238E27FC236}">
              <a16:creationId xmlns:a16="http://schemas.microsoft.com/office/drawing/2014/main" id="{8795A680-AA7B-4AE4-873F-088C7ECC35C2}"/>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575" name="n_4aveValue【一般廃棄物処理施設】&#10;一人当たり有形固定資産（償却資産）額">
          <a:extLst>
            <a:ext uri="{FF2B5EF4-FFF2-40B4-BE49-F238E27FC236}">
              <a16:creationId xmlns:a16="http://schemas.microsoft.com/office/drawing/2014/main" id="{4E28C435-A07A-49D0-B902-B428C6091581}"/>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130757</xdr:rowOff>
    </xdr:from>
    <xdr:ext cx="599010" cy="259045"/>
    <xdr:sp macro="" textlink="">
      <xdr:nvSpPr>
        <xdr:cNvPr id="576" name="n_1mainValue【一般廃棄物処理施設】&#10;一人当たり有形固定資産（償却資産）額">
          <a:extLst>
            <a:ext uri="{FF2B5EF4-FFF2-40B4-BE49-F238E27FC236}">
              <a16:creationId xmlns:a16="http://schemas.microsoft.com/office/drawing/2014/main" id="{0014E7F2-E0BB-4E66-BAA5-553F99EB47F2}"/>
            </a:ext>
          </a:extLst>
        </xdr:cNvPr>
        <xdr:cNvSpPr txBox="1"/>
      </xdr:nvSpPr>
      <xdr:spPr>
        <a:xfrm>
          <a:off x="21011095" y="647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138733</xdr:rowOff>
    </xdr:from>
    <xdr:ext cx="599010" cy="259045"/>
    <xdr:sp macro="" textlink="">
      <xdr:nvSpPr>
        <xdr:cNvPr id="577" name="n_2mainValue【一般廃棄物処理施設】&#10;一人当たり有形固定資産（償却資産）額">
          <a:extLst>
            <a:ext uri="{FF2B5EF4-FFF2-40B4-BE49-F238E27FC236}">
              <a16:creationId xmlns:a16="http://schemas.microsoft.com/office/drawing/2014/main" id="{C3968E68-82DB-412F-81F6-F2EF32433D7D}"/>
            </a:ext>
          </a:extLst>
        </xdr:cNvPr>
        <xdr:cNvSpPr txBox="1"/>
      </xdr:nvSpPr>
      <xdr:spPr>
        <a:xfrm>
          <a:off x="20134795" y="648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121359</xdr:rowOff>
    </xdr:from>
    <xdr:ext cx="599010" cy="259045"/>
    <xdr:sp macro="" textlink="">
      <xdr:nvSpPr>
        <xdr:cNvPr id="578" name="n_3mainValue【一般廃棄物処理施設】&#10;一人当たり有形固定資産（償却資産）額">
          <a:extLst>
            <a:ext uri="{FF2B5EF4-FFF2-40B4-BE49-F238E27FC236}">
              <a16:creationId xmlns:a16="http://schemas.microsoft.com/office/drawing/2014/main" id="{56215D7E-1455-4F37-825A-3C17AED6829B}"/>
            </a:ext>
          </a:extLst>
        </xdr:cNvPr>
        <xdr:cNvSpPr txBox="1"/>
      </xdr:nvSpPr>
      <xdr:spPr>
        <a:xfrm>
          <a:off x="19245795" y="680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154294</xdr:rowOff>
    </xdr:from>
    <xdr:ext cx="599010" cy="259045"/>
    <xdr:sp macro="" textlink="">
      <xdr:nvSpPr>
        <xdr:cNvPr id="579" name="n_4mainValue【一般廃棄物処理施設】&#10;一人当たり有形固定資産（償却資産）額">
          <a:extLst>
            <a:ext uri="{FF2B5EF4-FFF2-40B4-BE49-F238E27FC236}">
              <a16:creationId xmlns:a16="http://schemas.microsoft.com/office/drawing/2014/main" id="{A0EFE108-D692-426F-82B8-A525044FD1DC}"/>
            </a:ext>
          </a:extLst>
        </xdr:cNvPr>
        <xdr:cNvSpPr txBox="1"/>
      </xdr:nvSpPr>
      <xdr:spPr>
        <a:xfrm>
          <a:off x="18356795" y="649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a:extLst>
            <a:ext uri="{FF2B5EF4-FFF2-40B4-BE49-F238E27FC236}">
              <a16:creationId xmlns:a16="http://schemas.microsoft.com/office/drawing/2014/main" id="{8CB42D3E-9415-4883-984C-6A862EAB1A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a:extLst>
            <a:ext uri="{FF2B5EF4-FFF2-40B4-BE49-F238E27FC236}">
              <a16:creationId xmlns:a16="http://schemas.microsoft.com/office/drawing/2014/main" id="{5B051FFA-9B3F-41AA-A9B2-04324FE8BD6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a:extLst>
            <a:ext uri="{FF2B5EF4-FFF2-40B4-BE49-F238E27FC236}">
              <a16:creationId xmlns:a16="http://schemas.microsoft.com/office/drawing/2014/main" id="{9ED1F347-7375-4E42-BC2E-38E41581C2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a:extLst>
            <a:ext uri="{FF2B5EF4-FFF2-40B4-BE49-F238E27FC236}">
              <a16:creationId xmlns:a16="http://schemas.microsoft.com/office/drawing/2014/main" id="{47D179EE-AD44-4CC1-B986-BCCD28AE64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a:extLst>
            <a:ext uri="{FF2B5EF4-FFF2-40B4-BE49-F238E27FC236}">
              <a16:creationId xmlns:a16="http://schemas.microsoft.com/office/drawing/2014/main" id="{1EE5241C-9E81-44F7-A76B-4E04223878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a:extLst>
            <a:ext uri="{FF2B5EF4-FFF2-40B4-BE49-F238E27FC236}">
              <a16:creationId xmlns:a16="http://schemas.microsoft.com/office/drawing/2014/main" id="{0589DD53-64B3-4811-9D98-72BDB56182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a:extLst>
            <a:ext uri="{FF2B5EF4-FFF2-40B4-BE49-F238E27FC236}">
              <a16:creationId xmlns:a16="http://schemas.microsoft.com/office/drawing/2014/main" id="{E85C5A6C-973D-45DC-9A7D-6E2E77EE236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a:extLst>
            <a:ext uri="{FF2B5EF4-FFF2-40B4-BE49-F238E27FC236}">
              <a16:creationId xmlns:a16="http://schemas.microsoft.com/office/drawing/2014/main" id="{07C0EB1F-537D-4809-B012-F2E41642B0D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a:extLst>
            <a:ext uri="{FF2B5EF4-FFF2-40B4-BE49-F238E27FC236}">
              <a16:creationId xmlns:a16="http://schemas.microsoft.com/office/drawing/2014/main" id="{080A868C-4DF4-4667-A626-E0C96EAD9BD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a:extLst>
            <a:ext uri="{FF2B5EF4-FFF2-40B4-BE49-F238E27FC236}">
              <a16:creationId xmlns:a16="http://schemas.microsoft.com/office/drawing/2014/main" id="{925E1A26-B0C6-49AB-BDB2-379B357040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a:extLst>
            <a:ext uri="{FF2B5EF4-FFF2-40B4-BE49-F238E27FC236}">
              <a16:creationId xmlns:a16="http://schemas.microsoft.com/office/drawing/2014/main" id="{2E4D90E8-BB8D-4661-94D4-F648948536F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1" name="直線コネクタ 590">
          <a:extLst>
            <a:ext uri="{FF2B5EF4-FFF2-40B4-BE49-F238E27FC236}">
              <a16:creationId xmlns:a16="http://schemas.microsoft.com/office/drawing/2014/main" id="{C0440B11-1B02-4A62-AC55-9F9EE9624B2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2" name="テキスト ボックス 591">
          <a:extLst>
            <a:ext uri="{FF2B5EF4-FFF2-40B4-BE49-F238E27FC236}">
              <a16:creationId xmlns:a16="http://schemas.microsoft.com/office/drawing/2014/main" id="{E8A4B281-4467-465E-B487-92F1CE80EC0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3" name="直線コネクタ 592">
          <a:extLst>
            <a:ext uri="{FF2B5EF4-FFF2-40B4-BE49-F238E27FC236}">
              <a16:creationId xmlns:a16="http://schemas.microsoft.com/office/drawing/2014/main" id="{94FB7374-D776-49DC-AE15-A28D301592B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4" name="テキスト ボックス 593">
          <a:extLst>
            <a:ext uri="{FF2B5EF4-FFF2-40B4-BE49-F238E27FC236}">
              <a16:creationId xmlns:a16="http://schemas.microsoft.com/office/drawing/2014/main" id="{000BEC3C-8595-4F76-A2DA-512A1FC4802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5" name="直線コネクタ 594">
          <a:extLst>
            <a:ext uri="{FF2B5EF4-FFF2-40B4-BE49-F238E27FC236}">
              <a16:creationId xmlns:a16="http://schemas.microsoft.com/office/drawing/2014/main" id="{7D1A80E7-A4F7-4093-A44A-8F2822EA3FD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6" name="テキスト ボックス 595">
          <a:extLst>
            <a:ext uri="{FF2B5EF4-FFF2-40B4-BE49-F238E27FC236}">
              <a16:creationId xmlns:a16="http://schemas.microsoft.com/office/drawing/2014/main" id="{F5D0E5D3-EE5D-47CB-B7ED-F953016B98E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7" name="直線コネクタ 596">
          <a:extLst>
            <a:ext uri="{FF2B5EF4-FFF2-40B4-BE49-F238E27FC236}">
              <a16:creationId xmlns:a16="http://schemas.microsoft.com/office/drawing/2014/main" id="{BEFBCE5D-0B31-42B5-A873-3026A473EB8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8" name="テキスト ボックス 597">
          <a:extLst>
            <a:ext uri="{FF2B5EF4-FFF2-40B4-BE49-F238E27FC236}">
              <a16:creationId xmlns:a16="http://schemas.microsoft.com/office/drawing/2014/main" id="{E525D1B1-2EC6-46E9-A9FD-0BF7A3DD06A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9" name="直線コネクタ 598">
          <a:extLst>
            <a:ext uri="{FF2B5EF4-FFF2-40B4-BE49-F238E27FC236}">
              <a16:creationId xmlns:a16="http://schemas.microsoft.com/office/drawing/2014/main" id="{0106236E-71AC-4C33-8C70-2C5D21647B4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0" name="テキスト ボックス 599">
          <a:extLst>
            <a:ext uri="{FF2B5EF4-FFF2-40B4-BE49-F238E27FC236}">
              <a16:creationId xmlns:a16="http://schemas.microsoft.com/office/drawing/2014/main" id="{296C92D2-BE7A-4865-9D29-29D56CDC58A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1" name="直線コネクタ 600">
          <a:extLst>
            <a:ext uri="{FF2B5EF4-FFF2-40B4-BE49-F238E27FC236}">
              <a16:creationId xmlns:a16="http://schemas.microsoft.com/office/drawing/2014/main" id="{6F063777-0AA3-4469-9CA3-516515E2405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2" name="テキスト ボックス 601">
          <a:extLst>
            <a:ext uri="{FF2B5EF4-FFF2-40B4-BE49-F238E27FC236}">
              <a16:creationId xmlns:a16="http://schemas.microsoft.com/office/drawing/2014/main" id="{214EEF7A-C2B1-43EE-9BD1-9CFB374B237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a:extLst>
            <a:ext uri="{FF2B5EF4-FFF2-40B4-BE49-F238E27FC236}">
              <a16:creationId xmlns:a16="http://schemas.microsoft.com/office/drawing/2014/main" id="{27592BF4-372A-4895-B9A5-89F2991632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a:extLst>
            <a:ext uri="{FF2B5EF4-FFF2-40B4-BE49-F238E27FC236}">
              <a16:creationId xmlns:a16="http://schemas.microsoft.com/office/drawing/2014/main" id="{6A67B462-9686-4CD3-BD2A-778A94C496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05" name="直線コネクタ 604">
          <a:extLst>
            <a:ext uri="{FF2B5EF4-FFF2-40B4-BE49-F238E27FC236}">
              <a16:creationId xmlns:a16="http://schemas.microsoft.com/office/drawing/2014/main" id="{9C3727DA-D954-4730-8EBE-190A46028524}"/>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6" name="【保健センター・保健所】&#10;有形固定資産減価償却率最小値テキスト">
          <a:extLst>
            <a:ext uri="{FF2B5EF4-FFF2-40B4-BE49-F238E27FC236}">
              <a16:creationId xmlns:a16="http://schemas.microsoft.com/office/drawing/2014/main" id="{B46358E5-F8BD-4847-B33E-6A6005EF3A3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7" name="直線コネクタ 606">
          <a:extLst>
            <a:ext uri="{FF2B5EF4-FFF2-40B4-BE49-F238E27FC236}">
              <a16:creationId xmlns:a16="http://schemas.microsoft.com/office/drawing/2014/main" id="{2AFF7DF3-C4E6-4680-999E-CDDAD180164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08" name="【保健センター・保健所】&#10;有形固定資産減価償却率最大値テキスト">
          <a:extLst>
            <a:ext uri="{FF2B5EF4-FFF2-40B4-BE49-F238E27FC236}">
              <a16:creationId xmlns:a16="http://schemas.microsoft.com/office/drawing/2014/main" id="{F55508CE-2894-402C-A981-36CAD3585A85}"/>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09" name="直線コネクタ 608">
          <a:extLst>
            <a:ext uri="{FF2B5EF4-FFF2-40B4-BE49-F238E27FC236}">
              <a16:creationId xmlns:a16="http://schemas.microsoft.com/office/drawing/2014/main" id="{58A4E76B-399B-4E24-ACB4-2A08C33F917D}"/>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10" name="【保健センター・保健所】&#10;有形固定資産減価償却率平均値テキスト">
          <a:extLst>
            <a:ext uri="{FF2B5EF4-FFF2-40B4-BE49-F238E27FC236}">
              <a16:creationId xmlns:a16="http://schemas.microsoft.com/office/drawing/2014/main" id="{C02D7050-E74E-4343-AECD-A173B256C053}"/>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11" name="フローチャート: 判断 610">
          <a:extLst>
            <a:ext uri="{FF2B5EF4-FFF2-40B4-BE49-F238E27FC236}">
              <a16:creationId xmlns:a16="http://schemas.microsoft.com/office/drawing/2014/main" id="{448CC085-1F12-447E-9412-AD2F2B3815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12" name="フローチャート: 判断 611">
          <a:extLst>
            <a:ext uri="{FF2B5EF4-FFF2-40B4-BE49-F238E27FC236}">
              <a16:creationId xmlns:a16="http://schemas.microsoft.com/office/drawing/2014/main" id="{BBE6B941-F25D-4242-80C8-05F0172A6D52}"/>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13" name="フローチャート: 判断 612">
          <a:extLst>
            <a:ext uri="{FF2B5EF4-FFF2-40B4-BE49-F238E27FC236}">
              <a16:creationId xmlns:a16="http://schemas.microsoft.com/office/drawing/2014/main" id="{04FF3313-ACDA-45B3-98BD-0BB8FA4F50DA}"/>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14" name="フローチャート: 判断 613">
          <a:extLst>
            <a:ext uri="{FF2B5EF4-FFF2-40B4-BE49-F238E27FC236}">
              <a16:creationId xmlns:a16="http://schemas.microsoft.com/office/drawing/2014/main" id="{0C8B0B47-6F27-4615-B148-8BFE52484E2B}"/>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15" name="フローチャート: 判断 614">
          <a:extLst>
            <a:ext uri="{FF2B5EF4-FFF2-40B4-BE49-F238E27FC236}">
              <a16:creationId xmlns:a16="http://schemas.microsoft.com/office/drawing/2014/main" id="{C23E1A40-DE5E-4C7C-AC46-0B55BCCA7502}"/>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37F8B4A3-7D1F-4275-94E4-3A8BDD9F9A9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5CA4ABED-A389-45FD-8307-C9378C0ED4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3A38622F-0850-454D-83F7-40925E2CEA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D148159F-6559-4924-B5E5-3A502F824A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EA68C3BB-E0F8-4D0B-A4BA-311ED23531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621" name="楕円 620">
          <a:extLst>
            <a:ext uri="{FF2B5EF4-FFF2-40B4-BE49-F238E27FC236}">
              <a16:creationId xmlns:a16="http://schemas.microsoft.com/office/drawing/2014/main" id="{5CD4A0DC-3A1E-4AD3-A335-9AB8E9F3816E}"/>
            </a:ext>
          </a:extLst>
        </xdr:cNvPr>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622" name="楕円 621">
          <a:extLst>
            <a:ext uri="{FF2B5EF4-FFF2-40B4-BE49-F238E27FC236}">
              <a16:creationId xmlns:a16="http://schemas.microsoft.com/office/drawing/2014/main" id="{1A0258E7-68EF-4C62-B62D-7E36A330DD5A}"/>
            </a:ext>
          </a:extLst>
        </xdr:cNvPr>
        <xdr:cNvSpPr/>
      </xdr:nvSpPr>
      <xdr:spPr>
        <a:xfrm>
          <a:off x="14541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24493</xdr:rowOff>
    </xdr:to>
    <xdr:cxnSp macro="">
      <xdr:nvCxnSpPr>
        <xdr:cNvPr id="623" name="直線コネクタ 622">
          <a:extLst>
            <a:ext uri="{FF2B5EF4-FFF2-40B4-BE49-F238E27FC236}">
              <a16:creationId xmlns:a16="http://schemas.microsoft.com/office/drawing/2014/main" id="{B4079F96-204B-4DC9-B385-1F05A7A4CB8F}"/>
            </a:ext>
          </a:extLst>
        </xdr:cNvPr>
        <xdr:cNvCxnSpPr/>
      </xdr:nvCxnSpPr>
      <xdr:spPr>
        <a:xfrm flipV="1">
          <a:off x="14592300" y="101269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110853</xdr:rowOff>
    </xdr:from>
    <xdr:to>
      <xdr:col>72</xdr:col>
      <xdr:colOff>38100</xdr:colOff>
      <xdr:row>59</xdr:row>
      <xdr:rowOff>41003</xdr:rowOff>
    </xdr:to>
    <xdr:sp macro="" textlink="">
      <xdr:nvSpPr>
        <xdr:cNvPr id="624" name="楕円 623">
          <a:extLst>
            <a:ext uri="{FF2B5EF4-FFF2-40B4-BE49-F238E27FC236}">
              <a16:creationId xmlns:a16="http://schemas.microsoft.com/office/drawing/2014/main" id="{F8A12D4F-1231-418C-8DA3-C389DAE718E2}"/>
            </a:ext>
          </a:extLst>
        </xdr:cNvPr>
        <xdr:cNvSpPr/>
      </xdr:nvSpPr>
      <xdr:spPr>
        <a:xfrm>
          <a:off x="13652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161653</xdr:rowOff>
    </xdr:from>
    <xdr:to>
      <xdr:col>76</xdr:col>
      <xdr:colOff>114300</xdr:colOff>
      <xdr:row>59</xdr:row>
      <xdr:rowOff>24493</xdr:rowOff>
    </xdr:to>
    <xdr:cxnSp macro="">
      <xdr:nvCxnSpPr>
        <xdr:cNvPr id="625" name="直線コネクタ 624">
          <a:extLst>
            <a:ext uri="{FF2B5EF4-FFF2-40B4-BE49-F238E27FC236}">
              <a16:creationId xmlns:a16="http://schemas.microsoft.com/office/drawing/2014/main" id="{64740223-7F39-4F3E-8107-C0F7CEE0F937}"/>
            </a:ext>
          </a:extLst>
        </xdr:cNvPr>
        <xdr:cNvCxnSpPr/>
      </xdr:nvCxnSpPr>
      <xdr:spPr>
        <a:xfrm>
          <a:off x="13703300" y="101057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78196</xdr:rowOff>
    </xdr:from>
    <xdr:to>
      <xdr:col>67</xdr:col>
      <xdr:colOff>101600</xdr:colOff>
      <xdr:row>59</xdr:row>
      <xdr:rowOff>8346</xdr:rowOff>
    </xdr:to>
    <xdr:sp macro="" textlink="">
      <xdr:nvSpPr>
        <xdr:cNvPr id="626" name="楕円 625">
          <a:extLst>
            <a:ext uri="{FF2B5EF4-FFF2-40B4-BE49-F238E27FC236}">
              <a16:creationId xmlns:a16="http://schemas.microsoft.com/office/drawing/2014/main" id="{64CEEE28-3566-44CC-AC82-6D988D1D57D4}"/>
            </a:ext>
          </a:extLst>
        </xdr:cNvPr>
        <xdr:cNvSpPr/>
      </xdr:nvSpPr>
      <xdr:spPr>
        <a:xfrm>
          <a:off x="12763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128996</xdr:rowOff>
    </xdr:from>
    <xdr:to>
      <xdr:col>71</xdr:col>
      <xdr:colOff>177800</xdr:colOff>
      <xdr:row>58</xdr:row>
      <xdr:rowOff>161653</xdr:rowOff>
    </xdr:to>
    <xdr:cxnSp macro="">
      <xdr:nvCxnSpPr>
        <xdr:cNvPr id="627" name="直線コネクタ 626">
          <a:extLst>
            <a:ext uri="{FF2B5EF4-FFF2-40B4-BE49-F238E27FC236}">
              <a16:creationId xmlns:a16="http://schemas.microsoft.com/office/drawing/2014/main" id="{FCC582D2-16B3-41AD-B774-5E56220FE4A9}"/>
            </a:ext>
          </a:extLst>
        </xdr:cNvPr>
        <xdr:cNvCxnSpPr/>
      </xdr:nvCxnSpPr>
      <xdr:spPr>
        <a:xfrm>
          <a:off x="12814300" y="100730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28" name="n_1aveValue【保健センター・保健所】&#10;有形固定資産減価償却率">
          <a:extLst>
            <a:ext uri="{FF2B5EF4-FFF2-40B4-BE49-F238E27FC236}">
              <a16:creationId xmlns:a16="http://schemas.microsoft.com/office/drawing/2014/main" id="{B99410BF-C3E0-491A-85DA-FFE9B2C28253}"/>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29" name="n_2aveValue【保健センター・保健所】&#10;有形固定資産減価償却率">
          <a:extLst>
            <a:ext uri="{FF2B5EF4-FFF2-40B4-BE49-F238E27FC236}">
              <a16:creationId xmlns:a16="http://schemas.microsoft.com/office/drawing/2014/main" id="{CF9A8935-B6D8-4322-B358-DCF6C11B2548}"/>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30" name="n_3aveValue【保健センター・保健所】&#10;有形固定資産減価償却率">
          <a:extLst>
            <a:ext uri="{FF2B5EF4-FFF2-40B4-BE49-F238E27FC236}">
              <a16:creationId xmlns:a16="http://schemas.microsoft.com/office/drawing/2014/main" id="{526DD6A4-57BB-43A1-902C-95245BE2FA51}"/>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31" name="n_4aveValue【保健センター・保健所】&#10;有形固定資産減価償却率">
          <a:extLst>
            <a:ext uri="{FF2B5EF4-FFF2-40B4-BE49-F238E27FC236}">
              <a16:creationId xmlns:a16="http://schemas.microsoft.com/office/drawing/2014/main" id="{7C76D5FE-F0B4-4CB1-808D-AE88621B2F43}"/>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632" name="n_1mainValue【保健センター・保健所】&#10;有形固定資産減価償却率">
          <a:extLst>
            <a:ext uri="{FF2B5EF4-FFF2-40B4-BE49-F238E27FC236}">
              <a16:creationId xmlns:a16="http://schemas.microsoft.com/office/drawing/2014/main" id="{F29EE3D9-9FB1-4B03-9956-C9A4AF5DDE44}"/>
            </a:ext>
          </a:extLst>
        </xdr:cNvPr>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633" name="n_2mainValue【保健センター・保健所】&#10;有形固定資産減価償却率">
          <a:extLst>
            <a:ext uri="{FF2B5EF4-FFF2-40B4-BE49-F238E27FC236}">
              <a16:creationId xmlns:a16="http://schemas.microsoft.com/office/drawing/2014/main" id="{D2583679-A639-4158-AEB9-3A045CEFB92B}"/>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57530</xdr:rowOff>
    </xdr:from>
    <xdr:ext cx="405111" cy="259045"/>
    <xdr:sp macro="" textlink="">
      <xdr:nvSpPr>
        <xdr:cNvPr id="634" name="n_3mainValue【保健センター・保健所】&#10;有形固定資産減価償却率">
          <a:extLst>
            <a:ext uri="{FF2B5EF4-FFF2-40B4-BE49-F238E27FC236}">
              <a16:creationId xmlns:a16="http://schemas.microsoft.com/office/drawing/2014/main" id="{A4A00D00-C430-438B-A40D-EE1D97A0345C}"/>
            </a:ext>
          </a:extLst>
        </xdr:cNvPr>
        <xdr:cNvSpPr txBox="1"/>
      </xdr:nvSpPr>
      <xdr:spPr>
        <a:xfrm>
          <a:off x="13500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24873</xdr:rowOff>
    </xdr:from>
    <xdr:ext cx="405111" cy="259045"/>
    <xdr:sp macro="" textlink="">
      <xdr:nvSpPr>
        <xdr:cNvPr id="635" name="n_4mainValue【保健センター・保健所】&#10;有形固定資産減価償却率">
          <a:extLst>
            <a:ext uri="{FF2B5EF4-FFF2-40B4-BE49-F238E27FC236}">
              <a16:creationId xmlns:a16="http://schemas.microsoft.com/office/drawing/2014/main" id="{635FD7AA-C83A-42C7-94ED-A4C48108A59E}"/>
            </a:ext>
          </a:extLst>
        </xdr:cNvPr>
        <xdr:cNvSpPr txBox="1"/>
      </xdr:nvSpPr>
      <xdr:spPr>
        <a:xfrm>
          <a:off x="12611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a:extLst>
            <a:ext uri="{FF2B5EF4-FFF2-40B4-BE49-F238E27FC236}">
              <a16:creationId xmlns:a16="http://schemas.microsoft.com/office/drawing/2014/main" id="{43A7A823-9255-4499-B4B0-EA620E506DC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a:extLst>
            <a:ext uri="{FF2B5EF4-FFF2-40B4-BE49-F238E27FC236}">
              <a16:creationId xmlns:a16="http://schemas.microsoft.com/office/drawing/2014/main" id="{07C3551B-7DF7-4D57-A7EC-87C439FD82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a:extLst>
            <a:ext uri="{FF2B5EF4-FFF2-40B4-BE49-F238E27FC236}">
              <a16:creationId xmlns:a16="http://schemas.microsoft.com/office/drawing/2014/main" id="{A90CCC3A-1D04-40CE-BFC8-F5EC90E1FCC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a:extLst>
            <a:ext uri="{FF2B5EF4-FFF2-40B4-BE49-F238E27FC236}">
              <a16:creationId xmlns:a16="http://schemas.microsoft.com/office/drawing/2014/main" id="{BBDE2624-61B4-4726-B9D4-CE2D97F0BA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a:extLst>
            <a:ext uri="{FF2B5EF4-FFF2-40B4-BE49-F238E27FC236}">
              <a16:creationId xmlns:a16="http://schemas.microsoft.com/office/drawing/2014/main" id="{6F07E38D-D944-4064-B375-F7EF1C00F2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a:extLst>
            <a:ext uri="{FF2B5EF4-FFF2-40B4-BE49-F238E27FC236}">
              <a16:creationId xmlns:a16="http://schemas.microsoft.com/office/drawing/2014/main" id="{6804F6C2-CF2F-432D-9E71-1DDA3EF9ABA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a:extLst>
            <a:ext uri="{FF2B5EF4-FFF2-40B4-BE49-F238E27FC236}">
              <a16:creationId xmlns:a16="http://schemas.microsoft.com/office/drawing/2014/main" id="{4B7CBD31-A630-4B4F-A90B-AFA8E94BD8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a:extLst>
            <a:ext uri="{FF2B5EF4-FFF2-40B4-BE49-F238E27FC236}">
              <a16:creationId xmlns:a16="http://schemas.microsoft.com/office/drawing/2014/main" id="{46D7651C-0FB6-4494-8388-DFA707401DF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a:extLst>
            <a:ext uri="{FF2B5EF4-FFF2-40B4-BE49-F238E27FC236}">
              <a16:creationId xmlns:a16="http://schemas.microsoft.com/office/drawing/2014/main" id="{DE9FBD71-06DB-4FA1-A494-F1FAECA5B5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a:extLst>
            <a:ext uri="{FF2B5EF4-FFF2-40B4-BE49-F238E27FC236}">
              <a16:creationId xmlns:a16="http://schemas.microsoft.com/office/drawing/2014/main" id="{9D04B6D2-3413-47F3-B276-795580D67B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a:extLst>
            <a:ext uri="{FF2B5EF4-FFF2-40B4-BE49-F238E27FC236}">
              <a16:creationId xmlns:a16="http://schemas.microsoft.com/office/drawing/2014/main" id="{C0B3FA8E-F1BA-4797-871C-96812C15C3F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a:extLst>
            <a:ext uri="{FF2B5EF4-FFF2-40B4-BE49-F238E27FC236}">
              <a16:creationId xmlns:a16="http://schemas.microsoft.com/office/drawing/2014/main" id="{28E2B590-FADE-4E98-8ACF-97DC7795B0D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a:extLst>
            <a:ext uri="{FF2B5EF4-FFF2-40B4-BE49-F238E27FC236}">
              <a16:creationId xmlns:a16="http://schemas.microsoft.com/office/drawing/2014/main" id="{A6E62455-089E-46E1-81C5-3A8791DE0A7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a:extLst>
            <a:ext uri="{FF2B5EF4-FFF2-40B4-BE49-F238E27FC236}">
              <a16:creationId xmlns:a16="http://schemas.microsoft.com/office/drawing/2014/main" id="{358AA517-6634-4548-890D-15E633D3DF3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a:extLst>
            <a:ext uri="{FF2B5EF4-FFF2-40B4-BE49-F238E27FC236}">
              <a16:creationId xmlns:a16="http://schemas.microsoft.com/office/drawing/2014/main" id="{E5480AF5-CE40-4688-BA21-E3AC0CEA091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a:extLst>
            <a:ext uri="{FF2B5EF4-FFF2-40B4-BE49-F238E27FC236}">
              <a16:creationId xmlns:a16="http://schemas.microsoft.com/office/drawing/2014/main" id="{2D53E3A1-4A63-4F12-A5D3-9A32355933F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a:extLst>
            <a:ext uri="{FF2B5EF4-FFF2-40B4-BE49-F238E27FC236}">
              <a16:creationId xmlns:a16="http://schemas.microsoft.com/office/drawing/2014/main" id="{65193BA4-EDFD-44DB-AA83-FDD291A953A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a:extLst>
            <a:ext uri="{FF2B5EF4-FFF2-40B4-BE49-F238E27FC236}">
              <a16:creationId xmlns:a16="http://schemas.microsoft.com/office/drawing/2014/main" id="{63D282BB-6E87-46BA-8ECA-30F2EDBC20B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a:extLst>
            <a:ext uri="{FF2B5EF4-FFF2-40B4-BE49-F238E27FC236}">
              <a16:creationId xmlns:a16="http://schemas.microsoft.com/office/drawing/2014/main" id="{239B029B-F0E2-4D77-AF81-3DC3E0CF2CE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a:extLst>
            <a:ext uri="{FF2B5EF4-FFF2-40B4-BE49-F238E27FC236}">
              <a16:creationId xmlns:a16="http://schemas.microsoft.com/office/drawing/2014/main" id="{FFA1BEAC-2E71-4BBA-9E20-A3680303E61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a:extLst>
            <a:ext uri="{FF2B5EF4-FFF2-40B4-BE49-F238E27FC236}">
              <a16:creationId xmlns:a16="http://schemas.microsoft.com/office/drawing/2014/main" id="{1DF281DB-E88A-462F-BA24-7EE45BD7D20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a:extLst>
            <a:ext uri="{FF2B5EF4-FFF2-40B4-BE49-F238E27FC236}">
              <a16:creationId xmlns:a16="http://schemas.microsoft.com/office/drawing/2014/main" id="{5EA5FA0E-580E-475F-97F9-9AC2C677479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a:extLst>
            <a:ext uri="{FF2B5EF4-FFF2-40B4-BE49-F238E27FC236}">
              <a16:creationId xmlns:a16="http://schemas.microsoft.com/office/drawing/2014/main" id="{C4E5DC7C-F9BC-45AB-9DD0-6A39FE844DB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59" name="直線コネクタ 658">
          <a:extLst>
            <a:ext uri="{FF2B5EF4-FFF2-40B4-BE49-F238E27FC236}">
              <a16:creationId xmlns:a16="http://schemas.microsoft.com/office/drawing/2014/main" id="{29512185-4CBE-42E0-AD3E-20C04234023B}"/>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0" name="【保健センター・保健所】&#10;一人当たり面積最小値テキスト">
          <a:extLst>
            <a:ext uri="{FF2B5EF4-FFF2-40B4-BE49-F238E27FC236}">
              <a16:creationId xmlns:a16="http://schemas.microsoft.com/office/drawing/2014/main" id="{A358AAA2-ADE6-4741-8675-C0972549EE38}"/>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1" name="直線コネクタ 660">
          <a:extLst>
            <a:ext uri="{FF2B5EF4-FFF2-40B4-BE49-F238E27FC236}">
              <a16:creationId xmlns:a16="http://schemas.microsoft.com/office/drawing/2014/main" id="{00B73AF2-B5BC-4576-AD07-F19FE629BBF1}"/>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62" name="【保健センター・保健所】&#10;一人当たり面積最大値テキスト">
          <a:extLst>
            <a:ext uri="{FF2B5EF4-FFF2-40B4-BE49-F238E27FC236}">
              <a16:creationId xmlns:a16="http://schemas.microsoft.com/office/drawing/2014/main" id="{01E2082F-8D44-471C-9CC6-432B77161908}"/>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63" name="直線コネクタ 662">
          <a:extLst>
            <a:ext uri="{FF2B5EF4-FFF2-40B4-BE49-F238E27FC236}">
              <a16:creationId xmlns:a16="http://schemas.microsoft.com/office/drawing/2014/main" id="{04BBB5C3-CB2E-44DC-8655-0885EC4B0DAC}"/>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64" name="【保健センター・保健所】&#10;一人当たり面積平均値テキスト">
          <a:extLst>
            <a:ext uri="{FF2B5EF4-FFF2-40B4-BE49-F238E27FC236}">
              <a16:creationId xmlns:a16="http://schemas.microsoft.com/office/drawing/2014/main" id="{87A4FF23-C7A8-4807-B1E9-E801C7816781}"/>
            </a:ext>
          </a:extLst>
        </xdr:cNvPr>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65" name="フローチャート: 判断 664">
          <a:extLst>
            <a:ext uri="{FF2B5EF4-FFF2-40B4-BE49-F238E27FC236}">
              <a16:creationId xmlns:a16="http://schemas.microsoft.com/office/drawing/2014/main" id="{2186D39F-C1A7-4FED-868B-CA5EF7B50452}"/>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66" name="フローチャート: 判断 665">
          <a:extLst>
            <a:ext uri="{FF2B5EF4-FFF2-40B4-BE49-F238E27FC236}">
              <a16:creationId xmlns:a16="http://schemas.microsoft.com/office/drawing/2014/main" id="{64144E60-02F8-48C1-909B-92C6E1895D1D}"/>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67" name="フローチャート: 判断 666">
          <a:extLst>
            <a:ext uri="{FF2B5EF4-FFF2-40B4-BE49-F238E27FC236}">
              <a16:creationId xmlns:a16="http://schemas.microsoft.com/office/drawing/2014/main" id="{FEBB3337-4503-4D70-B9ED-740B93A8571C}"/>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68" name="フローチャート: 判断 667">
          <a:extLst>
            <a:ext uri="{FF2B5EF4-FFF2-40B4-BE49-F238E27FC236}">
              <a16:creationId xmlns:a16="http://schemas.microsoft.com/office/drawing/2014/main" id="{19A5C0CB-273C-4C23-ADEB-EC892B495E72}"/>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69" name="フローチャート: 判断 668">
          <a:extLst>
            <a:ext uri="{FF2B5EF4-FFF2-40B4-BE49-F238E27FC236}">
              <a16:creationId xmlns:a16="http://schemas.microsoft.com/office/drawing/2014/main" id="{4E47C58D-7FE8-459B-BFEC-0BC134FDFFF5}"/>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69C561EC-CF26-4365-B2CC-AD18F5E39A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45C733C2-DB90-4099-B642-07E1346AE20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5F05AD31-F290-4CF3-A241-8F4127FE0AF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7A6AF87B-9DD7-4B95-BC29-31268CBB437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4B2E6688-FE25-4628-BA27-53B72B226F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158750</xdr:rowOff>
    </xdr:from>
    <xdr:to>
      <xdr:col>112</xdr:col>
      <xdr:colOff>38100</xdr:colOff>
      <xdr:row>61</xdr:row>
      <xdr:rowOff>88900</xdr:rowOff>
    </xdr:to>
    <xdr:sp macro="" textlink="">
      <xdr:nvSpPr>
        <xdr:cNvPr id="675" name="楕円 674">
          <a:extLst>
            <a:ext uri="{FF2B5EF4-FFF2-40B4-BE49-F238E27FC236}">
              <a16:creationId xmlns:a16="http://schemas.microsoft.com/office/drawing/2014/main" id="{B028DFAE-C4C1-4EB3-B4AA-0B60B0E911D0}"/>
            </a:ext>
          </a:extLst>
        </xdr:cNvPr>
        <xdr:cNvSpPr/>
      </xdr:nvSpPr>
      <xdr:spPr>
        <a:xfrm>
          <a:off x="2127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135890</xdr:rowOff>
    </xdr:from>
    <xdr:to>
      <xdr:col>107</xdr:col>
      <xdr:colOff>101600</xdr:colOff>
      <xdr:row>63</xdr:row>
      <xdr:rowOff>66040</xdr:rowOff>
    </xdr:to>
    <xdr:sp macro="" textlink="">
      <xdr:nvSpPr>
        <xdr:cNvPr id="676" name="楕円 675">
          <a:extLst>
            <a:ext uri="{FF2B5EF4-FFF2-40B4-BE49-F238E27FC236}">
              <a16:creationId xmlns:a16="http://schemas.microsoft.com/office/drawing/2014/main" id="{BEBDB50B-D5FE-4D77-9784-94FA3A3F6827}"/>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38100</xdr:rowOff>
    </xdr:from>
    <xdr:to>
      <xdr:col>111</xdr:col>
      <xdr:colOff>177800</xdr:colOff>
      <xdr:row>63</xdr:row>
      <xdr:rowOff>15240</xdr:rowOff>
    </xdr:to>
    <xdr:cxnSp macro="">
      <xdr:nvCxnSpPr>
        <xdr:cNvPr id="677" name="直線コネクタ 676">
          <a:extLst>
            <a:ext uri="{FF2B5EF4-FFF2-40B4-BE49-F238E27FC236}">
              <a16:creationId xmlns:a16="http://schemas.microsoft.com/office/drawing/2014/main" id="{EAD74AC7-D7AC-4BD3-8B3B-F6958CC40574}"/>
            </a:ext>
          </a:extLst>
        </xdr:cNvPr>
        <xdr:cNvCxnSpPr/>
      </xdr:nvCxnSpPr>
      <xdr:spPr>
        <a:xfrm flipV="1">
          <a:off x="20434300" y="1049655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78" name="楕円 677">
          <a:extLst>
            <a:ext uri="{FF2B5EF4-FFF2-40B4-BE49-F238E27FC236}">
              <a16:creationId xmlns:a16="http://schemas.microsoft.com/office/drawing/2014/main" id="{72987FBF-99E3-4D55-A79A-CFA73B0F849F}"/>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19050</xdr:rowOff>
    </xdr:to>
    <xdr:cxnSp macro="">
      <xdr:nvCxnSpPr>
        <xdr:cNvPr id="679" name="直線コネクタ 678">
          <a:extLst>
            <a:ext uri="{FF2B5EF4-FFF2-40B4-BE49-F238E27FC236}">
              <a16:creationId xmlns:a16="http://schemas.microsoft.com/office/drawing/2014/main" id="{74C03788-5849-48C9-ACD5-5B44A45F8DF3}"/>
            </a:ext>
          </a:extLst>
        </xdr:cNvPr>
        <xdr:cNvCxnSpPr/>
      </xdr:nvCxnSpPr>
      <xdr:spPr>
        <a:xfrm flipV="1">
          <a:off x="19545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680" name="楕円 679">
          <a:extLst>
            <a:ext uri="{FF2B5EF4-FFF2-40B4-BE49-F238E27FC236}">
              <a16:creationId xmlns:a16="http://schemas.microsoft.com/office/drawing/2014/main" id="{1E365408-D758-4048-B72E-684745FAA1FD}"/>
            </a:ext>
          </a:extLst>
        </xdr:cNvPr>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22860</xdr:rowOff>
    </xdr:to>
    <xdr:cxnSp macro="">
      <xdr:nvCxnSpPr>
        <xdr:cNvPr id="681" name="直線コネクタ 680">
          <a:extLst>
            <a:ext uri="{FF2B5EF4-FFF2-40B4-BE49-F238E27FC236}">
              <a16:creationId xmlns:a16="http://schemas.microsoft.com/office/drawing/2014/main" id="{0E7194DF-EA85-4526-9711-D344A7161CE9}"/>
            </a:ext>
          </a:extLst>
        </xdr:cNvPr>
        <xdr:cNvCxnSpPr/>
      </xdr:nvCxnSpPr>
      <xdr:spPr>
        <a:xfrm flipV="1">
          <a:off x="18656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682" name="n_1aveValue【保健センター・保健所】&#10;一人当たり面積">
          <a:extLst>
            <a:ext uri="{FF2B5EF4-FFF2-40B4-BE49-F238E27FC236}">
              <a16:creationId xmlns:a16="http://schemas.microsoft.com/office/drawing/2014/main" id="{0D811D0F-84AA-4A95-9039-15958D41FF16}"/>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83" name="n_2aveValue【保健センター・保健所】&#10;一人当たり面積">
          <a:extLst>
            <a:ext uri="{FF2B5EF4-FFF2-40B4-BE49-F238E27FC236}">
              <a16:creationId xmlns:a16="http://schemas.microsoft.com/office/drawing/2014/main" id="{E04D3203-1F13-48A0-86A5-323870018052}"/>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84" name="n_3aveValue【保健センター・保健所】&#10;一人当たり面積">
          <a:extLst>
            <a:ext uri="{FF2B5EF4-FFF2-40B4-BE49-F238E27FC236}">
              <a16:creationId xmlns:a16="http://schemas.microsoft.com/office/drawing/2014/main" id="{7C9579BD-1FF7-45CA-AA0C-C372BB9E384D}"/>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85" name="n_4aveValue【保健センター・保健所】&#10;一人当たり面積">
          <a:extLst>
            <a:ext uri="{FF2B5EF4-FFF2-40B4-BE49-F238E27FC236}">
              <a16:creationId xmlns:a16="http://schemas.microsoft.com/office/drawing/2014/main" id="{F024856C-1947-4E36-8CB2-0B344806E3BF}"/>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105427</xdr:rowOff>
    </xdr:from>
    <xdr:ext cx="469744" cy="259045"/>
    <xdr:sp macro="" textlink="">
      <xdr:nvSpPr>
        <xdr:cNvPr id="686" name="n_1mainValue【保健センター・保健所】&#10;一人当たり面積">
          <a:extLst>
            <a:ext uri="{FF2B5EF4-FFF2-40B4-BE49-F238E27FC236}">
              <a16:creationId xmlns:a16="http://schemas.microsoft.com/office/drawing/2014/main" id="{15D53F44-50B6-43F2-9A52-22AB5EDC6D4D}"/>
            </a:ext>
          </a:extLst>
        </xdr:cNvPr>
        <xdr:cNvSpPr txBox="1"/>
      </xdr:nvSpPr>
      <xdr:spPr>
        <a:xfrm>
          <a:off x="21075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687" name="n_2mainValue【保健センター・保健所】&#10;一人当たり面積">
          <a:extLst>
            <a:ext uri="{FF2B5EF4-FFF2-40B4-BE49-F238E27FC236}">
              <a16:creationId xmlns:a16="http://schemas.microsoft.com/office/drawing/2014/main" id="{7A7D7B9F-D4C1-4424-BD9D-80C4CB47F16E}"/>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88" name="n_3mainValue【保健センター・保健所】&#10;一人当たり面積">
          <a:extLst>
            <a:ext uri="{FF2B5EF4-FFF2-40B4-BE49-F238E27FC236}">
              <a16:creationId xmlns:a16="http://schemas.microsoft.com/office/drawing/2014/main" id="{628B8804-4178-426A-99A7-CB4F75A93647}"/>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689" name="n_4mainValue【保健センター・保健所】&#10;一人当たり面積">
          <a:extLst>
            <a:ext uri="{FF2B5EF4-FFF2-40B4-BE49-F238E27FC236}">
              <a16:creationId xmlns:a16="http://schemas.microsoft.com/office/drawing/2014/main" id="{DE7F6E9A-7C73-4355-B851-8D416D089727}"/>
            </a:ext>
          </a:extLst>
        </xdr:cNvPr>
        <xdr:cNvSpPr txBox="1"/>
      </xdr:nvSpPr>
      <xdr:spPr>
        <a:xfrm>
          <a:off x="18421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a:extLst>
            <a:ext uri="{FF2B5EF4-FFF2-40B4-BE49-F238E27FC236}">
              <a16:creationId xmlns:a16="http://schemas.microsoft.com/office/drawing/2014/main" id="{454AEC25-EFA8-421E-A13D-3D7EF6C6F6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a:extLst>
            <a:ext uri="{FF2B5EF4-FFF2-40B4-BE49-F238E27FC236}">
              <a16:creationId xmlns:a16="http://schemas.microsoft.com/office/drawing/2014/main" id="{F66602A3-CB0C-4EA9-A8D4-F84EBC73D82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a:extLst>
            <a:ext uri="{FF2B5EF4-FFF2-40B4-BE49-F238E27FC236}">
              <a16:creationId xmlns:a16="http://schemas.microsoft.com/office/drawing/2014/main" id="{FAA04B14-2D13-4EFE-9853-74E8CC9DC0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a:extLst>
            <a:ext uri="{FF2B5EF4-FFF2-40B4-BE49-F238E27FC236}">
              <a16:creationId xmlns:a16="http://schemas.microsoft.com/office/drawing/2014/main" id="{50D9E6A5-5BCF-442E-B35B-AF85534BCE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a:extLst>
            <a:ext uri="{FF2B5EF4-FFF2-40B4-BE49-F238E27FC236}">
              <a16:creationId xmlns:a16="http://schemas.microsoft.com/office/drawing/2014/main" id="{A83D6ED9-10CB-4673-A631-0D0259F257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a:extLst>
            <a:ext uri="{FF2B5EF4-FFF2-40B4-BE49-F238E27FC236}">
              <a16:creationId xmlns:a16="http://schemas.microsoft.com/office/drawing/2014/main" id="{320B3251-EF05-4D6B-B388-C513F906B8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a:extLst>
            <a:ext uri="{FF2B5EF4-FFF2-40B4-BE49-F238E27FC236}">
              <a16:creationId xmlns:a16="http://schemas.microsoft.com/office/drawing/2014/main" id="{A43D5E11-D095-42E4-BC97-D13BFDC289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a:extLst>
            <a:ext uri="{FF2B5EF4-FFF2-40B4-BE49-F238E27FC236}">
              <a16:creationId xmlns:a16="http://schemas.microsoft.com/office/drawing/2014/main" id="{211A8D35-CAAF-4109-AA93-DB5C88FF9B5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8" name="正方形/長方形 697">
          <a:extLst>
            <a:ext uri="{FF2B5EF4-FFF2-40B4-BE49-F238E27FC236}">
              <a16:creationId xmlns:a16="http://schemas.microsoft.com/office/drawing/2014/main" id="{447C53B9-159F-40E3-9618-BA92C7E777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9" name="正方形/長方形 698">
          <a:extLst>
            <a:ext uri="{FF2B5EF4-FFF2-40B4-BE49-F238E27FC236}">
              <a16:creationId xmlns:a16="http://schemas.microsoft.com/office/drawing/2014/main" id="{76B0CBF5-4D07-42C8-B4EC-CD8DAEE4D4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0" name="正方形/長方形 699">
          <a:extLst>
            <a:ext uri="{FF2B5EF4-FFF2-40B4-BE49-F238E27FC236}">
              <a16:creationId xmlns:a16="http://schemas.microsoft.com/office/drawing/2014/main" id="{8C26050D-05B4-4990-BC0A-1AB89D9786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1" name="正方形/長方形 700">
          <a:extLst>
            <a:ext uri="{FF2B5EF4-FFF2-40B4-BE49-F238E27FC236}">
              <a16:creationId xmlns:a16="http://schemas.microsoft.com/office/drawing/2014/main" id="{09B34A40-8E3F-426D-A5BE-9AC20047463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2" name="正方形/長方形 701">
          <a:extLst>
            <a:ext uri="{FF2B5EF4-FFF2-40B4-BE49-F238E27FC236}">
              <a16:creationId xmlns:a16="http://schemas.microsoft.com/office/drawing/2014/main" id="{002E6807-69C9-4BD8-B22C-D3F3A98070F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3" name="正方形/長方形 702">
          <a:extLst>
            <a:ext uri="{FF2B5EF4-FFF2-40B4-BE49-F238E27FC236}">
              <a16:creationId xmlns:a16="http://schemas.microsoft.com/office/drawing/2014/main" id="{6BBFA2BE-94CF-467F-8B3A-532B3A0D7E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4" name="正方形/長方形 703">
          <a:extLst>
            <a:ext uri="{FF2B5EF4-FFF2-40B4-BE49-F238E27FC236}">
              <a16:creationId xmlns:a16="http://schemas.microsoft.com/office/drawing/2014/main" id="{D8649A23-5148-4B68-89D8-C2950684DA3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5" name="正方形/長方形 704">
          <a:extLst>
            <a:ext uri="{FF2B5EF4-FFF2-40B4-BE49-F238E27FC236}">
              <a16:creationId xmlns:a16="http://schemas.microsoft.com/office/drawing/2014/main" id="{9A9BFFC1-2B32-448A-8BD7-A6BD95A2C43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a:extLst>
            <a:ext uri="{FF2B5EF4-FFF2-40B4-BE49-F238E27FC236}">
              <a16:creationId xmlns:a16="http://schemas.microsoft.com/office/drawing/2014/main" id="{52D1EDCC-E5C7-445E-AF2C-4C07E9974C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a:extLst>
            <a:ext uri="{FF2B5EF4-FFF2-40B4-BE49-F238E27FC236}">
              <a16:creationId xmlns:a16="http://schemas.microsoft.com/office/drawing/2014/main" id="{C498D859-7211-41B1-8FC1-2261ECE570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a:extLst>
            <a:ext uri="{FF2B5EF4-FFF2-40B4-BE49-F238E27FC236}">
              <a16:creationId xmlns:a16="http://schemas.microsoft.com/office/drawing/2014/main" id="{641C5947-08A0-4291-9DC2-16F2D2C728C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a:extLst>
            <a:ext uri="{FF2B5EF4-FFF2-40B4-BE49-F238E27FC236}">
              <a16:creationId xmlns:a16="http://schemas.microsoft.com/office/drawing/2014/main" id="{380F88D3-6174-4694-B689-E1044409A4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a:extLst>
            <a:ext uri="{FF2B5EF4-FFF2-40B4-BE49-F238E27FC236}">
              <a16:creationId xmlns:a16="http://schemas.microsoft.com/office/drawing/2014/main" id="{6ABF1ABE-2AE7-4EBF-9E07-EBCDE55AF4C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a:extLst>
            <a:ext uri="{FF2B5EF4-FFF2-40B4-BE49-F238E27FC236}">
              <a16:creationId xmlns:a16="http://schemas.microsoft.com/office/drawing/2014/main" id="{AD17652F-8636-468D-9B57-167562F2A1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a:extLst>
            <a:ext uri="{FF2B5EF4-FFF2-40B4-BE49-F238E27FC236}">
              <a16:creationId xmlns:a16="http://schemas.microsoft.com/office/drawing/2014/main" id="{FEFFF1AD-4902-41D2-8061-F993A56157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a:extLst>
            <a:ext uri="{FF2B5EF4-FFF2-40B4-BE49-F238E27FC236}">
              <a16:creationId xmlns:a16="http://schemas.microsoft.com/office/drawing/2014/main" id="{B69EA20A-B1A1-48F9-8F62-021F8895A07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a:extLst>
            <a:ext uri="{FF2B5EF4-FFF2-40B4-BE49-F238E27FC236}">
              <a16:creationId xmlns:a16="http://schemas.microsoft.com/office/drawing/2014/main" id="{C5DA8161-9326-43F9-AA7F-A0E280F35A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a:extLst>
            <a:ext uri="{FF2B5EF4-FFF2-40B4-BE49-F238E27FC236}">
              <a16:creationId xmlns:a16="http://schemas.microsoft.com/office/drawing/2014/main" id="{6BFF77A6-A29E-440C-9290-342A85CA6D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a:extLst>
            <a:ext uri="{FF2B5EF4-FFF2-40B4-BE49-F238E27FC236}">
              <a16:creationId xmlns:a16="http://schemas.microsoft.com/office/drawing/2014/main" id="{78B9EDC0-67BF-41EE-955B-2719DC67E28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7" name="直線コネクタ 716">
          <a:extLst>
            <a:ext uri="{FF2B5EF4-FFF2-40B4-BE49-F238E27FC236}">
              <a16:creationId xmlns:a16="http://schemas.microsoft.com/office/drawing/2014/main" id="{AE4103FB-4D62-4F05-BE1D-D2A0F0897B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8" name="テキスト ボックス 717">
          <a:extLst>
            <a:ext uri="{FF2B5EF4-FFF2-40B4-BE49-F238E27FC236}">
              <a16:creationId xmlns:a16="http://schemas.microsoft.com/office/drawing/2014/main" id="{3442A31E-E33E-4480-A1F9-364C3B1EC15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9" name="直線コネクタ 718">
          <a:extLst>
            <a:ext uri="{FF2B5EF4-FFF2-40B4-BE49-F238E27FC236}">
              <a16:creationId xmlns:a16="http://schemas.microsoft.com/office/drawing/2014/main" id="{F87012A5-C2A1-4407-8256-6C90AEC9E4A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0" name="テキスト ボックス 719">
          <a:extLst>
            <a:ext uri="{FF2B5EF4-FFF2-40B4-BE49-F238E27FC236}">
              <a16:creationId xmlns:a16="http://schemas.microsoft.com/office/drawing/2014/main" id="{B4D459FF-EB38-4A23-955B-786AFEE7280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1" name="直線コネクタ 720">
          <a:extLst>
            <a:ext uri="{FF2B5EF4-FFF2-40B4-BE49-F238E27FC236}">
              <a16:creationId xmlns:a16="http://schemas.microsoft.com/office/drawing/2014/main" id="{DD759647-0742-4D3A-85C6-3393CC5C9A5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2" name="テキスト ボックス 721">
          <a:extLst>
            <a:ext uri="{FF2B5EF4-FFF2-40B4-BE49-F238E27FC236}">
              <a16:creationId xmlns:a16="http://schemas.microsoft.com/office/drawing/2014/main" id="{9254A2AD-3D4A-4B6A-9F13-1F8F8AD22BB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3" name="直線コネクタ 722">
          <a:extLst>
            <a:ext uri="{FF2B5EF4-FFF2-40B4-BE49-F238E27FC236}">
              <a16:creationId xmlns:a16="http://schemas.microsoft.com/office/drawing/2014/main" id="{CF25D49A-FA87-4054-934D-7FB1337F411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4" name="テキスト ボックス 723">
          <a:extLst>
            <a:ext uri="{FF2B5EF4-FFF2-40B4-BE49-F238E27FC236}">
              <a16:creationId xmlns:a16="http://schemas.microsoft.com/office/drawing/2014/main" id="{DD51A119-D148-491A-914E-EA696F057FE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5" name="直線コネクタ 724">
          <a:extLst>
            <a:ext uri="{FF2B5EF4-FFF2-40B4-BE49-F238E27FC236}">
              <a16:creationId xmlns:a16="http://schemas.microsoft.com/office/drawing/2014/main" id="{6DC6C096-FFB2-4CDF-AA08-987A35D3355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6" name="テキスト ボックス 725">
          <a:extLst>
            <a:ext uri="{FF2B5EF4-FFF2-40B4-BE49-F238E27FC236}">
              <a16:creationId xmlns:a16="http://schemas.microsoft.com/office/drawing/2014/main" id="{6F4734BD-3ABE-4187-B5DD-311B9BC5944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7" name="直線コネクタ 726">
          <a:extLst>
            <a:ext uri="{FF2B5EF4-FFF2-40B4-BE49-F238E27FC236}">
              <a16:creationId xmlns:a16="http://schemas.microsoft.com/office/drawing/2014/main" id="{4C199727-479B-4A1B-983F-1E99E13D2F8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8" name="テキスト ボックス 727">
          <a:extLst>
            <a:ext uri="{FF2B5EF4-FFF2-40B4-BE49-F238E27FC236}">
              <a16:creationId xmlns:a16="http://schemas.microsoft.com/office/drawing/2014/main" id="{E570BC9F-8A58-445A-8300-C966E1C442F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1B283E09-7E66-417E-B7A7-6DD71D8364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a:extLst>
            <a:ext uri="{FF2B5EF4-FFF2-40B4-BE49-F238E27FC236}">
              <a16:creationId xmlns:a16="http://schemas.microsoft.com/office/drawing/2014/main" id="{DAAD0D47-CBA3-47D8-989B-54488479C5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31" name="直線コネクタ 730">
          <a:extLst>
            <a:ext uri="{FF2B5EF4-FFF2-40B4-BE49-F238E27FC236}">
              <a16:creationId xmlns:a16="http://schemas.microsoft.com/office/drawing/2014/main" id="{FBBD8EE1-65CE-4CAD-A07C-3CDDEAB25E94}"/>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2" name="【庁舎】&#10;有形固定資産減価償却率最小値テキスト">
          <a:extLst>
            <a:ext uri="{FF2B5EF4-FFF2-40B4-BE49-F238E27FC236}">
              <a16:creationId xmlns:a16="http://schemas.microsoft.com/office/drawing/2014/main" id="{DD6E234A-AACE-4569-8D36-6EFAC9C9C84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3" name="直線コネクタ 732">
          <a:extLst>
            <a:ext uri="{FF2B5EF4-FFF2-40B4-BE49-F238E27FC236}">
              <a16:creationId xmlns:a16="http://schemas.microsoft.com/office/drawing/2014/main" id="{0EF12F16-9A94-46BF-8CC0-9B91766E8EA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34" name="【庁舎】&#10;有形固定資産減価償却率最大値テキスト">
          <a:extLst>
            <a:ext uri="{FF2B5EF4-FFF2-40B4-BE49-F238E27FC236}">
              <a16:creationId xmlns:a16="http://schemas.microsoft.com/office/drawing/2014/main" id="{28348729-E870-4FAD-870E-FF2CD322615D}"/>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35" name="直線コネクタ 734">
          <a:extLst>
            <a:ext uri="{FF2B5EF4-FFF2-40B4-BE49-F238E27FC236}">
              <a16:creationId xmlns:a16="http://schemas.microsoft.com/office/drawing/2014/main" id="{47B34A30-7A32-4815-82E4-A00B1CD75BC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36" name="【庁舎】&#10;有形固定資産減価償却率平均値テキスト">
          <a:extLst>
            <a:ext uri="{FF2B5EF4-FFF2-40B4-BE49-F238E27FC236}">
              <a16:creationId xmlns:a16="http://schemas.microsoft.com/office/drawing/2014/main" id="{A3088BD4-B5FE-41C8-BDDA-C0B49A3423CA}"/>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37" name="フローチャート: 判断 736">
          <a:extLst>
            <a:ext uri="{FF2B5EF4-FFF2-40B4-BE49-F238E27FC236}">
              <a16:creationId xmlns:a16="http://schemas.microsoft.com/office/drawing/2014/main" id="{E302D828-ECEB-430C-B2C4-26F7DA068EB1}"/>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38" name="フローチャート: 判断 737">
          <a:extLst>
            <a:ext uri="{FF2B5EF4-FFF2-40B4-BE49-F238E27FC236}">
              <a16:creationId xmlns:a16="http://schemas.microsoft.com/office/drawing/2014/main" id="{BE2552AD-ABE1-4C7C-B5B4-B4A22B97BDD2}"/>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39" name="フローチャート: 判断 738">
          <a:extLst>
            <a:ext uri="{FF2B5EF4-FFF2-40B4-BE49-F238E27FC236}">
              <a16:creationId xmlns:a16="http://schemas.microsoft.com/office/drawing/2014/main" id="{33A8E5C4-2CC1-46AD-96D4-CACA9DAFBB1A}"/>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40" name="フローチャート: 判断 739">
          <a:extLst>
            <a:ext uri="{FF2B5EF4-FFF2-40B4-BE49-F238E27FC236}">
              <a16:creationId xmlns:a16="http://schemas.microsoft.com/office/drawing/2014/main" id="{A27C7E3B-6346-4B90-8C18-70F230ED3229}"/>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41" name="フローチャート: 判断 740">
          <a:extLst>
            <a:ext uri="{FF2B5EF4-FFF2-40B4-BE49-F238E27FC236}">
              <a16:creationId xmlns:a16="http://schemas.microsoft.com/office/drawing/2014/main" id="{8D5DA32E-3017-46F9-80A8-17D4379EDA29}"/>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74F8337C-974A-4B17-A249-F7E616A627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3DB8F51F-84A7-477C-A770-55971DB0BD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B2E6628F-EEDA-4FC0-8D8F-BA70DAA0E78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42D9BB0-ACDD-408A-B00C-81103A822C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C25AA40B-7D6C-436B-A6DE-962EE53F6F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58057</xdr:rowOff>
    </xdr:from>
    <xdr:to>
      <xdr:col>81</xdr:col>
      <xdr:colOff>101600</xdr:colOff>
      <xdr:row>103</xdr:row>
      <xdr:rowOff>159657</xdr:rowOff>
    </xdr:to>
    <xdr:sp macro="" textlink="">
      <xdr:nvSpPr>
        <xdr:cNvPr id="747" name="楕円 746">
          <a:extLst>
            <a:ext uri="{FF2B5EF4-FFF2-40B4-BE49-F238E27FC236}">
              <a16:creationId xmlns:a16="http://schemas.microsoft.com/office/drawing/2014/main" id="{B663F197-57B7-4C11-B26A-4476B4F5F13B}"/>
            </a:ext>
          </a:extLst>
        </xdr:cNvPr>
        <xdr:cNvSpPr/>
      </xdr:nvSpPr>
      <xdr:spPr>
        <a:xfrm>
          <a:off x="15430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748" name="楕円 747">
          <a:extLst>
            <a:ext uri="{FF2B5EF4-FFF2-40B4-BE49-F238E27FC236}">
              <a16:creationId xmlns:a16="http://schemas.microsoft.com/office/drawing/2014/main" id="{AE6CCE50-3755-4F80-9775-A3E7E48E007E}"/>
            </a:ext>
          </a:extLst>
        </xdr:cNvPr>
        <xdr:cNvSpPr/>
      </xdr:nvSpPr>
      <xdr:spPr>
        <a:xfrm>
          <a:off x="14541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100693</xdr:rowOff>
    </xdr:from>
    <xdr:to>
      <xdr:col>81</xdr:col>
      <xdr:colOff>50800</xdr:colOff>
      <xdr:row>103</xdr:row>
      <xdr:rowOff>108857</xdr:rowOff>
    </xdr:to>
    <xdr:cxnSp macro="">
      <xdr:nvCxnSpPr>
        <xdr:cNvPr id="749" name="直線コネクタ 748">
          <a:extLst>
            <a:ext uri="{FF2B5EF4-FFF2-40B4-BE49-F238E27FC236}">
              <a16:creationId xmlns:a16="http://schemas.microsoft.com/office/drawing/2014/main" id="{0D41C06F-F3EE-4937-B511-506B907124F3}"/>
            </a:ext>
          </a:extLst>
        </xdr:cNvPr>
        <xdr:cNvCxnSpPr/>
      </xdr:nvCxnSpPr>
      <xdr:spPr>
        <a:xfrm>
          <a:off x="14592300" y="177600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15602</xdr:rowOff>
    </xdr:from>
    <xdr:to>
      <xdr:col>72</xdr:col>
      <xdr:colOff>38100</xdr:colOff>
      <xdr:row>103</xdr:row>
      <xdr:rowOff>117202</xdr:rowOff>
    </xdr:to>
    <xdr:sp macro="" textlink="">
      <xdr:nvSpPr>
        <xdr:cNvPr id="750" name="楕円 749">
          <a:extLst>
            <a:ext uri="{FF2B5EF4-FFF2-40B4-BE49-F238E27FC236}">
              <a16:creationId xmlns:a16="http://schemas.microsoft.com/office/drawing/2014/main" id="{4EB93E8E-B10C-4625-84DB-469869C49F14}"/>
            </a:ext>
          </a:extLst>
        </xdr:cNvPr>
        <xdr:cNvSpPr/>
      </xdr:nvSpPr>
      <xdr:spPr>
        <a:xfrm>
          <a:off x="13652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66402</xdr:rowOff>
    </xdr:from>
    <xdr:to>
      <xdr:col>76</xdr:col>
      <xdr:colOff>114300</xdr:colOff>
      <xdr:row>103</xdr:row>
      <xdr:rowOff>100693</xdr:rowOff>
    </xdr:to>
    <xdr:cxnSp macro="">
      <xdr:nvCxnSpPr>
        <xdr:cNvPr id="751" name="直線コネクタ 750">
          <a:extLst>
            <a:ext uri="{FF2B5EF4-FFF2-40B4-BE49-F238E27FC236}">
              <a16:creationId xmlns:a16="http://schemas.microsoft.com/office/drawing/2014/main" id="{E00A3EBB-1159-4464-B314-536015751F09}"/>
            </a:ext>
          </a:extLst>
        </xdr:cNvPr>
        <xdr:cNvCxnSpPr/>
      </xdr:nvCxnSpPr>
      <xdr:spPr>
        <a:xfrm>
          <a:off x="13703300" y="177257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152763</xdr:rowOff>
    </xdr:from>
    <xdr:to>
      <xdr:col>67</xdr:col>
      <xdr:colOff>101600</xdr:colOff>
      <xdr:row>103</xdr:row>
      <xdr:rowOff>82913</xdr:rowOff>
    </xdr:to>
    <xdr:sp macro="" textlink="">
      <xdr:nvSpPr>
        <xdr:cNvPr id="752" name="楕円 751">
          <a:extLst>
            <a:ext uri="{FF2B5EF4-FFF2-40B4-BE49-F238E27FC236}">
              <a16:creationId xmlns:a16="http://schemas.microsoft.com/office/drawing/2014/main" id="{A9A963A6-437E-46B7-9060-F6D4F4C423CC}"/>
            </a:ext>
          </a:extLst>
        </xdr:cNvPr>
        <xdr:cNvSpPr/>
      </xdr:nvSpPr>
      <xdr:spPr>
        <a:xfrm>
          <a:off x="12763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32113</xdr:rowOff>
    </xdr:from>
    <xdr:to>
      <xdr:col>71</xdr:col>
      <xdr:colOff>177800</xdr:colOff>
      <xdr:row>103</xdr:row>
      <xdr:rowOff>66402</xdr:rowOff>
    </xdr:to>
    <xdr:cxnSp macro="">
      <xdr:nvCxnSpPr>
        <xdr:cNvPr id="753" name="直線コネクタ 752">
          <a:extLst>
            <a:ext uri="{FF2B5EF4-FFF2-40B4-BE49-F238E27FC236}">
              <a16:creationId xmlns:a16="http://schemas.microsoft.com/office/drawing/2014/main" id="{66CAB585-AEC0-403F-93CA-C11D1C9D33BB}"/>
            </a:ext>
          </a:extLst>
        </xdr:cNvPr>
        <xdr:cNvCxnSpPr/>
      </xdr:nvCxnSpPr>
      <xdr:spPr>
        <a:xfrm>
          <a:off x="12814300" y="176914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54" name="n_1aveValue【庁舎】&#10;有形固定資産減価償却率">
          <a:extLst>
            <a:ext uri="{FF2B5EF4-FFF2-40B4-BE49-F238E27FC236}">
              <a16:creationId xmlns:a16="http://schemas.microsoft.com/office/drawing/2014/main" id="{DA63CC31-4E4C-4FD4-9B7E-C9B706894A79}"/>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55" name="n_2aveValue【庁舎】&#10;有形固定資産減価償却率">
          <a:extLst>
            <a:ext uri="{FF2B5EF4-FFF2-40B4-BE49-F238E27FC236}">
              <a16:creationId xmlns:a16="http://schemas.microsoft.com/office/drawing/2014/main" id="{9A1B9BD7-6FB7-4B2C-8CB6-D8890492B1BD}"/>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56" name="n_3aveValue【庁舎】&#10;有形固定資産減価償却率">
          <a:extLst>
            <a:ext uri="{FF2B5EF4-FFF2-40B4-BE49-F238E27FC236}">
              <a16:creationId xmlns:a16="http://schemas.microsoft.com/office/drawing/2014/main" id="{1449C377-97AE-4ACD-B868-CCD93BFDCB9E}"/>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57" name="n_4aveValue【庁舎】&#10;有形固定資産減価償却率">
          <a:extLst>
            <a:ext uri="{FF2B5EF4-FFF2-40B4-BE49-F238E27FC236}">
              <a16:creationId xmlns:a16="http://schemas.microsoft.com/office/drawing/2014/main" id="{1F1BE701-17BA-4774-A332-47951D2E0138}"/>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4734</xdr:rowOff>
    </xdr:from>
    <xdr:ext cx="405111" cy="259045"/>
    <xdr:sp macro="" textlink="">
      <xdr:nvSpPr>
        <xdr:cNvPr id="758" name="n_1mainValue【庁舎】&#10;有形固定資産減価償却率">
          <a:extLst>
            <a:ext uri="{FF2B5EF4-FFF2-40B4-BE49-F238E27FC236}">
              <a16:creationId xmlns:a16="http://schemas.microsoft.com/office/drawing/2014/main" id="{DBA94DAB-393D-4048-BA8C-3E8C1291B58E}"/>
            </a:ext>
          </a:extLst>
        </xdr:cNvPr>
        <xdr:cNvSpPr txBox="1"/>
      </xdr:nvSpPr>
      <xdr:spPr>
        <a:xfrm>
          <a:off x="152660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759" name="n_2mainValue【庁舎】&#10;有形固定資産減価償却率">
          <a:extLst>
            <a:ext uri="{FF2B5EF4-FFF2-40B4-BE49-F238E27FC236}">
              <a16:creationId xmlns:a16="http://schemas.microsoft.com/office/drawing/2014/main" id="{11644E83-F4B8-4E94-BFBB-456FBE7625D9}"/>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133729</xdr:rowOff>
    </xdr:from>
    <xdr:ext cx="405111" cy="259045"/>
    <xdr:sp macro="" textlink="">
      <xdr:nvSpPr>
        <xdr:cNvPr id="760" name="n_3mainValue【庁舎】&#10;有形固定資産減価償却率">
          <a:extLst>
            <a:ext uri="{FF2B5EF4-FFF2-40B4-BE49-F238E27FC236}">
              <a16:creationId xmlns:a16="http://schemas.microsoft.com/office/drawing/2014/main" id="{F6F68D09-C8C4-4DF5-9933-7D1AE8617229}"/>
            </a:ext>
          </a:extLst>
        </xdr:cNvPr>
        <xdr:cNvSpPr txBox="1"/>
      </xdr:nvSpPr>
      <xdr:spPr>
        <a:xfrm>
          <a:off x="13500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99440</xdr:rowOff>
    </xdr:from>
    <xdr:ext cx="405111" cy="259045"/>
    <xdr:sp macro="" textlink="">
      <xdr:nvSpPr>
        <xdr:cNvPr id="761" name="n_4mainValue【庁舎】&#10;有形固定資産減価償却率">
          <a:extLst>
            <a:ext uri="{FF2B5EF4-FFF2-40B4-BE49-F238E27FC236}">
              <a16:creationId xmlns:a16="http://schemas.microsoft.com/office/drawing/2014/main" id="{55373867-9EC6-4B43-91D7-147A0C2C6015}"/>
            </a:ext>
          </a:extLst>
        </xdr:cNvPr>
        <xdr:cNvSpPr txBox="1"/>
      </xdr:nvSpPr>
      <xdr:spPr>
        <a:xfrm>
          <a:off x="12611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622F0C8F-5D5F-4406-AA2B-F3A6A28B86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CC031280-670D-4966-8BC6-FDCDB7FCCA0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AC8EA804-D3C7-47DC-9E22-472E3DBF09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7EBFA55E-299F-4382-A73E-ADF804E5FB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507F899B-410A-4154-8006-71C64050A6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9E9672EF-9CD7-4413-8154-D46D4A8905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AD135FD4-B4F2-408C-87DA-3109B02914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7F4BBDD5-F1C2-4B59-82EF-1EFC232227F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17936C02-2133-431A-A232-4CB5279B3A8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5486CC0E-A8F1-4DCD-A43A-5DC1495F2BA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2" name="直線コネクタ 771">
          <a:extLst>
            <a:ext uri="{FF2B5EF4-FFF2-40B4-BE49-F238E27FC236}">
              <a16:creationId xmlns:a16="http://schemas.microsoft.com/office/drawing/2014/main" id="{D75D1A96-1E34-4AA9-9F1E-62BB96DA6B7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3" name="テキスト ボックス 772">
          <a:extLst>
            <a:ext uri="{FF2B5EF4-FFF2-40B4-BE49-F238E27FC236}">
              <a16:creationId xmlns:a16="http://schemas.microsoft.com/office/drawing/2014/main" id="{819BFAEF-F7D8-4A20-8652-B7010B91565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4" name="直線コネクタ 773">
          <a:extLst>
            <a:ext uri="{FF2B5EF4-FFF2-40B4-BE49-F238E27FC236}">
              <a16:creationId xmlns:a16="http://schemas.microsoft.com/office/drawing/2014/main" id="{B8E9191A-D8A0-4E60-8083-169A4065B3E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5" name="テキスト ボックス 774">
          <a:extLst>
            <a:ext uri="{FF2B5EF4-FFF2-40B4-BE49-F238E27FC236}">
              <a16:creationId xmlns:a16="http://schemas.microsoft.com/office/drawing/2014/main" id="{F8E420BA-EDAA-4290-9431-09DF96122F9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6" name="直線コネクタ 775">
          <a:extLst>
            <a:ext uri="{FF2B5EF4-FFF2-40B4-BE49-F238E27FC236}">
              <a16:creationId xmlns:a16="http://schemas.microsoft.com/office/drawing/2014/main" id="{9871F00C-F349-42EC-9824-C2052EDB001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7" name="テキスト ボックス 776">
          <a:extLst>
            <a:ext uri="{FF2B5EF4-FFF2-40B4-BE49-F238E27FC236}">
              <a16:creationId xmlns:a16="http://schemas.microsoft.com/office/drawing/2014/main" id="{D5627F06-155E-46CB-BEDB-6FEA54980DF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8" name="直線コネクタ 777">
          <a:extLst>
            <a:ext uri="{FF2B5EF4-FFF2-40B4-BE49-F238E27FC236}">
              <a16:creationId xmlns:a16="http://schemas.microsoft.com/office/drawing/2014/main" id="{C990BA6B-06A3-4D71-9E9A-766658FEB74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9" name="テキスト ボックス 778">
          <a:extLst>
            <a:ext uri="{FF2B5EF4-FFF2-40B4-BE49-F238E27FC236}">
              <a16:creationId xmlns:a16="http://schemas.microsoft.com/office/drawing/2014/main" id="{65DE1C5A-315E-4B4F-AF9A-F7B35E1EBF2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0" name="直線コネクタ 779">
          <a:extLst>
            <a:ext uri="{FF2B5EF4-FFF2-40B4-BE49-F238E27FC236}">
              <a16:creationId xmlns:a16="http://schemas.microsoft.com/office/drawing/2014/main" id="{9A4C750B-E4C2-4D13-88B7-1469205AD88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1" name="テキスト ボックス 780">
          <a:extLst>
            <a:ext uri="{FF2B5EF4-FFF2-40B4-BE49-F238E27FC236}">
              <a16:creationId xmlns:a16="http://schemas.microsoft.com/office/drawing/2014/main" id="{EB081620-A88C-4482-8805-E7B68621050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2" name="直線コネクタ 781">
          <a:extLst>
            <a:ext uri="{FF2B5EF4-FFF2-40B4-BE49-F238E27FC236}">
              <a16:creationId xmlns:a16="http://schemas.microsoft.com/office/drawing/2014/main" id="{AABD2AB3-A14E-4EE7-9D02-B15B56AD36F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91358C38-4C4F-475B-BC20-9F3F79E7451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a:extLst>
            <a:ext uri="{FF2B5EF4-FFF2-40B4-BE49-F238E27FC236}">
              <a16:creationId xmlns:a16="http://schemas.microsoft.com/office/drawing/2014/main" id="{41BF8E8B-E63D-498D-A382-E7A53F256B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72DE914B-3E39-4D0E-AA03-42D781AA700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庁舎】&#10;一人当たり面積グラフ枠">
          <a:extLst>
            <a:ext uri="{FF2B5EF4-FFF2-40B4-BE49-F238E27FC236}">
              <a16:creationId xmlns:a16="http://schemas.microsoft.com/office/drawing/2014/main" id="{4378E446-3AA0-4B00-9DCC-DA1783A574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787" name="直線コネクタ 786">
          <a:extLst>
            <a:ext uri="{FF2B5EF4-FFF2-40B4-BE49-F238E27FC236}">
              <a16:creationId xmlns:a16="http://schemas.microsoft.com/office/drawing/2014/main" id="{D0CA410B-A411-47B7-B7EB-DD4E1CC00B8A}"/>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88" name="【庁舎】&#10;一人当たり面積最小値テキスト">
          <a:extLst>
            <a:ext uri="{FF2B5EF4-FFF2-40B4-BE49-F238E27FC236}">
              <a16:creationId xmlns:a16="http://schemas.microsoft.com/office/drawing/2014/main" id="{D1D638BF-6AD8-43DD-BD3B-E845214C3A1A}"/>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89" name="直線コネクタ 788">
          <a:extLst>
            <a:ext uri="{FF2B5EF4-FFF2-40B4-BE49-F238E27FC236}">
              <a16:creationId xmlns:a16="http://schemas.microsoft.com/office/drawing/2014/main" id="{E7FB32C9-E3B3-4C1F-A3D2-3291810BE89B}"/>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790" name="【庁舎】&#10;一人当たり面積最大値テキスト">
          <a:extLst>
            <a:ext uri="{FF2B5EF4-FFF2-40B4-BE49-F238E27FC236}">
              <a16:creationId xmlns:a16="http://schemas.microsoft.com/office/drawing/2014/main" id="{DC0ECF4B-53E3-4545-8683-095E98121DD5}"/>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791" name="直線コネクタ 790">
          <a:extLst>
            <a:ext uri="{FF2B5EF4-FFF2-40B4-BE49-F238E27FC236}">
              <a16:creationId xmlns:a16="http://schemas.microsoft.com/office/drawing/2014/main" id="{AD8B3F46-CFFD-464E-AF63-6EB6EEFF8BF2}"/>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792" name="【庁舎】&#10;一人当たり面積平均値テキスト">
          <a:extLst>
            <a:ext uri="{FF2B5EF4-FFF2-40B4-BE49-F238E27FC236}">
              <a16:creationId xmlns:a16="http://schemas.microsoft.com/office/drawing/2014/main" id="{27720A26-F516-4A3E-B926-8C95DF8FF8A1}"/>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93" name="フローチャート: 判断 792">
          <a:extLst>
            <a:ext uri="{FF2B5EF4-FFF2-40B4-BE49-F238E27FC236}">
              <a16:creationId xmlns:a16="http://schemas.microsoft.com/office/drawing/2014/main" id="{0EEBCCE3-B118-4743-BD21-C11C5FCD2EA3}"/>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94" name="フローチャート: 判断 793">
          <a:extLst>
            <a:ext uri="{FF2B5EF4-FFF2-40B4-BE49-F238E27FC236}">
              <a16:creationId xmlns:a16="http://schemas.microsoft.com/office/drawing/2014/main" id="{21E39216-77FA-47BE-9D92-65FAA94E50A3}"/>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95" name="フローチャート: 判断 794">
          <a:extLst>
            <a:ext uri="{FF2B5EF4-FFF2-40B4-BE49-F238E27FC236}">
              <a16:creationId xmlns:a16="http://schemas.microsoft.com/office/drawing/2014/main" id="{5BF5A9F4-94D1-4240-9CEF-CDD6736A4D8F}"/>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96" name="フローチャート: 判断 795">
          <a:extLst>
            <a:ext uri="{FF2B5EF4-FFF2-40B4-BE49-F238E27FC236}">
              <a16:creationId xmlns:a16="http://schemas.microsoft.com/office/drawing/2014/main" id="{7B891202-1E63-4BC6-8271-A26148B6C75D}"/>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97" name="フローチャート: 判断 796">
          <a:extLst>
            <a:ext uri="{FF2B5EF4-FFF2-40B4-BE49-F238E27FC236}">
              <a16:creationId xmlns:a16="http://schemas.microsoft.com/office/drawing/2014/main" id="{8589BB12-84AC-4A5A-9C8D-1AFEDCC85308}"/>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B9816853-4A1C-4966-9127-6E326B60DA2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E2963EAA-FADE-45D8-97F6-B1E21C4145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FF5C4642-97C3-48A0-BD14-A3AEEE0F812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4FF4B12-7E6A-427D-9B9E-F098AA335A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F180CD86-855B-47AB-8FB2-8DA8CD0BAA7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110308</xdr:rowOff>
    </xdr:from>
    <xdr:to>
      <xdr:col>112</xdr:col>
      <xdr:colOff>38100</xdr:colOff>
      <xdr:row>103</xdr:row>
      <xdr:rowOff>40458</xdr:rowOff>
    </xdr:to>
    <xdr:sp macro="" textlink="">
      <xdr:nvSpPr>
        <xdr:cNvPr id="803" name="楕円 802">
          <a:extLst>
            <a:ext uri="{FF2B5EF4-FFF2-40B4-BE49-F238E27FC236}">
              <a16:creationId xmlns:a16="http://schemas.microsoft.com/office/drawing/2014/main" id="{C807A92B-8BAC-46AA-A67D-8267EC0E2CB9}"/>
            </a:ext>
          </a:extLst>
        </xdr:cNvPr>
        <xdr:cNvSpPr/>
      </xdr:nvSpPr>
      <xdr:spPr>
        <a:xfrm>
          <a:off x="21272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95613</xdr:rowOff>
    </xdr:from>
    <xdr:to>
      <xdr:col>107</xdr:col>
      <xdr:colOff>101600</xdr:colOff>
      <xdr:row>103</xdr:row>
      <xdr:rowOff>25763</xdr:rowOff>
    </xdr:to>
    <xdr:sp macro="" textlink="">
      <xdr:nvSpPr>
        <xdr:cNvPr id="804" name="楕円 803">
          <a:extLst>
            <a:ext uri="{FF2B5EF4-FFF2-40B4-BE49-F238E27FC236}">
              <a16:creationId xmlns:a16="http://schemas.microsoft.com/office/drawing/2014/main" id="{87E67B2C-822C-4826-B3C7-6EDE555FD130}"/>
            </a:ext>
          </a:extLst>
        </xdr:cNvPr>
        <xdr:cNvSpPr/>
      </xdr:nvSpPr>
      <xdr:spPr>
        <a:xfrm>
          <a:off x="20383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146413</xdr:rowOff>
    </xdr:from>
    <xdr:to>
      <xdr:col>111</xdr:col>
      <xdr:colOff>177800</xdr:colOff>
      <xdr:row>102</xdr:row>
      <xdr:rowOff>161108</xdr:rowOff>
    </xdr:to>
    <xdr:cxnSp macro="">
      <xdr:nvCxnSpPr>
        <xdr:cNvPr id="805" name="直線コネクタ 804">
          <a:extLst>
            <a:ext uri="{FF2B5EF4-FFF2-40B4-BE49-F238E27FC236}">
              <a16:creationId xmlns:a16="http://schemas.microsoft.com/office/drawing/2014/main" id="{4B25B63A-3B59-496B-B714-6581959C3729}"/>
            </a:ext>
          </a:extLst>
        </xdr:cNvPr>
        <xdr:cNvCxnSpPr/>
      </xdr:nvCxnSpPr>
      <xdr:spPr>
        <a:xfrm>
          <a:off x="20434300" y="1763431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116839</xdr:rowOff>
    </xdr:from>
    <xdr:to>
      <xdr:col>102</xdr:col>
      <xdr:colOff>165100</xdr:colOff>
      <xdr:row>103</xdr:row>
      <xdr:rowOff>46989</xdr:rowOff>
    </xdr:to>
    <xdr:sp macro="" textlink="">
      <xdr:nvSpPr>
        <xdr:cNvPr id="806" name="楕円 805">
          <a:extLst>
            <a:ext uri="{FF2B5EF4-FFF2-40B4-BE49-F238E27FC236}">
              <a16:creationId xmlns:a16="http://schemas.microsoft.com/office/drawing/2014/main" id="{BA342A20-0D26-4E73-A8A6-0EA14E7E55C6}"/>
            </a:ext>
          </a:extLst>
        </xdr:cNvPr>
        <xdr:cNvSpPr/>
      </xdr:nvSpPr>
      <xdr:spPr>
        <a:xfrm>
          <a:off x="19494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146413</xdr:rowOff>
    </xdr:from>
    <xdr:to>
      <xdr:col>107</xdr:col>
      <xdr:colOff>50800</xdr:colOff>
      <xdr:row>102</xdr:row>
      <xdr:rowOff>167639</xdr:rowOff>
    </xdr:to>
    <xdr:cxnSp macro="">
      <xdr:nvCxnSpPr>
        <xdr:cNvPr id="807" name="直線コネクタ 806">
          <a:extLst>
            <a:ext uri="{FF2B5EF4-FFF2-40B4-BE49-F238E27FC236}">
              <a16:creationId xmlns:a16="http://schemas.microsoft.com/office/drawing/2014/main" id="{2717D09F-7237-48B0-ABF8-C2FA789F97D6}"/>
            </a:ext>
          </a:extLst>
        </xdr:cNvPr>
        <xdr:cNvCxnSpPr/>
      </xdr:nvCxnSpPr>
      <xdr:spPr>
        <a:xfrm flipV="1">
          <a:off x="19545300" y="176343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138068</xdr:rowOff>
    </xdr:from>
    <xdr:to>
      <xdr:col>98</xdr:col>
      <xdr:colOff>38100</xdr:colOff>
      <xdr:row>103</xdr:row>
      <xdr:rowOff>68218</xdr:rowOff>
    </xdr:to>
    <xdr:sp macro="" textlink="">
      <xdr:nvSpPr>
        <xdr:cNvPr id="808" name="楕円 807">
          <a:extLst>
            <a:ext uri="{FF2B5EF4-FFF2-40B4-BE49-F238E27FC236}">
              <a16:creationId xmlns:a16="http://schemas.microsoft.com/office/drawing/2014/main" id="{28C40006-AF4A-450F-A50F-35E25F619C04}"/>
            </a:ext>
          </a:extLst>
        </xdr:cNvPr>
        <xdr:cNvSpPr/>
      </xdr:nvSpPr>
      <xdr:spPr>
        <a:xfrm>
          <a:off x="18605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167639</xdr:rowOff>
    </xdr:from>
    <xdr:to>
      <xdr:col>102</xdr:col>
      <xdr:colOff>114300</xdr:colOff>
      <xdr:row>103</xdr:row>
      <xdr:rowOff>17418</xdr:rowOff>
    </xdr:to>
    <xdr:cxnSp macro="">
      <xdr:nvCxnSpPr>
        <xdr:cNvPr id="809" name="直線コネクタ 808">
          <a:extLst>
            <a:ext uri="{FF2B5EF4-FFF2-40B4-BE49-F238E27FC236}">
              <a16:creationId xmlns:a16="http://schemas.microsoft.com/office/drawing/2014/main" id="{02ED5D11-366D-4F10-8D46-25083610512E}"/>
            </a:ext>
          </a:extLst>
        </xdr:cNvPr>
        <xdr:cNvCxnSpPr/>
      </xdr:nvCxnSpPr>
      <xdr:spPr>
        <a:xfrm flipV="1">
          <a:off x="18656300" y="176555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10" name="n_1aveValue【庁舎】&#10;一人当たり面積">
          <a:extLst>
            <a:ext uri="{FF2B5EF4-FFF2-40B4-BE49-F238E27FC236}">
              <a16:creationId xmlns:a16="http://schemas.microsoft.com/office/drawing/2014/main" id="{F14013AB-4D72-433F-919A-753618C0DBCA}"/>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11" name="n_2aveValue【庁舎】&#10;一人当たり面積">
          <a:extLst>
            <a:ext uri="{FF2B5EF4-FFF2-40B4-BE49-F238E27FC236}">
              <a16:creationId xmlns:a16="http://schemas.microsoft.com/office/drawing/2014/main" id="{96920D7B-98AA-4D45-A837-0730254DE7FF}"/>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12" name="n_3aveValue【庁舎】&#10;一人当たり面積">
          <a:extLst>
            <a:ext uri="{FF2B5EF4-FFF2-40B4-BE49-F238E27FC236}">
              <a16:creationId xmlns:a16="http://schemas.microsoft.com/office/drawing/2014/main" id="{82295B12-E236-4F3A-9D10-B901CE35A42C}"/>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13" name="n_4aveValue【庁舎】&#10;一人当たり面積">
          <a:extLst>
            <a:ext uri="{FF2B5EF4-FFF2-40B4-BE49-F238E27FC236}">
              <a16:creationId xmlns:a16="http://schemas.microsoft.com/office/drawing/2014/main" id="{4072491B-24D3-4221-9031-3271928D1282}"/>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56985</xdr:rowOff>
    </xdr:from>
    <xdr:ext cx="469744" cy="259045"/>
    <xdr:sp macro="" textlink="">
      <xdr:nvSpPr>
        <xdr:cNvPr id="814" name="n_1mainValue【庁舎】&#10;一人当たり面積">
          <a:extLst>
            <a:ext uri="{FF2B5EF4-FFF2-40B4-BE49-F238E27FC236}">
              <a16:creationId xmlns:a16="http://schemas.microsoft.com/office/drawing/2014/main" id="{D3CB7B8D-E33D-48D7-9233-25328135A429}"/>
            </a:ext>
          </a:extLst>
        </xdr:cNvPr>
        <xdr:cNvSpPr txBox="1"/>
      </xdr:nvSpPr>
      <xdr:spPr>
        <a:xfrm>
          <a:off x="21075727" y="173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42290</xdr:rowOff>
    </xdr:from>
    <xdr:ext cx="469744" cy="259045"/>
    <xdr:sp macro="" textlink="">
      <xdr:nvSpPr>
        <xdr:cNvPr id="815" name="n_2mainValue【庁舎】&#10;一人当たり面積">
          <a:extLst>
            <a:ext uri="{FF2B5EF4-FFF2-40B4-BE49-F238E27FC236}">
              <a16:creationId xmlns:a16="http://schemas.microsoft.com/office/drawing/2014/main" id="{BD62E6E0-E238-4250-8C80-590B7151564E}"/>
            </a:ext>
          </a:extLst>
        </xdr:cNvPr>
        <xdr:cNvSpPr txBox="1"/>
      </xdr:nvSpPr>
      <xdr:spPr>
        <a:xfrm>
          <a:off x="20199427" y="1735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63516</xdr:rowOff>
    </xdr:from>
    <xdr:ext cx="469744" cy="259045"/>
    <xdr:sp macro="" textlink="">
      <xdr:nvSpPr>
        <xdr:cNvPr id="816" name="n_3mainValue【庁舎】&#10;一人当たり面積">
          <a:extLst>
            <a:ext uri="{FF2B5EF4-FFF2-40B4-BE49-F238E27FC236}">
              <a16:creationId xmlns:a16="http://schemas.microsoft.com/office/drawing/2014/main" id="{E952534A-289A-454F-ADC2-493CA0BA0D94}"/>
            </a:ext>
          </a:extLst>
        </xdr:cNvPr>
        <xdr:cNvSpPr txBox="1"/>
      </xdr:nvSpPr>
      <xdr:spPr>
        <a:xfrm>
          <a:off x="19310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84745</xdr:rowOff>
    </xdr:from>
    <xdr:ext cx="469744" cy="259045"/>
    <xdr:sp macro="" textlink="">
      <xdr:nvSpPr>
        <xdr:cNvPr id="817" name="n_4mainValue【庁舎】&#10;一人当たり面積">
          <a:extLst>
            <a:ext uri="{FF2B5EF4-FFF2-40B4-BE49-F238E27FC236}">
              <a16:creationId xmlns:a16="http://schemas.microsoft.com/office/drawing/2014/main" id="{B94DD499-81AB-40A5-BFCC-1AFA0C35AC47}"/>
            </a:ext>
          </a:extLst>
        </xdr:cNvPr>
        <xdr:cNvSpPr txBox="1"/>
      </xdr:nvSpPr>
      <xdr:spPr>
        <a:xfrm>
          <a:off x="18421427" y="1740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12F9874A-DEDD-49C2-8323-9F5C802517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415F0DE1-4094-4F4D-9EC9-367E46C007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4A67B4C5-7843-4507-B708-023CC30BC9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に１市６町が合併し、西日本最大の面積を誇る市となった。合併後の市域は広大で各地域に集落が点在していることから、合併前の行政サービスの維持を目的として、合併前の旧市町の庁舎を支所として活用し、支所機能を確保している。</a:t>
          </a:r>
          <a:endParaRPr lang="ja-JP" altLang="ja-JP" sz="1400">
            <a:effectLst/>
          </a:endParaRPr>
        </a:p>
        <a:p>
          <a:r>
            <a:rPr kumimoji="1" lang="ja-JP" altLang="ja-JP" sz="1100">
              <a:solidFill>
                <a:schemeClr val="dk1"/>
              </a:solidFill>
              <a:effectLst/>
              <a:latin typeface="+mn-lt"/>
              <a:ea typeface="+mn-ea"/>
              <a:cs typeface="+mn-cs"/>
            </a:rPr>
            <a:t>そのため、人口規模に比べ、庁舎面積が大きく、一人当たりの庁舎面積で比較した場合、類似団体の平均値を大きく上回っている。</a:t>
          </a:r>
          <a:endParaRPr lang="ja-JP" altLang="ja-JP" sz="1400">
            <a:effectLst/>
          </a:endParaRPr>
        </a:p>
        <a:p>
          <a:r>
            <a:rPr kumimoji="1" lang="ja-JP" altLang="ja-JP" sz="1100">
              <a:solidFill>
                <a:schemeClr val="dk1"/>
              </a:solidFill>
              <a:effectLst/>
              <a:latin typeface="+mn-lt"/>
              <a:ea typeface="+mn-ea"/>
              <a:cs typeface="+mn-cs"/>
            </a:rPr>
            <a:t>また、各庁舎のうち最大の面積となる本庁舎は、平成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年度に建て替えを行っているため、庁舎に係る減価償却率が低くなっている。</a:t>
          </a:r>
          <a:endParaRPr lang="ja-JP" altLang="ja-JP" sz="1400">
            <a:effectLst/>
          </a:endParaRPr>
        </a:p>
        <a:p>
          <a:r>
            <a:rPr kumimoji="1" lang="ja-JP" altLang="ja-JP" sz="1100">
              <a:solidFill>
                <a:schemeClr val="dk1"/>
              </a:solidFill>
              <a:effectLst/>
              <a:latin typeface="+mn-lt"/>
              <a:ea typeface="+mn-ea"/>
              <a:cs typeface="+mn-cs"/>
            </a:rPr>
            <a:t>その他の数値は、類似団体の平均値とおおむね同程度となっている。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年度分整備中</a:t>
          </a:r>
          <a:r>
            <a:rPr kumimoji="1" lang="en-US" altLang="ja-JP" sz="110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34,208
33,776
1,246.49
36,761,094
35,432,888
493,284
17,539,619
38,630,923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前年度と同数値の</a:t>
          </a:r>
          <a:r>
            <a:rPr kumimoji="1" lang="en-US" altLang="ja-JP" sz="1200">
              <a:solidFill>
                <a:schemeClr val="dk1"/>
              </a:solidFill>
              <a:effectLst/>
              <a:latin typeface="+mn-lt"/>
              <a:ea typeface="+mn-ea"/>
              <a:cs typeface="+mn-cs"/>
            </a:rPr>
            <a:t>0.26</a:t>
          </a:r>
          <a:r>
            <a:rPr kumimoji="1" lang="ja-JP" altLang="ja-JP" sz="1200">
              <a:solidFill>
                <a:schemeClr val="dk1"/>
              </a:solidFill>
              <a:effectLst/>
              <a:latin typeface="+mn-lt"/>
              <a:ea typeface="+mn-ea"/>
              <a:cs typeface="+mn-cs"/>
            </a:rPr>
            <a:t>となり、依然として類似団体平均を下回っている。　　　</a:t>
          </a:r>
          <a:endParaRPr lang="ja-JP" altLang="ja-JP" sz="1600">
            <a:effectLst/>
          </a:endParaRPr>
        </a:p>
        <a:p>
          <a:r>
            <a:rPr kumimoji="1" lang="ja-JP" altLang="ja-JP" sz="1200">
              <a:solidFill>
                <a:schemeClr val="dk1"/>
              </a:solidFill>
              <a:effectLst/>
              <a:latin typeface="+mn-lt"/>
              <a:ea typeface="+mn-ea"/>
              <a:cs typeface="+mn-cs"/>
            </a:rPr>
            <a:t>　継続して取り組んでいる歳出の抑制効果が現れていないためであるが、平成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月に策定した「第２期持続可能な財政運営プラン」に基づき、今後も投資的経費の抑制と共に、起債の繰上償還や人件費の抑制等、歳出の見直しを実施し、税収の徴収率の向上や新たな財源確保に取り組み歳入確保に努める。</a:t>
          </a:r>
          <a:endParaRPr lang="ja-JP" altLang="ja-JP" sz="16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前年度に比べ</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ポイント減少し、</a:t>
          </a:r>
          <a:r>
            <a:rPr kumimoji="1" lang="en-US" altLang="ja-JP" sz="1200">
              <a:solidFill>
                <a:schemeClr val="dk1"/>
              </a:solidFill>
              <a:effectLst/>
              <a:latin typeface="+mn-lt"/>
              <a:ea typeface="+mn-ea"/>
              <a:cs typeface="+mn-cs"/>
            </a:rPr>
            <a:t>96.5</a:t>
          </a:r>
          <a:r>
            <a:rPr kumimoji="1" lang="ja-JP" altLang="ja-JP" sz="1200">
              <a:solidFill>
                <a:schemeClr val="dk1"/>
              </a:solidFill>
              <a:effectLst/>
              <a:latin typeface="+mn-lt"/>
              <a:ea typeface="+mn-ea"/>
              <a:cs typeface="+mn-cs"/>
            </a:rPr>
            <a:t>％となった。これは公債費が増額（</a:t>
          </a:r>
          <a:r>
            <a:rPr kumimoji="1" lang="en-US" altLang="ja-JP" sz="1200">
              <a:solidFill>
                <a:schemeClr val="dk1"/>
              </a:solidFill>
              <a:effectLst/>
              <a:latin typeface="+mn-lt"/>
              <a:ea typeface="+mn-ea"/>
              <a:cs typeface="+mn-cs"/>
            </a:rPr>
            <a:t>211</a:t>
          </a:r>
          <a:r>
            <a:rPr kumimoji="1" lang="ja-JP" altLang="ja-JP" sz="1200">
              <a:solidFill>
                <a:schemeClr val="dk1"/>
              </a:solidFill>
              <a:effectLst/>
              <a:latin typeface="+mn-lt"/>
              <a:ea typeface="+mn-ea"/>
              <a:cs typeface="+mn-cs"/>
            </a:rPr>
            <a:t>百万円）したものの、経常一般財源である普通交付税（</a:t>
          </a:r>
          <a:r>
            <a:rPr kumimoji="1" lang="en-US" altLang="ja-JP" sz="1200">
              <a:solidFill>
                <a:schemeClr val="dk1"/>
              </a:solidFill>
              <a:effectLst/>
              <a:latin typeface="+mn-lt"/>
              <a:ea typeface="+mn-ea"/>
              <a:cs typeface="+mn-cs"/>
            </a:rPr>
            <a:t>162</a:t>
          </a:r>
          <a:r>
            <a:rPr kumimoji="1" lang="ja-JP" altLang="ja-JP" sz="1200">
              <a:solidFill>
                <a:schemeClr val="dk1"/>
              </a:solidFill>
              <a:effectLst/>
              <a:latin typeface="+mn-lt"/>
              <a:ea typeface="+mn-ea"/>
              <a:cs typeface="+mn-cs"/>
            </a:rPr>
            <a:t>百万円）及び地方消費税交付金（</a:t>
          </a:r>
          <a:r>
            <a:rPr kumimoji="1" lang="en-US" altLang="ja-JP" sz="1200">
              <a:solidFill>
                <a:schemeClr val="dk1"/>
              </a:solidFill>
              <a:effectLst/>
              <a:latin typeface="+mn-lt"/>
              <a:ea typeface="+mn-ea"/>
              <a:cs typeface="+mn-cs"/>
            </a:rPr>
            <a:t>145</a:t>
          </a:r>
          <a:r>
            <a:rPr kumimoji="1" lang="ja-JP" altLang="ja-JP" sz="1200">
              <a:solidFill>
                <a:schemeClr val="dk1"/>
              </a:solidFill>
              <a:effectLst/>
              <a:latin typeface="+mn-lt"/>
              <a:ea typeface="+mn-ea"/>
              <a:cs typeface="+mn-cs"/>
            </a:rPr>
            <a:t>百万円）が増額となったためである。依然、類似団体の平均値を上回っているため、義務的経費の抑制、一般財源による歳入確保に努め、経常収支比率の低下を図る。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43543</xdr:rowOff>
    </xdr:from>
    <xdr:to>
      <xdr:col>23</xdr:col>
      <xdr:colOff>133350</xdr:colOff>
      <xdr:row>61</xdr:row>
      <xdr:rowOff>88356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01993"/>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88356</xdr:rowOff>
    </xdr:from>
    <xdr:to>
      <xdr:col>19</xdr:col>
      <xdr:colOff>133350</xdr:colOff>
      <xdr:row>61</xdr:row>
      <xdr:rowOff>102144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468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91803</xdr:rowOff>
    </xdr:from>
    <xdr:to>
      <xdr:col>15</xdr:col>
      <xdr:colOff>82550</xdr:colOff>
      <xdr:row>61</xdr:row>
      <xdr:rowOff>102144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502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53884</xdr:rowOff>
    </xdr:from>
    <xdr:to>
      <xdr:col>11</xdr:col>
      <xdr:colOff>31750</xdr:colOff>
      <xdr:row>61</xdr:row>
      <xdr:rowOff>91803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123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164193</xdr:rowOff>
    </xdr:from>
    <xdr:to>
      <xdr:col>23</xdr:col>
      <xdr:colOff>184150</xdr:colOff>
      <xdr:row>61</xdr:row>
      <xdr:rowOff>94343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136270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37556</xdr:rowOff>
    </xdr:from>
    <xdr:to>
      <xdr:col>19</xdr:col>
      <xdr:colOff>184150</xdr:colOff>
      <xdr:row>61</xdr:row>
      <xdr:rowOff>139156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123933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8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51344</xdr:rowOff>
    </xdr:from>
    <xdr:to>
      <xdr:col>15</xdr:col>
      <xdr:colOff>133350</xdr:colOff>
      <xdr:row>61</xdr:row>
      <xdr:rowOff>152944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137721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41003</xdr:rowOff>
    </xdr:from>
    <xdr:to>
      <xdr:col>11</xdr:col>
      <xdr:colOff>82550</xdr:colOff>
      <xdr:row>61</xdr:row>
      <xdr:rowOff>142603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127380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3084</xdr:rowOff>
    </xdr:from>
    <xdr:to>
      <xdr:col>7</xdr:col>
      <xdr:colOff>31750</xdr:colOff>
      <xdr:row>61</xdr:row>
      <xdr:rowOff>104684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89461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人件費については、庄原市定員マネジメントプランに沿った定数管理により前年度より減少している。また、物件費については、</a:t>
          </a:r>
          <a:r>
            <a:rPr kumimoji="1" lang="ja-JP" altLang="en-US" sz="1100">
              <a:solidFill>
                <a:schemeClr val="dk1"/>
              </a:solidFill>
              <a:effectLst/>
              <a:latin typeface="+mn-lt"/>
              <a:ea typeface="+mn-ea"/>
              <a:cs typeface="+mn-cs"/>
            </a:rPr>
            <a:t>除雪に係る委託料や児童生徒が使用するタブレット端末購入に係る備品購入などにより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市民１人当たりの人件費・物件費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人口減少の影響を受け多額となって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a:t>
          </a:r>
          <a:r>
            <a:rPr kumimoji="1" lang="ja-JP" altLang="ja-JP" sz="1100">
              <a:solidFill>
                <a:schemeClr val="dk1"/>
              </a:solidFill>
              <a:effectLst/>
              <a:latin typeface="+mn-lt"/>
              <a:ea typeface="+mn-ea"/>
              <a:cs typeface="+mn-cs"/>
            </a:rPr>
            <a:t>た類似団体平均と比較して高くなっているのは、主に物件費を要因としており、施設の維持管理業務の大半を法人等への委託や指定管理者制度の活用を実施しているためである。委託先も民間業者へも広げることで、今後は競争に伴うコスト削減が出てくることが見込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27640</xdr:rowOff>
    </xdr:from>
    <xdr:to>
      <xdr:col>23</xdr:col>
      <xdr:colOff>133350</xdr:colOff>
      <xdr:row>84</xdr:row>
      <xdr:rowOff>62109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29440"/>
          <a:ext cx="8382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3394</xdr:rowOff>
    </xdr:from>
    <xdr:to>
      <xdr:col>19</xdr:col>
      <xdr:colOff>133350</xdr:colOff>
      <xdr:row>84</xdr:row>
      <xdr:rowOff>27640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05194"/>
          <a:ext cx="889000" cy="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2218</xdr:rowOff>
    </xdr:from>
    <xdr:to>
      <xdr:col>15</xdr:col>
      <xdr:colOff>82550</xdr:colOff>
      <xdr:row>84</xdr:row>
      <xdr:rowOff>3394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04018"/>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166881</xdr:rowOff>
    </xdr:from>
    <xdr:to>
      <xdr:col>11</xdr:col>
      <xdr:colOff>31750</xdr:colOff>
      <xdr:row>84</xdr:row>
      <xdr:rowOff>2218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397231"/>
          <a:ext cx="889000" cy="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11309</xdr:rowOff>
    </xdr:from>
    <xdr:to>
      <xdr:col>23</xdr:col>
      <xdr:colOff>184150</xdr:colOff>
      <xdr:row>84</xdr:row>
      <xdr:rowOff>112909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154836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8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148290</xdr:rowOff>
    </xdr:from>
    <xdr:to>
      <xdr:col>19</xdr:col>
      <xdr:colOff>184150</xdr:colOff>
      <xdr:row>84</xdr:row>
      <xdr:rowOff>78440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63217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6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124044</xdr:rowOff>
    </xdr:from>
    <xdr:to>
      <xdr:col>15</xdr:col>
      <xdr:colOff>133350</xdr:colOff>
      <xdr:row>84</xdr:row>
      <xdr:rowOff>54194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38971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4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122868</xdr:rowOff>
    </xdr:from>
    <xdr:to>
      <xdr:col>11</xdr:col>
      <xdr:colOff>82550</xdr:colOff>
      <xdr:row>84</xdr:row>
      <xdr:rowOff>53018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37795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3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116081</xdr:rowOff>
    </xdr:from>
    <xdr:to>
      <xdr:col>7</xdr:col>
      <xdr:colOff>31750</xdr:colOff>
      <xdr:row>84</xdr:row>
      <xdr:rowOff>46231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31008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類似団体平均とほぼ同値となっている。</a:t>
          </a:r>
          <a:endParaRPr lang="ja-JP" altLang="ja-JP" sz="1600">
            <a:effectLst/>
          </a:endParaRPr>
        </a:p>
        <a:p>
          <a:r>
            <a:rPr kumimoji="1" lang="ja-JP" altLang="ja-JP" sz="1200">
              <a:solidFill>
                <a:schemeClr val="dk1"/>
              </a:solidFill>
              <a:effectLst/>
              <a:latin typeface="+mn-lt"/>
              <a:ea typeface="+mn-ea"/>
              <a:cs typeface="+mn-cs"/>
            </a:rPr>
            <a:t>　今後も、給料体系の見直し等や庄原市定員マネジメントプランの推進を通じ、引き続き、縮減に努める。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111277</xdr:rowOff>
    </xdr:from>
    <xdr:to>
      <xdr:col>81</xdr:col>
      <xdr:colOff>44450</xdr:colOff>
      <xdr:row>85</xdr:row>
      <xdr:rowOff>8768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13077"/>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8768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705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8768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360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60477</xdr:rowOff>
    </xdr:from>
    <xdr:to>
      <xdr:col>81</xdr:col>
      <xdr:colOff>95250</xdr:colOff>
      <xdr:row>84</xdr:row>
      <xdr:rowOff>162077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77004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市の面積が広大で、類似団体と比較して、支所を多く配置しなくてはいけないことから、平均を上回っている。今後、庄原市定員マネジメントプランに基づき、民間業者等への委託の推進を検討しつつ、令和</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月</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日時点で合計</a:t>
          </a:r>
          <a:r>
            <a:rPr kumimoji="1" lang="en-US" altLang="ja-JP" sz="1200">
              <a:solidFill>
                <a:schemeClr val="dk1"/>
              </a:solidFill>
              <a:effectLst/>
              <a:latin typeface="+mn-lt"/>
              <a:ea typeface="+mn-ea"/>
              <a:cs typeface="+mn-cs"/>
            </a:rPr>
            <a:t>513</a:t>
          </a:r>
          <a:r>
            <a:rPr kumimoji="1" lang="ja-JP" altLang="ja-JP" sz="1200">
              <a:solidFill>
                <a:schemeClr val="dk1"/>
              </a:solidFill>
              <a:effectLst/>
              <a:latin typeface="+mn-lt"/>
              <a:ea typeface="+mn-ea"/>
              <a:cs typeface="+mn-cs"/>
            </a:rPr>
            <a:t>人を目指し職員削減に努める。</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62351</xdr:rowOff>
    </xdr:from>
    <xdr:to>
      <xdr:col>81</xdr:col>
      <xdr:colOff>44450</xdr:colOff>
      <xdr:row>64</xdr:row>
      <xdr:rowOff>83034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10351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62351</xdr:rowOff>
    </xdr:from>
    <xdr:to>
      <xdr:col>77</xdr:col>
      <xdr:colOff>44450</xdr:colOff>
      <xdr:row>64</xdr:row>
      <xdr:rowOff>66947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103515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66947</xdr:rowOff>
    </xdr:from>
    <xdr:to>
      <xdr:col>72</xdr:col>
      <xdr:colOff>203200</xdr:colOff>
      <xdr:row>64</xdr:row>
      <xdr:rowOff>66947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10397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43966</xdr:rowOff>
    </xdr:from>
    <xdr:to>
      <xdr:col>68</xdr:col>
      <xdr:colOff>152400</xdr:colOff>
      <xdr:row>64</xdr:row>
      <xdr:rowOff>66947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01676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32234</xdr:rowOff>
    </xdr:from>
    <xdr:to>
      <xdr:col>81</xdr:col>
      <xdr:colOff>95250</xdr:colOff>
      <xdr:row>64</xdr:row>
      <xdr:rowOff>133834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10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4311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7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11551</xdr:rowOff>
    </xdr:from>
    <xdr:to>
      <xdr:col>77</xdr:col>
      <xdr:colOff>95250</xdr:colOff>
      <xdr:row>64</xdr:row>
      <xdr:rowOff>113151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97928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7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16147</xdr:rowOff>
    </xdr:from>
    <xdr:to>
      <xdr:col>73</xdr:col>
      <xdr:colOff>44450</xdr:colOff>
      <xdr:row>64</xdr:row>
      <xdr:rowOff>117747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102524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16147</xdr:rowOff>
    </xdr:from>
    <xdr:to>
      <xdr:col>68</xdr:col>
      <xdr:colOff>203200</xdr:colOff>
      <xdr:row>64</xdr:row>
      <xdr:rowOff>117747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102524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164616</xdr:rowOff>
    </xdr:from>
    <xdr:to>
      <xdr:col>64</xdr:col>
      <xdr:colOff>152400</xdr:colOff>
      <xdr:row>64</xdr:row>
      <xdr:rowOff>94766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79543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昨年度に比べて</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ポイント改善したが、依然として類似団体を上回っている。</a:t>
          </a:r>
          <a:endParaRPr lang="ja-JP" altLang="ja-JP" sz="1600">
            <a:effectLst/>
          </a:endParaRPr>
        </a:p>
        <a:p>
          <a:r>
            <a:rPr kumimoji="1" lang="ja-JP" altLang="ja-JP" sz="12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76306</xdr:rowOff>
    </xdr:from>
    <xdr:to>
      <xdr:col>81</xdr:col>
      <xdr:colOff>44450</xdr:colOff>
      <xdr:row>37</xdr:row>
      <xdr:rowOff>102447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19956"/>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102447</xdr:rowOff>
    </xdr:from>
    <xdr:to>
      <xdr:col>77</xdr:col>
      <xdr:colOff>44450</xdr:colOff>
      <xdr:row>37</xdr:row>
      <xdr:rowOff>126577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460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37</xdr:row>
      <xdr:rowOff>140653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7022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140653</xdr:rowOff>
    </xdr:from>
    <xdr:to>
      <xdr:col>68</xdr:col>
      <xdr:colOff>152400</xdr:colOff>
      <xdr:row>37</xdr:row>
      <xdr:rowOff>152717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8430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25506</xdr:rowOff>
    </xdr:from>
    <xdr:to>
      <xdr:col>81</xdr:col>
      <xdr:colOff>95250</xdr:colOff>
      <xdr:row>37</xdr:row>
      <xdr:rowOff>127106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169033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51647</xdr:rowOff>
    </xdr:from>
    <xdr:to>
      <xdr:col>77</xdr:col>
      <xdr:colOff>95250</xdr:colOff>
      <xdr:row>37</xdr:row>
      <xdr:rowOff>153247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138023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81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162154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89853</xdr:rowOff>
    </xdr:from>
    <xdr:to>
      <xdr:col>68</xdr:col>
      <xdr:colOff>203200</xdr:colOff>
      <xdr:row>38</xdr:row>
      <xdr:rowOff>20003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4780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101917</xdr:rowOff>
    </xdr:from>
    <xdr:to>
      <xdr:col>64</xdr:col>
      <xdr:colOff>152400</xdr:colOff>
      <xdr:row>38</xdr:row>
      <xdr:rowOff>32068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16845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昨年度に比べて</a:t>
          </a:r>
          <a:r>
            <a:rPr kumimoji="1" lang="en-US" altLang="ja-JP" sz="1200">
              <a:solidFill>
                <a:schemeClr val="dk1"/>
              </a:solidFill>
              <a:effectLst/>
              <a:latin typeface="+mn-lt"/>
              <a:ea typeface="+mn-ea"/>
              <a:cs typeface="+mn-cs"/>
            </a:rPr>
            <a:t>10.8</a:t>
          </a:r>
          <a:r>
            <a:rPr kumimoji="1" lang="ja-JP" altLang="ja-JP" sz="1200">
              <a:solidFill>
                <a:schemeClr val="dk1"/>
              </a:solidFill>
              <a:effectLst/>
              <a:latin typeface="+mn-lt"/>
              <a:ea typeface="+mn-ea"/>
              <a:cs typeface="+mn-cs"/>
            </a:rPr>
            <a:t>ポイント改善したが、依然として類似団体を上回っている。</a:t>
          </a:r>
          <a:endParaRPr lang="ja-JP" altLang="ja-JP" sz="1600">
            <a:effectLst/>
          </a:endParaRPr>
        </a:p>
        <a:p>
          <a:r>
            <a:rPr kumimoji="1" lang="ja-JP" altLang="ja-JP" sz="12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34057</xdr:rowOff>
    </xdr:from>
    <xdr:to>
      <xdr:col>81</xdr:col>
      <xdr:colOff>44450</xdr:colOff>
      <xdr:row>16</xdr:row>
      <xdr:rowOff>77491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77257"/>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77491</xdr:rowOff>
    </xdr:from>
    <xdr:to>
      <xdr:col>77</xdr:col>
      <xdr:colOff>44450</xdr:colOff>
      <xdr:row>16</xdr:row>
      <xdr:rowOff>112882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20691"/>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112882</xdr:rowOff>
    </xdr:from>
    <xdr:to>
      <xdr:col>72</xdr:col>
      <xdr:colOff>203200</xdr:colOff>
      <xdr:row>16</xdr:row>
      <xdr:rowOff>129371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56082"/>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100817</xdr:rowOff>
    </xdr:from>
    <xdr:to>
      <xdr:col>68</xdr:col>
      <xdr:colOff>152400</xdr:colOff>
      <xdr:row>16</xdr:row>
      <xdr:rowOff>129371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844017"/>
          <a:ext cx="889000" cy="2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154707</xdr:rowOff>
    </xdr:from>
    <xdr:to>
      <xdr:col>81</xdr:col>
      <xdr:colOff>95250</xdr:colOff>
      <xdr:row>16</xdr:row>
      <xdr:rowOff>84857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7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126784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9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26691</xdr:rowOff>
    </xdr:from>
    <xdr:to>
      <xdr:col>77</xdr:col>
      <xdr:colOff>95250</xdr:colOff>
      <xdr:row>16</xdr:row>
      <xdr:rowOff>128291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7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113068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856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62082</xdr:rowOff>
    </xdr:from>
    <xdr:to>
      <xdr:col>73</xdr:col>
      <xdr:colOff>44450</xdr:colOff>
      <xdr:row>16</xdr:row>
      <xdr:rowOff>163682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148459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78571</xdr:rowOff>
    </xdr:from>
    <xdr:to>
      <xdr:col>68</xdr:col>
      <xdr:colOff>203200</xdr:colOff>
      <xdr:row>17</xdr:row>
      <xdr:rowOff>8721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164948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50017</xdr:rowOff>
    </xdr:from>
    <xdr:to>
      <xdr:col>64</xdr:col>
      <xdr:colOff>152400</xdr:colOff>
      <xdr:row>16</xdr:row>
      <xdr:rowOff>151617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136394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34,208
33,776
1,246.49
36,761,094
35,432,888
493,284
17,539,619
38,630,923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類似団体平均と比較すると、人件費に係る経常収支比率は低くなっている。</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8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類似団体と同水準ではあるが、ごみ処理事業の大部分を直営で行っているため、その維持管理経費が多額となる傾向にある。</a:t>
          </a:r>
          <a:endParaRPr lang="ja-JP" altLang="ja-JP" sz="1600">
            <a:effectLst/>
          </a:endParaRPr>
        </a:p>
        <a:p>
          <a:r>
            <a:rPr kumimoji="1" lang="ja-JP" altLang="ja-JP" sz="1200">
              <a:solidFill>
                <a:schemeClr val="dk1"/>
              </a:solidFill>
              <a:effectLst/>
              <a:latin typeface="+mn-lt"/>
              <a:ea typeface="+mn-ea"/>
              <a:cs typeface="+mn-cs"/>
            </a:rPr>
            <a:t>　また、旧市町毎にある公共施設・保育所等の維持管理経費、小中学生の通学にかかる経費、指定管理者制度の活用による影響などが大きな要因で</a:t>
          </a:r>
          <a:r>
            <a:rPr kumimoji="1" lang="ja-JP" altLang="en-US" sz="1200">
              <a:solidFill>
                <a:schemeClr val="dk1"/>
              </a:solidFill>
              <a:effectLst/>
              <a:latin typeface="+mn-lt"/>
              <a:ea typeface="+mn-ea"/>
              <a:cs typeface="+mn-cs"/>
            </a:rPr>
            <a:t>ある。</a:t>
          </a:r>
          <a:endParaRPr lang="ja-JP" altLang="ja-JP" sz="16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年度策定の第２期持続可能な財政運営プランに基づき歳出削減に取り組んでいる。</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57150</xdr:rowOff>
    </xdr:from>
    <xdr:to>
      <xdr:col>82</xdr:col>
      <xdr:colOff>107950</xdr:colOff>
      <xdr:row>19</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14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19050</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7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6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1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扶助費に係る経常収支比率が類似団体平均を上回り、かつ上昇傾向にある。要因としては、自然増による社会保障関係費の増加と景気低迷などがある。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58</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4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0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水道事業、病院事業、下水道事業、介護保険事業、後期高齢者医療事業などの特別会計への多額の繰出金が必要となっている。平成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年度に定めた一般会計繰出方針に沿った繰出しを行い、特別会計の健全化を進め、繰出金の適正化に努める。</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165100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834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16510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54610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7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自治振興区への補助交付金、市立病院や消防組合への負担金などが多数・多額となっている。また、高齢化の進展などににより今後も社会保障関係経費の増加傾向が続くと見込まれる。</a:t>
          </a:r>
          <a:endParaRPr lang="ja-JP" altLang="ja-JP" sz="1600">
            <a:effectLst/>
          </a:endParaRPr>
        </a:p>
        <a:p>
          <a:r>
            <a:rPr kumimoji="1" lang="ja-JP" altLang="ja-JP" sz="1200">
              <a:solidFill>
                <a:schemeClr val="dk1"/>
              </a:solidFill>
              <a:effectLst/>
              <a:latin typeface="+mn-lt"/>
              <a:ea typeface="+mn-ea"/>
              <a:cs typeface="+mn-cs"/>
            </a:rPr>
            <a:t>　そのため、平成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年度に第２期持続可能な財政運営プランを策定し、各種補助金の見直しに取り組んでいるが、前年度比</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ポイント上昇した。</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403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168148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154432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154432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任意の繰上償還と公債費負担適正化計画の着実な実施により、段階的に市債残高が減少している。実質公債費比率も平成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年度をピークに減少に転じており、平成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年度決算から</a:t>
          </a:r>
          <a:r>
            <a:rPr kumimoji="1" lang="en-US" altLang="ja-JP" sz="1200">
              <a:solidFill>
                <a:schemeClr val="dk1"/>
              </a:solidFill>
              <a:effectLst/>
              <a:latin typeface="+mn-lt"/>
              <a:ea typeface="+mn-ea"/>
              <a:cs typeface="+mn-cs"/>
            </a:rPr>
            <a:t>18.0</a:t>
          </a:r>
          <a:r>
            <a:rPr kumimoji="1" lang="ja-JP" altLang="ja-JP" sz="1200">
              <a:solidFill>
                <a:schemeClr val="dk1"/>
              </a:solidFill>
              <a:effectLst/>
              <a:latin typeface="+mn-lt"/>
              <a:ea typeface="+mn-ea"/>
              <a:cs typeface="+mn-cs"/>
            </a:rPr>
            <a:t>％を下回り、令和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年度決算では</a:t>
          </a:r>
          <a:r>
            <a:rPr kumimoji="1" lang="en-US" altLang="ja-JP" sz="1200">
              <a:solidFill>
                <a:schemeClr val="dk1"/>
              </a:solidFill>
              <a:effectLst/>
              <a:latin typeface="+mn-lt"/>
              <a:ea typeface="+mn-ea"/>
              <a:cs typeface="+mn-cs"/>
            </a:rPr>
            <a:t>11.9</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改善している。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81280</xdr:rowOff>
    </xdr:from>
    <xdr:to>
      <xdr:col>24</xdr:col>
      <xdr:colOff>25400</xdr:colOff>
      <xdr:row>75</xdr:row>
      <xdr:rowOff>98425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400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81280</xdr:rowOff>
    </xdr:from>
    <xdr:to>
      <xdr:col>19</xdr:col>
      <xdr:colOff>187325</xdr:colOff>
      <xdr:row>75</xdr:row>
      <xdr:rowOff>125095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40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125095</xdr:rowOff>
    </xdr:from>
    <xdr:to>
      <xdr:col>15</xdr:col>
      <xdr:colOff>98425</xdr:colOff>
      <xdr:row>75</xdr:row>
      <xdr:rowOff>140335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838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140335</xdr:rowOff>
    </xdr:from>
    <xdr:to>
      <xdr:col>11</xdr:col>
      <xdr:colOff>9525</xdr:colOff>
      <xdr:row>75</xdr:row>
      <xdr:rowOff>142240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99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19702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116857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74295</xdr:rowOff>
    </xdr:from>
    <xdr:to>
      <xdr:col>15</xdr:col>
      <xdr:colOff>149225</xdr:colOff>
      <xdr:row>76</xdr:row>
      <xdr:rowOff>4445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160672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89535</xdr:rowOff>
    </xdr:from>
    <xdr:to>
      <xdr:col>11</xdr:col>
      <xdr:colOff>60325</xdr:colOff>
      <xdr:row>76</xdr:row>
      <xdr:rowOff>19686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4463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6366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社会保障関係経費の増加に伴う扶助費の上昇傾向等々に伴い、</a:t>
          </a:r>
          <a:r>
            <a:rPr kumimoji="1" lang="ja-JP" altLang="en-US" sz="1200">
              <a:solidFill>
                <a:schemeClr val="dk1"/>
              </a:solidFill>
              <a:effectLst/>
              <a:latin typeface="+mn-lt"/>
              <a:ea typeface="+mn-ea"/>
              <a:cs typeface="+mn-cs"/>
            </a:rPr>
            <a:t>全体では増加傾向にあったが、令和２年度決算では</a:t>
          </a:r>
          <a:r>
            <a:rPr kumimoji="1" lang="ja-JP" altLang="ja-JP" sz="1200">
              <a:solidFill>
                <a:schemeClr val="dk1"/>
              </a:solidFill>
              <a:effectLst/>
              <a:latin typeface="+mn-lt"/>
              <a:ea typeface="+mn-ea"/>
              <a:cs typeface="+mn-cs"/>
            </a:rPr>
            <a:t>前年度と比較して</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本市の財政状況を総合的に勘案しながら、事業の緊急性と優先度等を考慮すると共に、必要な事業規模及び費用対効果を十分に精査し、計画的に事業を進める必要がある。</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80061"/>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93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76</xdr:row>
      <xdr:rowOff>163576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886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146083</xdr:rowOff>
    </xdr:from>
    <xdr:to>
      <xdr:col>29</xdr:col>
      <xdr:colOff>127000</xdr:colOff>
      <xdr:row>15</xdr:row>
      <xdr:rowOff>170641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65458"/>
          <a:ext cx="6477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170641</xdr:rowOff>
    </xdr:from>
    <xdr:to>
      <xdr:col>26</xdr:col>
      <xdr:colOff>50800</xdr:colOff>
      <xdr:row>16</xdr:row>
      <xdr:rowOff>5385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90016"/>
          <a:ext cx="698500" cy="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5385</xdr:rowOff>
    </xdr:from>
    <xdr:to>
      <xdr:col>22</xdr:col>
      <xdr:colOff>114300</xdr:colOff>
      <xdr:row>16</xdr:row>
      <xdr:rowOff>73421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96210"/>
          <a:ext cx="698500" cy="6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73421</xdr:rowOff>
    </xdr:from>
    <xdr:to>
      <xdr:col>18</xdr:col>
      <xdr:colOff>177800</xdr:colOff>
      <xdr:row>16</xdr:row>
      <xdr:rowOff>125411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64246"/>
          <a:ext cx="698500" cy="51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95283</xdr:rowOff>
    </xdr:from>
    <xdr:to>
      <xdr:col>29</xdr:col>
      <xdr:colOff>177800</xdr:colOff>
      <xdr:row>16</xdr:row>
      <xdr:rowOff>25433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111810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119841</xdr:rowOff>
    </xdr:from>
    <xdr:to>
      <xdr:col>26</xdr:col>
      <xdr:colOff>101600</xdr:colOff>
      <xdr:row>16</xdr:row>
      <xdr:rowOff>49991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3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60168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0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126035</xdr:rowOff>
    </xdr:from>
    <xdr:to>
      <xdr:col>22</xdr:col>
      <xdr:colOff>165100</xdr:colOff>
      <xdr:row>16</xdr:row>
      <xdr:rowOff>56185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4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66362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1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22621</xdr:rowOff>
    </xdr:from>
    <xdr:to>
      <xdr:col>19</xdr:col>
      <xdr:colOff>38100</xdr:colOff>
      <xdr:row>16</xdr:row>
      <xdr:rowOff>124221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1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134398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8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74611</xdr:rowOff>
    </xdr:from>
    <xdr:to>
      <xdr:col>15</xdr:col>
      <xdr:colOff>101600</xdr:colOff>
      <xdr:row>17</xdr:row>
      <xdr:rowOff>4761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65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14938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3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255470</xdr:rowOff>
    </xdr:from>
    <xdr:to>
      <xdr:col>29</xdr:col>
      <xdr:colOff>127000</xdr:colOff>
      <xdr:row>37</xdr:row>
      <xdr:rowOff>265047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80170"/>
          <a:ext cx="647700" cy="9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82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229877</xdr:rowOff>
    </xdr:from>
    <xdr:to>
      <xdr:col>26</xdr:col>
      <xdr:colOff>50800</xdr:colOff>
      <xdr:row>37</xdr:row>
      <xdr:rowOff>265047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54577"/>
          <a:ext cx="698500" cy="3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208748</xdr:rowOff>
    </xdr:from>
    <xdr:to>
      <xdr:col>22</xdr:col>
      <xdr:colOff>114300</xdr:colOff>
      <xdr:row>37</xdr:row>
      <xdr:rowOff>229877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33448"/>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208702</xdr:rowOff>
    </xdr:from>
    <xdr:to>
      <xdr:col>18</xdr:col>
      <xdr:colOff>177800</xdr:colOff>
      <xdr:row>37</xdr:row>
      <xdr:rowOff>208748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33402"/>
          <a:ext cx="6985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204670</xdr:rowOff>
    </xdr:from>
    <xdr:to>
      <xdr:col>29</xdr:col>
      <xdr:colOff>177800</xdr:colOff>
      <xdr:row>37</xdr:row>
      <xdr:rowOff>306270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2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49747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7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214247</xdr:rowOff>
    </xdr:from>
    <xdr:to>
      <xdr:col>26</xdr:col>
      <xdr:colOff>101600</xdr:colOff>
      <xdr:row>37</xdr:row>
      <xdr:rowOff>315847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154574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07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179077</xdr:rowOff>
    </xdr:from>
    <xdr:to>
      <xdr:col>22</xdr:col>
      <xdr:colOff>165100</xdr:colOff>
      <xdr:row>37</xdr:row>
      <xdr:rowOff>280677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0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119404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7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157948</xdr:rowOff>
    </xdr:from>
    <xdr:to>
      <xdr:col>19</xdr:col>
      <xdr:colOff>38100</xdr:colOff>
      <xdr:row>37</xdr:row>
      <xdr:rowOff>259548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8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98275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5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157902</xdr:rowOff>
    </xdr:from>
    <xdr:to>
      <xdr:col>15</xdr:col>
      <xdr:colOff>101600</xdr:colOff>
      <xdr:row>37</xdr:row>
      <xdr:rowOff>259502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8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98229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5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34,208
33,776
1,246.49
36,761,094
35,432,888
493,284
17,539,619
38,630,923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18488</xdr:rowOff>
    </xdr:from>
    <xdr:to>
      <xdr:col>24</xdr:col>
      <xdr:colOff>63500</xdr:colOff>
      <xdr:row>34</xdr:row>
      <xdr:rowOff>44853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47788"/>
          <a:ext cx="8382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44853</xdr:rowOff>
    </xdr:from>
    <xdr:to>
      <xdr:col>19</xdr:col>
      <xdr:colOff>177800</xdr:colOff>
      <xdr:row>34</xdr:row>
      <xdr:rowOff>48891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4153"/>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48891</xdr:rowOff>
    </xdr:from>
    <xdr:to>
      <xdr:col>15</xdr:col>
      <xdr:colOff>50800</xdr:colOff>
      <xdr:row>34</xdr:row>
      <xdr:rowOff>98672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8191"/>
          <a:ext cx="889000" cy="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98672</xdr:rowOff>
    </xdr:from>
    <xdr:to>
      <xdr:col>10</xdr:col>
      <xdr:colOff>114300</xdr:colOff>
      <xdr:row>34</xdr:row>
      <xdr:rowOff>113640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27972"/>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139138</xdr:rowOff>
    </xdr:from>
    <xdr:to>
      <xdr:col>24</xdr:col>
      <xdr:colOff>114300</xdr:colOff>
      <xdr:row>34</xdr:row>
      <xdr:rowOff>69288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9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162015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165503</xdr:rowOff>
    </xdr:from>
    <xdr:to>
      <xdr:col>20</xdr:col>
      <xdr:colOff>38100</xdr:colOff>
      <xdr:row>34</xdr:row>
      <xdr:rowOff>95653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112180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9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169541</xdr:rowOff>
    </xdr:from>
    <xdr:to>
      <xdr:col>15</xdr:col>
      <xdr:colOff>101600</xdr:colOff>
      <xdr:row>34</xdr:row>
      <xdr:rowOff>99691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116218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0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47872</xdr:rowOff>
    </xdr:from>
    <xdr:to>
      <xdr:col>10</xdr:col>
      <xdr:colOff>165100</xdr:colOff>
      <xdr:row>34</xdr:row>
      <xdr:rowOff>149472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165999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5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62840</xdr:rowOff>
    </xdr:from>
    <xdr:to>
      <xdr:col>6</xdr:col>
      <xdr:colOff>38100</xdr:colOff>
      <xdr:row>34</xdr:row>
      <xdr:rowOff>164440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9517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6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32715</xdr:rowOff>
    </xdr:from>
    <xdr:to>
      <xdr:col>24</xdr:col>
      <xdr:colOff>63500</xdr:colOff>
      <xdr:row>57</xdr:row>
      <xdr:rowOff>53299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05365"/>
          <a:ext cx="8382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53299</xdr:rowOff>
    </xdr:from>
    <xdr:to>
      <xdr:col>19</xdr:col>
      <xdr:colOff>177800</xdr:colOff>
      <xdr:row>57</xdr:row>
      <xdr:rowOff>86789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25949"/>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73096</xdr:rowOff>
    </xdr:from>
    <xdr:to>
      <xdr:col>15</xdr:col>
      <xdr:colOff>50800</xdr:colOff>
      <xdr:row>57</xdr:row>
      <xdr:rowOff>86789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845746"/>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68821</xdr:rowOff>
    </xdr:from>
    <xdr:to>
      <xdr:col>10</xdr:col>
      <xdr:colOff>114300</xdr:colOff>
      <xdr:row>57</xdr:row>
      <xdr:rowOff>73096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841471"/>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153365</xdr:rowOff>
    </xdr:from>
    <xdr:to>
      <xdr:col>24</xdr:col>
      <xdr:colOff>114300</xdr:colOff>
      <xdr:row>57</xdr:row>
      <xdr:rowOff>83515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4792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0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2499</xdr:rowOff>
    </xdr:from>
    <xdr:to>
      <xdr:col>20</xdr:col>
      <xdr:colOff>38100</xdr:colOff>
      <xdr:row>57</xdr:row>
      <xdr:rowOff>104099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7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120626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5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35989</xdr:rowOff>
    </xdr:from>
    <xdr:to>
      <xdr:col>15</xdr:col>
      <xdr:colOff>101600</xdr:colOff>
      <xdr:row>57</xdr:row>
      <xdr:rowOff>137589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154116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8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22296</xdr:rowOff>
    </xdr:from>
    <xdr:to>
      <xdr:col>10</xdr:col>
      <xdr:colOff>165100</xdr:colOff>
      <xdr:row>57</xdr:row>
      <xdr:rowOff>123896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140423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7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18021</xdr:rowOff>
    </xdr:from>
    <xdr:to>
      <xdr:col>6</xdr:col>
      <xdr:colOff>38100</xdr:colOff>
      <xdr:row>57</xdr:row>
      <xdr:rowOff>119621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136148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6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168332</xdr:rowOff>
    </xdr:from>
    <xdr:to>
      <xdr:col>24</xdr:col>
      <xdr:colOff>63500</xdr:colOff>
      <xdr:row>79</xdr:row>
      <xdr:rowOff>8789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41432"/>
          <a:ext cx="8382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7569</xdr:rowOff>
    </xdr:from>
    <xdr:to>
      <xdr:col>19</xdr:col>
      <xdr:colOff>177800</xdr:colOff>
      <xdr:row>79</xdr:row>
      <xdr:rowOff>8789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52119"/>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169875</xdr:rowOff>
    </xdr:from>
    <xdr:to>
      <xdr:col>15</xdr:col>
      <xdr:colOff>50800</xdr:colOff>
      <xdr:row>79</xdr:row>
      <xdr:rowOff>7569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4297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169875</xdr:rowOff>
    </xdr:from>
    <xdr:to>
      <xdr:col>10</xdr:col>
      <xdr:colOff>114300</xdr:colOff>
      <xdr:row>79</xdr:row>
      <xdr:rowOff>4998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42975"/>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117532</xdr:rowOff>
    </xdr:from>
    <xdr:to>
      <xdr:col>24</xdr:col>
      <xdr:colOff>114300</xdr:colOff>
      <xdr:row>79</xdr:row>
      <xdr:rowOff>47682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32459</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0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129439</xdr:rowOff>
    </xdr:from>
    <xdr:to>
      <xdr:col>20</xdr:col>
      <xdr:colOff>38100</xdr:colOff>
      <xdr:row>79</xdr:row>
      <xdr:rowOff>59589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50716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9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128219</xdr:rowOff>
    </xdr:from>
    <xdr:to>
      <xdr:col>15</xdr:col>
      <xdr:colOff>101600</xdr:colOff>
      <xdr:row>79</xdr:row>
      <xdr:rowOff>58369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49496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9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119075</xdr:rowOff>
    </xdr:from>
    <xdr:to>
      <xdr:col>10</xdr:col>
      <xdr:colOff>165100</xdr:colOff>
      <xdr:row>79</xdr:row>
      <xdr:rowOff>49225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40352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125648</xdr:rowOff>
    </xdr:from>
    <xdr:to>
      <xdr:col>6</xdr:col>
      <xdr:colOff>38100</xdr:colOff>
      <xdr:row>79</xdr:row>
      <xdr:rowOff>55798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9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46925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98056</xdr:rowOff>
    </xdr:from>
    <xdr:to>
      <xdr:col>24</xdr:col>
      <xdr:colOff>63500</xdr:colOff>
      <xdr:row>95</xdr:row>
      <xdr:rowOff>142672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85806"/>
          <a:ext cx="8382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142672</xdr:rowOff>
    </xdr:from>
    <xdr:to>
      <xdr:col>19</xdr:col>
      <xdr:colOff>177800</xdr:colOff>
      <xdr:row>96</xdr:row>
      <xdr:rowOff>17311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30422"/>
          <a:ext cx="8890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152476</xdr:rowOff>
    </xdr:from>
    <xdr:to>
      <xdr:col>15</xdr:col>
      <xdr:colOff>50800</xdr:colOff>
      <xdr:row>96</xdr:row>
      <xdr:rowOff>17311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440226"/>
          <a:ext cx="8890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134429</xdr:rowOff>
    </xdr:from>
    <xdr:to>
      <xdr:col>10</xdr:col>
      <xdr:colOff>114300</xdr:colOff>
      <xdr:row>95</xdr:row>
      <xdr:rowOff>152476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422179"/>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47256</xdr:rowOff>
    </xdr:from>
    <xdr:to>
      <xdr:col>24</xdr:col>
      <xdr:colOff>114300</xdr:colOff>
      <xdr:row>95</xdr:row>
      <xdr:rowOff>148856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70133</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8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91872</xdr:rowOff>
    </xdr:from>
    <xdr:to>
      <xdr:col>20</xdr:col>
      <xdr:colOff>38100</xdr:colOff>
      <xdr:row>96</xdr:row>
      <xdr:rowOff>22022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38549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15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137961</xdr:rowOff>
    </xdr:from>
    <xdr:to>
      <xdr:col>15</xdr:col>
      <xdr:colOff>101600</xdr:colOff>
      <xdr:row>96</xdr:row>
      <xdr:rowOff>68111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84638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20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101676</xdr:rowOff>
    </xdr:from>
    <xdr:to>
      <xdr:col>10</xdr:col>
      <xdr:colOff>165100</xdr:colOff>
      <xdr:row>96</xdr:row>
      <xdr:rowOff>31826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48353</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1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83629</xdr:rowOff>
    </xdr:from>
    <xdr:to>
      <xdr:col>6</xdr:col>
      <xdr:colOff>38100</xdr:colOff>
      <xdr:row>96</xdr:row>
      <xdr:rowOff>13779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30306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1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159954</xdr:rowOff>
    </xdr:from>
    <xdr:to>
      <xdr:col>55</xdr:col>
      <xdr:colOff>0</xdr:colOff>
      <xdr:row>37</xdr:row>
      <xdr:rowOff>70450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989254"/>
          <a:ext cx="838200" cy="4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70450</xdr:rowOff>
    </xdr:from>
    <xdr:to>
      <xdr:col>50</xdr:col>
      <xdr:colOff>114300</xdr:colOff>
      <xdr:row>37</xdr:row>
      <xdr:rowOff>78416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14100"/>
          <a:ext cx="889000" cy="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78416</xdr:rowOff>
    </xdr:from>
    <xdr:to>
      <xdr:col>45</xdr:col>
      <xdr:colOff>177800</xdr:colOff>
      <xdr:row>37</xdr:row>
      <xdr:rowOff>78563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22066"/>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78563</xdr:rowOff>
    </xdr:from>
    <xdr:to>
      <xdr:col>41</xdr:col>
      <xdr:colOff>50800</xdr:colOff>
      <xdr:row>37</xdr:row>
      <xdr:rowOff>107265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22213"/>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109154</xdr:rowOff>
    </xdr:from>
    <xdr:to>
      <xdr:col>55</xdr:col>
      <xdr:colOff>50800</xdr:colOff>
      <xdr:row>35</xdr:row>
      <xdr:rowOff>39304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132031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8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19650</xdr:rowOff>
    </xdr:from>
    <xdr:to>
      <xdr:col>50</xdr:col>
      <xdr:colOff>165100</xdr:colOff>
      <xdr:row>37</xdr:row>
      <xdr:rowOff>121250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137777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3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27616</xdr:rowOff>
    </xdr:from>
    <xdr:to>
      <xdr:col>46</xdr:col>
      <xdr:colOff>38100</xdr:colOff>
      <xdr:row>37</xdr:row>
      <xdr:rowOff>129216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145743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14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27763</xdr:rowOff>
    </xdr:from>
    <xdr:to>
      <xdr:col>41</xdr:col>
      <xdr:colOff>101600</xdr:colOff>
      <xdr:row>37</xdr:row>
      <xdr:rowOff>129363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7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145890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4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56465</xdr:rowOff>
    </xdr:from>
    <xdr:to>
      <xdr:col>36</xdr:col>
      <xdr:colOff>165100</xdr:colOff>
      <xdr:row>37</xdr:row>
      <xdr:rowOff>158065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3142</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7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146462</xdr:rowOff>
    </xdr:from>
    <xdr:to>
      <xdr:col>55</xdr:col>
      <xdr:colOff>0</xdr:colOff>
      <xdr:row>55</xdr:row>
      <xdr:rowOff>142256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04762"/>
          <a:ext cx="838200" cy="16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156168</xdr:rowOff>
    </xdr:from>
    <xdr:to>
      <xdr:col>50</xdr:col>
      <xdr:colOff>114300</xdr:colOff>
      <xdr:row>55</xdr:row>
      <xdr:rowOff>142256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14468"/>
          <a:ext cx="889000" cy="1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62054</xdr:rowOff>
    </xdr:from>
    <xdr:to>
      <xdr:col>45</xdr:col>
      <xdr:colOff>177800</xdr:colOff>
      <xdr:row>54</xdr:row>
      <xdr:rowOff>156168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320354"/>
          <a:ext cx="889000" cy="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62054</xdr:rowOff>
    </xdr:from>
    <xdr:to>
      <xdr:col>41</xdr:col>
      <xdr:colOff>50800</xdr:colOff>
      <xdr:row>55</xdr:row>
      <xdr:rowOff>126167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320354"/>
          <a:ext cx="889000" cy="2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95662</xdr:rowOff>
    </xdr:from>
    <xdr:to>
      <xdr:col>55</xdr:col>
      <xdr:colOff>50800</xdr:colOff>
      <xdr:row>55</xdr:row>
      <xdr:rowOff>25812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3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118539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20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91456</xdr:rowOff>
    </xdr:from>
    <xdr:to>
      <xdr:col>50</xdr:col>
      <xdr:colOff>165100</xdr:colOff>
      <xdr:row>56</xdr:row>
      <xdr:rowOff>21606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38133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9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105368</xdr:rowOff>
    </xdr:from>
    <xdr:to>
      <xdr:col>46</xdr:col>
      <xdr:colOff>38100</xdr:colOff>
      <xdr:row>55</xdr:row>
      <xdr:rowOff>35518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52045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3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11254</xdr:rowOff>
    </xdr:from>
    <xdr:to>
      <xdr:col>41</xdr:col>
      <xdr:colOff>101600</xdr:colOff>
      <xdr:row>54</xdr:row>
      <xdr:rowOff>112854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26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129381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04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75367</xdr:rowOff>
    </xdr:from>
    <xdr:to>
      <xdr:col>36</xdr:col>
      <xdr:colOff>165100</xdr:colOff>
      <xdr:row>56</xdr:row>
      <xdr:rowOff>5517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22044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28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169866</xdr:rowOff>
    </xdr:from>
    <xdr:to>
      <xdr:col>55</xdr:col>
      <xdr:colOff>0</xdr:colOff>
      <xdr:row>78</xdr:row>
      <xdr:rowOff>64719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71516"/>
          <a:ext cx="838200" cy="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154156</xdr:rowOff>
    </xdr:from>
    <xdr:to>
      <xdr:col>50</xdr:col>
      <xdr:colOff>114300</xdr:colOff>
      <xdr:row>78</xdr:row>
      <xdr:rowOff>64719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55806"/>
          <a:ext cx="889000" cy="8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154156</xdr:rowOff>
    </xdr:from>
    <xdr:to>
      <xdr:col>45</xdr:col>
      <xdr:colOff>177800</xdr:colOff>
      <xdr:row>78</xdr:row>
      <xdr:rowOff>702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55806"/>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702</xdr:rowOff>
    </xdr:from>
    <xdr:to>
      <xdr:col>41</xdr:col>
      <xdr:colOff>50800</xdr:colOff>
      <xdr:row>78</xdr:row>
      <xdr:rowOff>48306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73802"/>
          <a:ext cx="889000" cy="4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119066</xdr:rowOff>
    </xdr:from>
    <xdr:to>
      <xdr:col>55</xdr:col>
      <xdr:colOff>50800</xdr:colOff>
      <xdr:row>78</xdr:row>
      <xdr:rowOff>49216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97493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9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13919</xdr:rowOff>
    </xdr:from>
    <xdr:to>
      <xdr:col>50</xdr:col>
      <xdr:colOff>165100</xdr:colOff>
      <xdr:row>78</xdr:row>
      <xdr:rowOff>115519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106646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103356</xdr:rowOff>
    </xdr:from>
    <xdr:to>
      <xdr:col>46</xdr:col>
      <xdr:colOff>38100</xdr:colOff>
      <xdr:row>78</xdr:row>
      <xdr:rowOff>33506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24633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9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121352</xdr:rowOff>
    </xdr:from>
    <xdr:to>
      <xdr:col>41</xdr:col>
      <xdr:colOff>101600</xdr:colOff>
      <xdr:row>78</xdr:row>
      <xdr:rowOff>51502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42629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168956</xdr:rowOff>
    </xdr:from>
    <xdr:to>
      <xdr:col>36</xdr:col>
      <xdr:colOff>165100</xdr:colOff>
      <xdr:row>78</xdr:row>
      <xdr:rowOff>99106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90233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161722</xdr:rowOff>
    </xdr:from>
    <xdr:to>
      <xdr:col>55</xdr:col>
      <xdr:colOff>0</xdr:colOff>
      <xdr:row>94</xdr:row>
      <xdr:rowOff>51699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763672"/>
          <a:ext cx="838200" cy="40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51699</xdr:rowOff>
    </xdr:from>
    <xdr:to>
      <xdr:col>50</xdr:col>
      <xdr:colOff>114300</xdr:colOff>
      <xdr:row>94</xdr:row>
      <xdr:rowOff>113999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167999"/>
          <a:ext cx="889000" cy="6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166686</xdr:rowOff>
    </xdr:from>
    <xdr:to>
      <xdr:col>45</xdr:col>
      <xdr:colOff>177800</xdr:colOff>
      <xdr:row>94</xdr:row>
      <xdr:rowOff>113999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5940086"/>
          <a:ext cx="889000" cy="2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166686</xdr:rowOff>
    </xdr:from>
    <xdr:to>
      <xdr:col>41</xdr:col>
      <xdr:colOff>50800</xdr:colOff>
      <xdr:row>94</xdr:row>
      <xdr:rowOff>134376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5940086"/>
          <a:ext cx="889000" cy="3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110922</xdr:rowOff>
    </xdr:from>
    <xdr:to>
      <xdr:col>55</xdr:col>
      <xdr:colOff>50800</xdr:colOff>
      <xdr:row>92</xdr:row>
      <xdr:rowOff>41072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71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133799</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56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899</xdr:rowOff>
    </xdr:from>
    <xdr:to>
      <xdr:col>50</xdr:col>
      <xdr:colOff>165100</xdr:colOff>
      <xdr:row>94</xdr:row>
      <xdr:rowOff>102499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11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119026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589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63199</xdr:rowOff>
    </xdr:from>
    <xdr:to>
      <xdr:col>46</xdr:col>
      <xdr:colOff>38100</xdr:colOff>
      <xdr:row>94</xdr:row>
      <xdr:rowOff>164799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9876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9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115886</xdr:rowOff>
    </xdr:from>
    <xdr:to>
      <xdr:col>41</xdr:col>
      <xdr:colOff>101600</xdr:colOff>
      <xdr:row>93</xdr:row>
      <xdr:rowOff>46036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8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62563</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6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83576</xdr:rowOff>
    </xdr:from>
    <xdr:to>
      <xdr:col>36</xdr:col>
      <xdr:colOff>165100</xdr:colOff>
      <xdr:row>95</xdr:row>
      <xdr:rowOff>13726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1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30253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9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9919</xdr:rowOff>
    </xdr:from>
    <xdr:to>
      <xdr:col>85</xdr:col>
      <xdr:colOff>127000</xdr:colOff>
      <xdr:row>33</xdr:row>
      <xdr:rowOff>83960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5496319"/>
          <a:ext cx="838200" cy="2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9919</xdr:rowOff>
    </xdr:from>
    <xdr:to>
      <xdr:col>81</xdr:col>
      <xdr:colOff>50800</xdr:colOff>
      <xdr:row>35</xdr:row>
      <xdr:rowOff>132905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5496319"/>
          <a:ext cx="889000" cy="63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132905</xdr:rowOff>
    </xdr:from>
    <xdr:to>
      <xdr:col>76</xdr:col>
      <xdr:colOff>114300</xdr:colOff>
      <xdr:row>38</xdr:row>
      <xdr:rowOff>147358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133655"/>
          <a:ext cx="889000" cy="5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147358</xdr:rowOff>
    </xdr:from>
    <xdr:to>
      <xdr:col>71</xdr:col>
      <xdr:colOff>177800</xdr:colOff>
      <xdr:row>38</xdr:row>
      <xdr:rowOff>166713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62458"/>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33160</xdr:rowOff>
    </xdr:from>
    <xdr:to>
      <xdr:col>85</xdr:col>
      <xdr:colOff>177800</xdr:colOff>
      <xdr:row>33</xdr:row>
      <xdr:rowOff>134760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569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56037</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55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130569</xdr:rowOff>
    </xdr:from>
    <xdr:to>
      <xdr:col>81</xdr:col>
      <xdr:colOff>101600</xdr:colOff>
      <xdr:row>32</xdr:row>
      <xdr:rowOff>60719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54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77246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52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82105</xdr:rowOff>
    </xdr:from>
    <xdr:to>
      <xdr:col>76</xdr:col>
      <xdr:colOff>165100</xdr:colOff>
      <xdr:row>36</xdr:row>
      <xdr:rowOff>12255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0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28782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58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96558</xdr:rowOff>
    </xdr:from>
    <xdr:to>
      <xdr:col>72</xdr:col>
      <xdr:colOff>38100</xdr:colOff>
      <xdr:row>39</xdr:row>
      <xdr:rowOff>26708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43235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38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115913</xdr:rowOff>
    </xdr:from>
    <xdr:to>
      <xdr:col>67</xdr:col>
      <xdr:colOff>101600</xdr:colOff>
      <xdr:row>39</xdr:row>
      <xdr:rowOff>46063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37190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40305</xdr:rowOff>
    </xdr:from>
    <xdr:to>
      <xdr:col>85</xdr:col>
      <xdr:colOff>127000</xdr:colOff>
      <xdr:row>77</xdr:row>
      <xdr:rowOff>67672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41955"/>
          <a:ext cx="8382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4643</xdr:rowOff>
    </xdr:from>
    <xdr:to>
      <xdr:col>81</xdr:col>
      <xdr:colOff>50800</xdr:colOff>
      <xdr:row>77</xdr:row>
      <xdr:rowOff>67672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06293"/>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4643</xdr:rowOff>
    </xdr:from>
    <xdr:to>
      <xdr:col>76</xdr:col>
      <xdr:colOff>114300</xdr:colOff>
      <xdr:row>77</xdr:row>
      <xdr:rowOff>14362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06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10139</xdr:rowOff>
    </xdr:from>
    <xdr:to>
      <xdr:col>71</xdr:col>
      <xdr:colOff>177800</xdr:colOff>
      <xdr:row>77</xdr:row>
      <xdr:rowOff>14362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1178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160955</xdr:rowOff>
    </xdr:from>
    <xdr:to>
      <xdr:col>85</xdr:col>
      <xdr:colOff>177800</xdr:colOff>
      <xdr:row>77</xdr:row>
      <xdr:rowOff>91105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12382</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16872</xdr:rowOff>
    </xdr:from>
    <xdr:to>
      <xdr:col>81</xdr:col>
      <xdr:colOff>101600</xdr:colOff>
      <xdr:row>77</xdr:row>
      <xdr:rowOff>118472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134999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9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125293</xdr:rowOff>
    </xdr:from>
    <xdr:to>
      <xdr:col>76</xdr:col>
      <xdr:colOff>165100</xdr:colOff>
      <xdr:row>77</xdr:row>
      <xdr:rowOff>55443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71970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135012</xdr:rowOff>
    </xdr:from>
    <xdr:to>
      <xdr:col>72</xdr:col>
      <xdr:colOff>38100</xdr:colOff>
      <xdr:row>77</xdr:row>
      <xdr:rowOff>65162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81689</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94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130789</xdr:rowOff>
    </xdr:from>
    <xdr:to>
      <xdr:col>67</xdr:col>
      <xdr:colOff>101600</xdr:colOff>
      <xdr:row>77</xdr:row>
      <xdr:rowOff>60939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77467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3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109799</xdr:rowOff>
    </xdr:from>
    <xdr:to>
      <xdr:col>85</xdr:col>
      <xdr:colOff>127000</xdr:colOff>
      <xdr:row>98</xdr:row>
      <xdr:rowOff>110229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1899"/>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110229</xdr:rowOff>
    </xdr:from>
    <xdr:to>
      <xdr:col>81</xdr:col>
      <xdr:colOff>50800</xdr:colOff>
      <xdr:row>98</xdr:row>
      <xdr:rowOff>115348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2329"/>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114908</xdr:rowOff>
    </xdr:from>
    <xdr:to>
      <xdr:col>76</xdr:col>
      <xdr:colOff>114300</xdr:colOff>
      <xdr:row>98</xdr:row>
      <xdr:rowOff>115348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7008"/>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106274</xdr:rowOff>
    </xdr:from>
    <xdr:to>
      <xdr:col>71</xdr:col>
      <xdr:colOff>177800</xdr:colOff>
      <xdr:row>98</xdr:row>
      <xdr:rowOff>114908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8374"/>
          <a:ext cx="8890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58999</xdr:rowOff>
    </xdr:from>
    <xdr:to>
      <xdr:col>85</xdr:col>
      <xdr:colOff>177800</xdr:colOff>
      <xdr:row>98</xdr:row>
      <xdr:rowOff>160599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59429</xdr:rowOff>
    </xdr:from>
    <xdr:to>
      <xdr:col>81</xdr:col>
      <xdr:colOff>101600</xdr:colOff>
      <xdr:row>98</xdr:row>
      <xdr:rowOff>161029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152156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64548</xdr:rowOff>
    </xdr:from>
    <xdr:to>
      <xdr:col>76</xdr:col>
      <xdr:colOff>165100</xdr:colOff>
      <xdr:row>98</xdr:row>
      <xdr:rowOff>166148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157275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64108</xdr:rowOff>
    </xdr:from>
    <xdr:to>
      <xdr:col>72</xdr:col>
      <xdr:colOff>38100</xdr:colOff>
      <xdr:row>98</xdr:row>
      <xdr:rowOff>165708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156835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55474</xdr:rowOff>
    </xdr:from>
    <xdr:to>
      <xdr:col>67</xdr:col>
      <xdr:colOff>101600</xdr:colOff>
      <xdr:row>98</xdr:row>
      <xdr:rowOff>157074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148201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74229</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89329"/>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74229</xdr:rowOff>
    </xdr:from>
    <xdr:to>
      <xdr:col>102</xdr:col>
      <xdr:colOff>114300</xdr:colOff>
      <xdr:row>38</xdr:row>
      <xdr:rowOff>122007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89329"/>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23429</xdr:rowOff>
    </xdr:from>
    <xdr:to>
      <xdr:col>102</xdr:col>
      <xdr:colOff>165100</xdr:colOff>
      <xdr:row>38</xdr:row>
      <xdr:rowOff>125029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116156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63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71207</xdr:rowOff>
    </xdr:from>
    <xdr:to>
      <xdr:col>98</xdr:col>
      <xdr:colOff>38100</xdr:colOff>
      <xdr:row>39</xdr:row>
      <xdr:rowOff>1357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163934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28552</xdr:rowOff>
    </xdr:from>
    <xdr:to>
      <xdr:col>116</xdr:col>
      <xdr:colOff>63500</xdr:colOff>
      <xdr:row>59</xdr:row>
      <xdr:rowOff>29988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44102"/>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23261</xdr:rowOff>
    </xdr:from>
    <xdr:to>
      <xdr:col>111</xdr:col>
      <xdr:colOff>177800</xdr:colOff>
      <xdr:row>59</xdr:row>
      <xdr:rowOff>28552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38811"/>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21269</xdr:rowOff>
    </xdr:from>
    <xdr:to>
      <xdr:col>107</xdr:col>
      <xdr:colOff>50800</xdr:colOff>
      <xdr:row>59</xdr:row>
      <xdr:rowOff>23261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36819"/>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16876</xdr:rowOff>
    </xdr:from>
    <xdr:to>
      <xdr:col>102</xdr:col>
      <xdr:colOff>114300</xdr:colOff>
      <xdr:row>59</xdr:row>
      <xdr:rowOff>21269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32426"/>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150638</xdr:rowOff>
    </xdr:from>
    <xdr:to>
      <xdr:col>116</xdr:col>
      <xdr:colOff>114300</xdr:colOff>
      <xdr:row>59</xdr:row>
      <xdr:rowOff>80788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95281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149202</xdr:rowOff>
    </xdr:from>
    <xdr:to>
      <xdr:col>112</xdr:col>
      <xdr:colOff>38100</xdr:colOff>
      <xdr:row>59</xdr:row>
      <xdr:rowOff>79352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70479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8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143911</xdr:rowOff>
    </xdr:from>
    <xdr:to>
      <xdr:col>107</xdr:col>
      <xdr:colOff>101600</xdr:colOff>
      <xdr:row>59</xdr:row>
      <xdr:rowOff>74061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65188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141919</xdr:rowOff>
    </xdr:from>
    <xdr:to>
      <xdr:col>102</xdr:col>
      <xdr:colOff>165100</xdr:colOff>
      <xdr:row>59</xdr:row>
      <xdr:rowOff>72069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63196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137526</xdr:rowOff>
    </xdr:from>
    <xdr:to>
      <xdr:col>98</xdr:col>
      <xdr:colOff>38100</xdr:colOff>
      <xdr:row>59</xdr:row>
      <xdr:rowOff>67676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58803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7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39574</xdr:rowOff>
    </xdr:from>
    <xdr:to>
      <xdr:col>116</xdr:col>
      <xdr:colOff>63500</xdr:colOff>
      <xdr:row>73</xdr:row>
      <xdr:rowOff>88417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383974"/>
          <a:ext cx="838200" cy="2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39574</xdr:rowOff>
    </xdr:from>
    <xdr:to>
      <xdr:col>111</xdr:col>
      <xdr:colOff>177800</xdr:colOff>
      <xdr:row>72</xdr:row>
      <xdr:rowOff>48755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383974"/>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48755</xdr:rowOff>
    </xdr:from>
    <xdr:to>
      <xdr:col>107</xdr:col>
      <xdr:colOff>50800</xdr:colOff>
      <xdr:row>72</xdr:row>
      <xdr:rowOff>58185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393155"/>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134423</xdr:rowOff>
    </xdr:from>
    <xdr:to>
      <xdr:col>102</xdr:col>
      <xdr:colOff>114300</xdr:colOff>
      <xdr:row>72</xdr:row>
      <xdr:rowOff>58185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307373"/>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37617</xdr:rowOff>
    </xdr:from>
    <xdr:to>
      <xdr:col>116</xdr:col>
      <xdr:colOff>114300</xdr:colOff>
      <xdr:row>73</xdr:row>
      <xdr:rowOff>139217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60494</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160224</xdr:rowOff>
    </xdr:from>
    <xdr:to>
      <xdr:col>112</xdr:col>
      <xdr:colOff>38100</xdr:colOff>
      <xdr:row>72</xdr:row>
      <xdr:rowOff>90374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3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106901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169405</xdr:rowOff>
    </xdr:from>
    <xdr:to>
      <xdr:col>107</xdr:col>
      <xdr:colOff>101600</xdr:colOff>
      <xdr:row>72</xdr:row>
      <xdr:rowOff>99555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3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116082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1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7385</xdr:rowOff>
    </xdr:from>
    <xdr:to>
      <xdr:col>102</xdr:col>
      <xdr:colOff>165100</xdr:colOff>
      <xdr:row>72</xdr:row>
      <xdr:rowOff>108985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125512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83623</xdr:rowOff>
    </xdr:from>
    <xdr:to>
      <xdr:col>98</xdr:col>
      <xdr:colOff>38100</xdr:colOff>
      <xdr:row>72</xdr:row>
      <xdr:rowOff>13773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25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30300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03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歳出決算総額は、市民一人当たり</a:t>
          </a:r>
          <a:r>
            <a:rPr kumimoji="1" lang="en-US" altLang="ja-JP" sz="1200">
              <a:solidFill>
                <a:schemeClr val="dk1"/>
              </a:solidFill>
              <a:effectLst/>
              <a:latin typeface="+mn-lt"/>
              <a:ea typeface="+mn-ea"/>
              <a:cs typeface="+mn-cs"/>
            </a:rPr>
            <a:t>1,035</a:t>
          </a:r>
          <a:r>
            <a:rPr kumimoji="1" lang="ja-JP" altLang="ja-JP" sz="1200">
              <a:solidFill>
                <a:schemeClr val="dk1"/>
              </a:solidFill>
              <a:effectLst/>
              <a:latin typeface="+mn-lt"/>
              <a:ea typeface="+mn-ea"/>
              <a:cs typeface="+mn-cs"/>
            </a:rPr>
            <a:t>千円となり、昨年度に比べ</a:t>
          </a:r>
          <a:r>
            <a:rPr kumimoji="1" lang="en-US" altLang="ja-JP" sz="1200">
              <a:solidFill>
                <a:schemeClr val="dk1"/>
              </a:solidFill>
              <a:effectLst/>
              <a:latin typeface="+mn-lt"/>
              <a:ea typeface="+mn-ea"/>
              <a:cs typeface="+mn-cs"/>
            </a:rPr>
            <a:t>157</a:t>
          </a:r>
          <a:r>
            <a:rPr kumimoji="1" lang="ja-JP" altLang="ja-JP" sz="1200">
              <a:solidFill>
                <a:schemeClr val="dk1"/>
              </a:solidFill>
              <a:effectLst/>
              <a:latin typeface="+mn-lt"/>
              <a:ea typeface="+mn-ea"/>
              <a:cs typeface="+mn-cs"/>
            </a:rPr>
            <a:t>千円の増額となった。主な増額要因は、</a:t>
          </a:r>
          <a:r>
            <a:rPr kumimoji="1" lang="ja-JP" altLang="en-US" sz="1200">
              <a:solidFill>
                <a:schemeClr val="dk1"/>
              </a:solidFill>
              <a:effectLst/>
              <a:latin typeface="+mn-lt"/>
              <a:ea typeface="+mn-ea"/>
              <a:cs typeface="+mn-cs"/>
            </a:rPr>
            <a:t>衛生費及び商工費の</a:t>
          </a:r>
          <a:r>
            <a:rPr kumimoji="1" lang="ja-JP" altLang="ja-JP" sz="1200">
              <a:solidFill>
                <a:schemeClr val="dk1"/>
              </a:solidFill>
              <a:effectLst/>
              <a:latin typeface="+mn-lt"/>
              <a:ea typeface="+mn-ea"/>
              <a:cs typeface="+mn-cs"/>
            </a:rPr>
            <a:t>増で、</a:t>
          </a:r>
          <a:r>
            <a:rPr kumimoji="1" lang="ja-JP" altLang="en-US" sz="1200">
              <a:solidFill>
                <a:schemeClr val="dk1"/>
              </a:solidFill>
              <a:effectLst/>
              <a:latin typeface="+mn-lt"/>
              <a:ea typeface="+mn-ea"/>
              <a:cs typeface="+mn-cs"/>
            </a:rPr>
            <a:t>新型コロナウイルス感染症に対応した感染拡大防止や緊急経済対策等の実施によるもので、衛生費では</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64.7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41</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9,853</a:t>
          </a:r>
          <a:r>
            <a:rPr kumimoji="1" lang="ja-JP" altLang="ja-JP" sz="1200">
              <a:solidFill>
                <a:schemeClr val="dk1"/>
              </a:solidFill>
              <a:effectLst/>
              <a:latin typeface="+mn-lt"/>
              <a:ea typeface="+mn-ea"/>
              <a:cs typeface="+mn-cs"/>
            </a:rPr>
            <a:t>万円の増、</a:t>
          </a:r>
          <a:r>
            <a:rPr kumimoji="1" lang="ja-JP" altLang="en-US" sz="1200">
              <a:solidFill>
                <a:schemeClr val="dk1"/>
              </a:solidFill>
              <a:effectLst/>
              <a:latin typeface="+mn-lt"/>
              <a:ea typeface="+mn-ea"/>
              <a:cs typeface="+mn-cs"/>
            </a:rPr>
            <a:t>商工費では</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83.0</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2,621</a:t>
          </a:r>
          <a:r>
            <a:rPr kumimoji="1" lang="ja-JP" altLang="ja-JP" sz="1200">
              <a:solidFill>
                <a:schemeClr val="dk1"/>
              </a:solidFill>
              <a:effectLst/>
              <a:latin typeface="+mn-lt"/>
              <a:ea typeface="+mn-ea"/>
              <a:cs typeface="+mn-cs"/>
            </a:rPr>
            <a:t>万円の増となっている。</a:t>
          </a:r>
          <a:endParaRPr lang="ja-JP" altLang="ja-JP" sz="1600">
            <a:effectLst/>
          </a:endParaRPr>
        </a:p>
        <a:p>
          <a:r>
            <a:rPr kumimoji="1" lang="ja-JP" altLang="ja-JP" sz="1200">
              <a:solidFill>
                <a:schemeClr val="dk1"/>
              </a:solidFill>
              <a:effectLst/>
              <a:latin typeface="+mn-lt"/>
              <a:ea typeface="+mn-ea"/>
              <a:cs typeface="+mn-cs"/>
            </a:rPr>
            <a:t>　また、公債費</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は、市民一人当たり</a:t>
          </a:r>
          <a:r>
            <a:rPr kumimoji="1" lang="en-US" altLang="ja-JP" sz="1200">
              <a:solidFill>
                <a:schemeClr val="dk1"/>
              </a:solidFill>
              <a:effectLst/>
              <a:latin typeface="+mn-lt"/>
              <a:ea typeface="+mn-ea"/>
              <a:cs typeface="+mn-cs"/>
            </a:rPr>
            <a:t>123</a:t>
          </a:r>
          <a:r>
            <a:rPr kumimoji="1" lang="ja-JP" altLang="ja-JP" sz="1200">
              <a:solidFill>
                <a:schemeClr val="dk1"/>
              </a:solidFill>
              <a:effectLst/>
              <a:latin typeface="+mn-lt"/>
              <a:ea typeface="+mn-ea"/>
              <a:cs typeface="+mn-cs"/>
            </a:rPr>
            <a:t>千円となっており、昨年度比</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千円の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額となって</a:t>
          </a:r>
          <a:r>
            <a:rPr kumimoji="1" lang="ja-JP" altLang="en-US" sz="1200">
              <a:solidFill>
                <a:schemeClr val="dk1"/>
              </a:solidFill>
              <a:effectLst/>
              <a:latin typeface="+mn-lt"/>
              <a:ea typeface="+mn-ea"/>
              <a:cs typeface="+mn-cs"/>
            </a:rPr>
            <a:t>おり</a:t>
          </a:r>
          <a:r>
            <a:rPr kumimoji="1" lang="ja-JP" altLang="ja-JP" sz="1200">
              <a:solidFill>
                <a:schemeClr val="dk1"/>
              </a:solidFill>
              <a:effectLst/>
              <a:latin typeface="+mn-lt"/>
              <a:ea typeface="+mn-ea"/>
              <a:cs typeface="+mn-cs"/>
            </a:rPr>
            <a:t>、類似団体平均と比べて一人当たりのコストが高い状況にある。</a:t>
          </a:r>
          <a:endParaRPr lang="ja-JP" altLang="ja-JP" sz="1600">
            <a:effectLst/>
          </a:endParaRPr>
        </a:p>
        <a:p>
          <a:r>
            <a:rPr kumimoji="1" lang="ja-JP" altLang="ja-JP" sz="1200">
              <a:solidFill>
                <a:schemeClr val="dk1"/>
              </a:solidFill>
              <a:effectLst/>
              <a:latin typeface="+mn-lt"/>
              <a:ea typeface="+mn-ea"/>
              <a:cs typeface="+mn-cs"/>
            </a:rPr>
            <a:t>　公債費負担適正化計画に沿った市債発行額の抑制等の取り組みにより令和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年度の実質公債費比率は</a:t>
          </a:r>
          <a:r>
            <a:rPr kumimoji="1" lang="en-US" altLang="ja-JP" sz="1200">
              <a:solidFill>
                <a:schemeClr val="dk1"/>
              </a:solidFill>
              <a:effectLst/>
              <a:latin typeface="+mn-lt"/>
              <a:ea typeface="+mn-ea"/>
              <a:cs typeface="+mn-cs"/>
            </a:rPr>
            <a:t>11.9</a:t>
          </a:r>
          <a:r>
            <a:rPr kumimoji="1" lang="ja-JP" altLang="ja-JP" sz="1200">
              <a:solidFill>
                <a:schemeClr val="dk1"/>
              </a:solidFill>
              <a:effectLst/>
              <a:latin typeface="+mn-lt"/>
              <a:ea typeface="+mn-ea"/>
              <a:cs typeface="+mn-cs"/>
            </a:rPr>
            <a:t>％となり、計画的な借り入れに努めることにより年々数値が改善している。</a:t>
          </a:r>
          <a:endParaRPr lang="ja-JP" altLang="ja-JP" sz="1600">
            <a:effectLst/>
          </a:endParaRPr>
        </a:p>
        <a:p>
          <a:r>
            <a:rPr kumimoji="1" lang="ja-JP" altLang="ja-JP" sz="1200">
              <a:solidFill>
                <a:schemeClr val="dk1"/>
              </a:solidFill>
              <a:effectLst/>
              <a:latin typeface="+mn-lt"/>
              <a:ea typeface="+mn-ea"/>
              <a:cs typeface="+mn-cs"/>
            </a:rPr>
            <a:t>　令和元年度から</a:t>
          </a:r>
          <a:r>
            <a:rPr kumimoji="1" lang="ja-JP" altLang="en-US" sz="1200">
              <a:solidFill>
                <a:schemeClr val="dk1"/>
              </a:solidFill>
              <a:effectLst/>
              <a:latin typeface="+mn-lt"/>
              <a:ea typeface="+mn-ea"/>
              <a:cs typeface="+mn-cs"/>
            </a:rPr>
            <a:t>実施している</a:t>
          </a:r>
          <a:r>
            <a:rPr kumimoji="1" lang="ja-JP" altLang="ja-JP" sz="1200">
              <a:solidFill>
                <a:schemeClr val="dk1"/>
              </a:solidFill>
              <a:effectLst/>
              <a:latin typeface="+mn-lt"/>
              <a:ea typeface="+mn-ea"/>
              <a:cs typeface="+mn-cs"/>
            </a:rPr>
            <a:t>新焼却施設のプラント建設</a:t>
          </a:r>
          <a:r>
            <a:rPr kumimoji="1" lang="ja-JP" altLang="en-US" sz="1200">
              <a:solidFill>
                <a:schemeClr val="dk1"/>
              </a:solidFill>
              <a:effectLst/>
              <a:latin typeface="+mn-lt"/>
              <a:ea typeface="+mn-ea"/>
              <a:cs typeface="+mn-cs"/>
            </a:rPr>
            <a:t>のほか</a:t>
          </a:r>
          <a:r>
            <a:rPr kumimoji="1" lang="ja-JP" altLang="ja-JP" sz="1200">
              <a:solidFill>
                <a:schemeClr val="dk1"/>
              </a:solidFill>
              <a:effectLst/>
              <a:latin typeface="+mn-lt"/>
              <a:ea typeface="+mn-ea"/>
              <a:cs typeface="+mn-cs"/>
            </a:rPr>
            <a:t>、今後は、庄原市民会館・庄原自治振興センター大規模改修等</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更新整備の増加が見込まれるため、公共施設等総合管理計画および、今後策定予定の施設ごとの個別計画に基づき対応していくことで、事業費の減少を目指すこととする。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34,208
33,776
1,246.49
36,761,094
35,432,888
493,284
17,539,619
38,630,923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165036</xdr:rowOff>
    </xdr:from>
    <xdr:to>
      <xdr:col>24</xdr:col>
      <xdr:colOff>63500</xdr:colOff>
      <xdr:row>35</xdr:row>
      <xdr:rowOff>43307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4336"/>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165036</xdr:rowOff>
    </xdr:from>
    <xdr:to>
      <xdr:col>19</xdr:col>
      <xdr:colOff>177800</xdr:colOff>
      <xdr:row>35</xdr:row>
      <xdr:rowOff>11493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433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11493</xdr:rowOff>
    </xdr:from>
    <xdr:to>
      <xdr:col>15</xdr:col>
      <xdr:colOff>50800</xdr:colOff>
      <xdr:row>35</xdr:row>
      <xdr:rowOff>59880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224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59880</xdr:rowOff>
    </xdr:from>
    <xdr:to>
      <xdr:col>10</xdr:col>
      <xdr:colOff>114300</xdr:colOff>
      <xdr:row>35</xdr:row>
      <xdr:rowOff>75121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063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163957</xdr:rowOff>
    </xdr:from>
    <xdr:to>
      <xdr:col>24</xdr:col>
      <xdr:colOff>114300</xdr:colOff>
      <xdr:row>35</xdr:row>
      <xdr:rowOff>94107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15384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114236</xdr:rowOff>
    </xdr:from>
    <xdr:to>
      <xdr:col>20</xdr:col>
      <xdr:colOff>38100</xdr:colOff>
      <xdr:row>35</xdr:row>
      <xdr:rowOff>44386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60913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132143</xdr:rowOff>
    </xdr:from>
    <xdr:to>
      <xdr:col>15</xdr:col>
      <xdr:colOff>101600</xdr:colOff>
      <xdr:row>35</xdr:row>
      <xdr:rowOff>62293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78820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9080</xdr:rowOff>
    </xdr:from>
    <xdr:to>
      <xdr:col>10</xdr:col>
      <xdr:colOff>165100</xdr:colOff>
      <xdr:row>35</xdr:row>
      <xdr:rowOff>110680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127207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24321</xdr:rowOff>
    </xdr:from>
    <xdr:to>
      <xdr:col>6</xdr:col>
      <xdr:colOff>38100</xdr:colOff>
      <xdr:row>35</xdr:row>
      <xdr:rowOff>125921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142448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106016</xdr:rowOff>
    </xdr:from>
    <xdr:to>
      <xdr:col>24</xdr:col>
      <xdr:colOff>63500</xdr:colOff>
      <xdr:row>58</xdr:row>
      <xdr:rowOff>90600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8666"/>
          <a:ext cx="838200" cy="15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69703</xdr:rowOff>
    </xdr:from>
    <xdr:to>
      <xdr:col>19</xdr:col>
      <xdr:colOff>177800</xdr:colOff>
      <xdr:row>58</xdr:row>
      <xdr:rowOff>90600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3803"/>
          <a:ext cx="889000" cy="2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63055</xdr:rowOff>
    </xdr:from>
    <xdr:to>
      <xdr:col>15</xdr:col>
      <xdr:colOff>50800</xdr:colOff>
      <xdr:row>58</xdr:row>
      <xdr:rowOff>69703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715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61016</xdr:rowOff>
    </xdr:from>
    <xdr:to>
      <xdr:col>10</xdr:col>
      <xdr:colOff>114300</xdr:colOff>
      <xdr:row>58</xdr:row>
      <xdr:rowOff>63055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05116"/>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55216</xdr:rowOff>
    </xdr:from>
    <xdr:to>
      <xdr:col>24</xdr:col>
      <xdr:colOff>114300</xdr:colOff>
      <xdr:row>57</xdr:row>
      <xdr:rowOff>156816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39800</xdr:rowOff>
    </xdr:from>
    <xdr:to>
      <xdr:col>20</xdr:col>
      <xdr:colOff>38100</xdr:colOff>
      <xdr:row>58</xdr:row>
      <xdr:rowOff>141400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157927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5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18903</xdr:rowOff>
    </xdr:from>
    <xdr:to>
      <xdr:col>15</xdr:col>
      <xdr:colOff>101600</xdr:colOff>
      <xdr:row>58</xdr:row>
      <xdr:rowOff>120503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137030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3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12255</xdr:rowOff>
    </xdr:from>
    <xdr:to>
      <xdr:col>10</xdr:col>
      <xdr:colOff>165100</xdr:colOff>
      <xdr:row>58</xdr:row>
      <xdr:rowOff>113855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130382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3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10216</xdr:rowOff>
    </xdr:from>
    <xdr:to>
      <xdr:col>6</xdr:col>
      <xdr:colOff>38100</xdr:colOff>
      <xdr:row>58</xdr:row>
      <xdr:rowOff>111816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128343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2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49462</xdr:rowOff>
    </xdr:from>
    <xdr:to>
      <xdr:col>24</xdr:col>
      <xdr:colOff>63500</xdr:colOff>
      <xdr:row>75</xdr:row>
      <xdr:rowOff>123442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08212"/>
          <a:ext cx="8382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49462</xdr:rowOff>
    </xdr:from>
    <xdr:to>
      <xdr:col>19</xdr:col>
      <xdr:colOff>177800</xdr:colOff>
      <xdr:row>75</xdr:row>
      <xdr:rowOff>151619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08212"/>
          <a:ext cx="889000" cy="10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151619</xdr:rowOff>
    </xdr:from>
    <xdr:to>
      <xdr:col>15</xdr:col>
      <xdr:colOff>50800</xdr:colOff>
      <xdr:row>75</xdr:row>
      <xdr:rowOff>161710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1036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161710</xdr:rowOff>
    </xdr:from>
    <xdr:to>
      <xdr:col>10</xdr:col>
      <xdr:colOff>114300</xdr:colOff>
      <xdr:row>75</xdr:row>
      <xdr:rowOff>170177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20460"/>
          <a:ext cx="889000" cy="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72642</xdr:rowOff>
    </xdr:from>
    <xdr:to>
      <xdr:col>24</xdr:col>
      <xdr:colOff>114300</xdr:colOff>
      <xdr:row>76</xdr:row>
      <xdr:rowOff>2792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95519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170112</xdr:rowOff>
    </xdr:from>
    <xdr:to>
      <xdr:col>20</xdr:col>
      <xdr:colOff>38100</xdr:colOff>
      <xdr:row>75</xdr:row>
      <xdr:rowOff>100262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116789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3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100819</xdr:rowOff>
    </xdr:from>
    <xdr:to>
      <xdr:col>15</xdr:col>
      <xdr:colOff>101600</xdr:colOff>
      <xdr:row>76</xdr:row>
      <xdr:rowOff>30969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47496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3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110910</xdr:rowOff>
    </xdr:from>
    <xdr:to>
      <xdr:col>10</xdr:col>
      <xdr:colOff>165100</xdr:colOff>
      <xdr:row>76</xdr:row>
      <xdr:rowOff>41060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57587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119377</xdr:rowOff>
    </xdr:from>
    <xdr:to>
      <xdr:col>6</xdr:col>
      <xdr:colOff>38100</xdr:colOff>
      <xdr:row>76</xdr:row>
      <xdr:rowOff>49527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66054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126364</xdr:rowOff>
    </xdr:from>
    <xdr:to>
      <xdr:col>24</xdr:col>
      <xdr:colOff>63500</xdr:colOff>
      <xdr:row>94</xdr:row>
      <xdr:rowOff>149388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728314"/>
          <a:ext cx="838200" cy="53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169025</xdr:rowOff>
    </xdr:from>
    <xdr:to>
      <xdr:col>19</xdr:col>
      <xdr:colOff>177800</xdr:colOff>
      <xdr:row>94</xdr:row>
      <xdr:rowOff>149388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13875"/>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83170</xdr:rowOff>
    </xdr:from>
    <xdr:to>
      <xdr:col>15</xdr:col>
      <xdr:colOff>50800</xdr:colOff>
      <xdr:row>93</xdr:row>
      <xdr:rowOff>169025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028020"/>
          <a:ext cx="8890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83170</xdr:rowOff>
    </xdr:from>
    <xdr:to>
      <xdr:col>10</xdr:col>
      <xdr:colOff>114300</xdr:colOff>
      <xdr:row>95</xdr:row>
      <xdr:rowOff>70227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028020"/>
          <a:ext cx="889000" cy="3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75564</xdr:rowOff>
    </xdr:from>
    <xdr:to>
      <xdr:col>24</xdr:col>
      <xdr:colOff>114300</xdr:colOff>
      <xdr:row>92</xdr:row>
      <xdr:rowOff>5714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6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98441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52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98588</xdr:rowOff>
    </xdr:from>
    <xdr:to>
      <xdr:col>20</xdr:col>
      <xdr:colOff>38100</xdr:colOff>
      <xdr:row>95</xdr:row>
      <xdr:rowOff>28738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1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45265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9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118225</xdr:rowOff>
    </xdr:from>
    <xdr:to>
      <xdr:col>15</xdr:col>
      <xdr:colOff>101600</xdr:colOff>
      <xdr:row>94</xdr:row>
      <xdr:rowOff>48375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0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64902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32370</xdr:rowOff>
    </xdr:from>
    <xdr:to>
      <xdr:col>10</xdr:col>
      <xdr:colOff>165100</xdr:colOff>
      <xdr:row>93</xdr:row>
      <xdr:rowOff>133970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9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150497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7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19427</xdr:rowOff>
    </xdr:from>
    <xdr:to>
      <xdr:col>6</xdr:col>
      <xdr:colOff>38100</xdr:colOff>
      <xdr:row>95</xdr:row>
      <xdr:rowOff>121027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137554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135455</xdr:rowOff>
    </xdr:from>
    <xdr:to>
      <xdr:col>55</xdr:col>
      <xdr:colOff>0</xdr:colOff>
      <xdr:row>35</xdr:row>
      <xdr:rowOff>146884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13620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146884</xdr:rowOff>
    </xdr:from>
    <xdr:to>
      <xdr:col>50</xdr:col>
      <xdr:colOff>114300</xdr:colOff>
      <xdr:row>35</xdr:row>
      <xdr:rowOff>159294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14763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159294</xdr:rowOff>
    </xdr:from>
    <xdr:to>
      <xdr:col>45</xdr:col>
      <xdr:colOff>177800</xdr:colOff>
      <xdr:row>36</xdr:row>
      <xdr:rowOff>254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16004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254</xdr:rowOff>
    </xdr:from>
    <xdr:to>
      <xdr:col>41</xdr:col>
      <xdr:colOff>50800</xdr:colOff>
      <xdr:row>36</xdr:row>
      <xdr:rowOff>12011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17245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84655</xdr:rowOff>
    </xdr:from>
    <xdr:to>
      <xdr:col>55</xdr:col>
      <xdr:colOff>50800</xdr:colOff>
      <xdr:row>36</xdr:row>
      <xdr:rowOff>14805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08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107532</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93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96084</xdr:rowOff>
    </xdr:from>
    <xdr:to>
      <xdr:col>50</xdr:col>
      <xdr:colOff>165100</xdr:colOff>
      <xdr:row>36</xdr:row>
      <xdr:rowOff>26234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42761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87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108494</xdr:rowOff>
    </xdr:from>
    <xdr:to>
      <xdr:col>46</xdr:col>
      <xdr:colOff>38100</xdr:colOff>
      <xdr:row>36</xdr:row>
      <xdr:rowOff>38644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55171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8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120904</xdr:rowOff>
    </xdr:from>
    <xdr:to>
      <xdr:col>41</xdr:col>
      <xdr:colOff>101600</xdr:colOff>
      <xdr:row>36</xdr:row>
      <xdr:rowOff>51054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67581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132661</xdr:rowOff>
    </xdr:from>
    <xdr:to>
      <xdr:col>36</xdr:col>
      <xdr:colOff>165100</xdr:colOff>
      <xdr:row>36</xdr:row>
      <xdr:rowOff>62811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79338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90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161782</xdr:rowOff>
    </xdr:from>
    <xdr:to>
      <xdr:col>55</xdr:col>
      <xdr:colOff>0</xdr:colOff>
      <xdr:row>57</xdr:row>
      <xdr:rowOff>1429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62982"/>
          <a:ext cx="838200" cy="1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143115</xdr:rowOff>
    </xdr:from>
    <xdr:to>
      <xdr:col>50</xdr:col>
      <xdr:colOff>114300</xdr:colOff>
      <xdr:row>56</xdr:row>
      <xdr:rowOff>161782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44315"/>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143115</xdr:rowOff>
    </xdr:from>
    <xdr:to>
      <xdr:col>45</xdr:col>
      <xdr:colOff>177800</xdr:colOff>
      <xdr:row>56</xdr:row>
      <xdr:rowOff>151304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44315"/>
          <a:ext cx="889000" cy="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151304</xdr:rowOff>
    </xdr:from>
    <xdr:to>
      <xdr:col>41</xdr:col>
      <xdr:colOff>50800</xdr:colOff>
      <xdr:row>57</xdr:row>
      <xdr:rowOff>36889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52504"/>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122079</xdr:rowOff>
    </xdr:from>
    <xdr:to>
      <xdr:col>55</xdr:col>
      <xdr:colOff>50800</xdr:colOff>
      <xdr:row>57</xdr:row>
      <xdr:rowOff>52229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144956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7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110982</xdr:rowOff>
    </xdr:from>
    <xdr:to>
      <xdr:col>50</xdr:col>
      <xdr:colOff>165100</xdr:colOff>
      <xdr:row>57</xdr:row>
      <xdr:rowOff>41132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92315</xdr:rowOff>
    </xdr:from>
    <xdr:to>
      <xdr:col>46</xdr:col>
      <xdr:colOff>38100</xdr:colOff>
      <xdr:row>57</xdr:row>
      <xdr:rowOff>22465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38992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100504</xdr:rowOff>
    </xdr:from>
    <xdr:to>
      <xdr:col>41</xdr:col>
      <xdr:colOff>101600</xdr:colOff>
      <xdr:row>57</xdr:row>
      <xdr:rowOff>30654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47181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7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157539</xdr:rowOff>
    </xdr:from>
    <xdr:to>
      <xdr:col>36</xdr:col>
      <xdr:colOff>165100</xdr:colOff>
      <xdr:row>57</xdr:row>
      <xdr:rowOff>87689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104216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3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25566</xdr:rowOff>
    </xdr:from>
    <xdr:to>
      <xdr:col>55</xdr:col>
      <xdr:colOff>0</xdr:colOff>
      <xdr:row>77</xdr:row>
      <xdr:rowOff>105147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27216"/>
          <a:ext cx="838200" cy="7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100792</xdr:rowOff>
    </xdr:from>
    <xdr:to>
      <xdr:col>50</xdr:col>
      <xdr:colOff>114300</xdr:colOff>
      <xdr:row>77</xdr:row>
      <xdr:rowOff>105147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0244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100792</xdr:rowOff>
    </xdr:from>
    <xdr:to>
      <xdr:col>45</xdr:col>
      <xdr:colOff>177800</xdr:colOff>
      <xdr:row>77</xdr:row>
      <xdr:rowOff>104296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02442"/>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104296</xdr:rowOff>
    </xdr:from>
    <xdr:to>
      <xdr:col>41</xdr:col>
      <xdr:colOff>50800</xdr:colOff>
      <xdr:row>77</xdr:row>
      <xdr:rowOff>118280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05946"/>
          <a:ext cx="8890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146216</xdr:rowOff>
    </xdr:from>
    <xdr:to>
      <xdr:col>55</xdr:col>
      <xdr:colOff>50800</xdr:colOff>
      <xdr:row>77</xdr:row>
      <xdr:rowOff>76366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124643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5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54347</xdr:rowOff>
    </xdr:from>
    <xdr:to>
      <xdr:col>50</xdr:col>
      <xdr:colOff>165100</xdr:colOff>
      <xdr:row>77</xdr:row>
      <xdr:rowOff>155947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147074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4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49992</xdr:rowOff>
    </xdr:from>
    <xdr:to>
      <xdr:col>46</xdr:col>
      <xdr:colOff>38100</xdr:colOff>
      <xdr:row>77</xdr:row>
      <xdr:rowOff>151592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142719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4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53496</xdr:rowOff>
    </xdr:from>
    <xdr:to>
      <xdr:col>41</xdr:col>
      <xdr:colOff>101600</xdr:colOff>
      <xdr:row>77</xdr:row>
      <xdr:rowOff>155096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146223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67480</xdr:rowOff>
    </xdr:from>
    <xdr:to>
      <xdr:col>36</xdr:col>
      <xdr:colOff>165100</xdr:colOff>
      <xdr:row>77</xdr:row>
      <xdr:rowOff>169080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160207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151445</xdr:rowOff>
    </xdr:from>
    <xdr:to>
      <xdr:col>55</xdr:col>
      <xdr:colOff>0</xdr:colOff>
      <xdr:row>95</xdr:row>
      <xdr:rowOff>18804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096295"/>
          <a:ext cx="838200" cy="2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95515</xdr:rowOff>
    </xdr:from>
    <xdr:to>
      <xdr:col>50</xdr:col>
      <xdr:colOff>114300</xdr:colOff>
      <xdr:row>95</xdr:row>
      <xdr:rowOff>18804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211815"/>
          <a:ext cx="8890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158206</xdr:rowOff>
    </xdr:from>
    <xdr:to>
      <xdr:col>45</xdr:col>
      <xdr:colOff>177800</xdr:colOff>
      <xdr:row>94</xdr:row>
      <xdr:rowOff>95515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103056"/>
          <a:ext cx="889000" cy="10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158206</xdr:rowOff>
    </xdr:from>
    <xdr:to>
      <xdr:col>41</xdr:col>
      <xdr:colOff>50800</xdr:colOff>
      <xdr:row>94</xdr:row>
      <xdr:rowOff>29144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103056"/>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100645</xdr:rowOff>
    </xdr:from>
    <xdr:to>
      <xdr:col>55</xdr:col>
      <xdr:colOff>50800</xdr:colOff>
      <xdr:row>94</xdr:row>
      <xdr:rowOff>30795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04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123522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8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139454</xdr:rowOff>
    </xdr:from>
    <xdr:to>
      <xdr:col>50</xdr:col>
      <xdr:colOff>165100</xdr:colOff>
      <xdr:row>95</xdr:row>
      <xdr:rowOff>69604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2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86131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0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44715</xdr:rowOff>
    </xdr:from>
    <xdr:to>
      <xdr:col>46</xdr:col>
      <xdr:colOff>38100</xdr:colOff>
      <xdr:row>94</xdr:row>
      <xdr:rowOff>146315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1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162842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9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107406</xdr:rowOff>
    </xdr:from>
    <xdr:to>
      <xdr:col>41</xdr:col>
      <xdr:colOff>101600</xdr:colOff>
      <xdr:row>94</xdr:row>
      <xdr:rowOff>37556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0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54083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82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149794</xdr:rowOff>
    </xdr:from>
    <xdr:to>
      <xdr:col>36</xdr:col>
      <xdr:colOff>165100</xdr:colOff>
      <xdr:row>94</xdr:row>
      <xdr:rowOff>79944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0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96471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86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83562</xdr:rowOff>
    </xdr:from>
    <xdr:to>
      <xdr:col>85</xdr:col>
      <xdr:colOff>127000</xdr:colOff>
      <xdr:row>36</xdr:row>
      <xdr:rowOff>105704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55762"/>
          <a:ext cx="8382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100038</xdr:rowOff>
    </xdr:from>
    <xdr:to>
      <xdr:col>81</xdr:col>
      <xdr:colOff>50800</xdr:colOff>
      <xdr:row>36</xdr:row>
      <xdr:rowOff>105704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272238"/>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100038</xdr:rowOff>
    </xdr:from>
    <xdr:to>
      <xdr:col>76</xdr:col>
      <xdr:colOff>114300</xdr:colOff>
      <xdr:row>36</xdr:row>
      <xdr:rowOff>107549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27223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107549</xdr:rowOff>
    </xdr:from>
    <xdr:to>
      <xdr:col>71</xdr:col>
      <xdr:colOff>177800</xdr:colOff>
      <xdr:row>36</xdr:row>
      <xdr:rowOff>147782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79749"/>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32762</xdr:rowOff>
    </xdr:from>
    <xdr:to>
      <xdr:col>85</xdr:col>
      <xdr:colOff>177800</xdr:colOff>
      <xdr:row>36</xdr:row>
      <xdr:rowOff>134362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55639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54904</xdr:rowOff>
    </xdr:from>
    <xdr:to>
      <xdr:col>81</xdr:col>
      <xdr:colOff>101600</xdr:colOff>
      <xdr:row>36</xdr:row>
      <xdr:rowOff>156504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0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49238</xdr:rowOff>
    </xdr:from>
    <xdr:to>
      <xdr:col>76</xdr:col>
      <xdr:colOff>165100</xdr:colOff>
      <xdr:row>36</xdr:row>
      <xdr:rowOff>150838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167365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56749</xdr:rowOff>
    </xdr:from>
    <xdr:to>
      <xdr:col>72</xdr:col>
      <xdr:colOff>38100</xdr:colOff>
      <xdr:row>36</xdr:row>
      <xdr:rowOff>158349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96982</xdr:rowOff>
    </xdr:from>
    <xdr:to>
      <xdr:col>67</xdr:col>
      <xdr:colOff>101600</xdr:colOff>
      <xdr:row>37</xdr:row>
      <xdr:rowOff>27132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43659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0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83419</xdr:rowOff>
    </xdr:from>
    <xdr:to>
      <xdr:col>85</xdr:col>
      <xdr:colOff>127000</xdr:colOff>
      <xdr:row>56</xdr:row>
      <xdr:rowOff>139593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84619"/>
          <a:ext cx="838200" cy="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139593</xdr:rowOff>
    </xdr:from>
    <xdr:to>
      <xdr:col>81</xdr:col>
      <xdr:colOff>50800</xdr:colOff>
      <xdr:row>56</xdr:row>
      <xdr:rowOff>160389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40793"/>
          <a:ext cx="889000" cy="2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98209</xdr:rowOff>
    </xdr:from>
    <xdr:to>
      <xdr:col>76</xdr:col>
      <xdr:colOff>114300</xdr:colOff>
      <xdr:row>56</xdr:row>
      <xdr:rowOff>160389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99409"/>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90528</xdr:rowOff>
    </xdr:from>
    <xdr:to>
      <xdr:col>71</xdr:col>
      <xdr:colOff>177800</xdr:colOff>
      <xdr:row>56</xdr:row>
      <xdr:rowOff>98209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91728"/>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32619</xdr:rowOff>
    </xdr:from>
    <xdr:to>
      <xdr:col>85</xdr:col>
      <xdr:colOff>177800</xdr:colOff>
      <xdr:row>56</xdr:row>
      <xdr:rowOff>134219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11046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88793</xdr:rowOff>
    </xdr:from>
    <xdr:to>
      <xdr:col>81</xdr:col>
      <xdr:colOff>101600</xdr:colOff>
      <xdr:row>57</xdr:row>
      <xdr:rowOff>18943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109589</xdr:rowOff>
    </xdr:from>
    <xdr:to>
      <xdr:col>76</xdr:col>
      <xdr:colOff>165100</xdr:colOff>
      <xdr:row>57</xdr:row>
      <xdr:rowOff>39739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30866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47409</xdr:rowOff>
    </xdr:from>
    <xdr:to>
      <xdr:col>72</xdr:col>
      <xdr:colOff>38100</xdr:colOff>
      <xdr:row>56</xdr:row>
      <xdr:rowOff>149009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4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39728</xdr:rowOff>
    </xdr:from>
    <xdr:to>
      <xdr:col>67</xdr:col>
      <xdr:colOff>101600</xdr:colOff>
      <xdr:row>56</xdr:row>
      <xdr:rowOff>141328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157855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1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9919</xdr:rowOff>
    </xdr:from>
    <xdr:to>
      <xdr:col>85</xdr:col>
      <xdr:colOff>127000</xdr:colOff>
      <xdr:row>73</xdr:row>
      <xdr:rowOff>83769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2354319"/>
          <a:ext cx="838200" cy="2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9919</xdr:rowOff>
    </xdr:from>
    <xdr:to>
      <xdr:col>81</xdr:col>
      <xdr:colOff>50800</xdr:colOff>
      <xdr:row>75</xdr:row>
      <xdr:rowOff>132906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354319"/>
          <a:ext cx="889000" cy="6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132906</xdr:rowOff>
    </xdr:from>
    <xdr:to>
      <xdr:col>76</xdr:col>
      <xdr:colOff>114300</xdr:colOff>
      <xdr:row>78</xdr:row>
      <xdr:rowOff>147358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2991656"/>
          <a:ext cx="889000" cy="5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147358</xdr:rowOff>
    </xdr:from>
    <xdr:to>
      <xdr:col>71</xdr:col>
      <xdr:colOff>177800</xdr:colOff>
      <xdr:row>78</xdr:row>
      <xdr:rowOff>166712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20458"/>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32969</xdr:rowOff>
    </xdr:from>
    <xdr:to>
      <xdr:col>85</xdr:col>
      <xdr:colOff>177800</xdr:colOff>
      <xdr:row>73</xdr:row>
      <xdr:rowOff>134569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54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55846</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4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130569</xdr:rowOff>
    </xdr:from>
    <xdr:to>
      <xdr:col>81</xdr:col>
      <xdr:colOff>101600</xdr:colOff>
      <xdr:row>72</xdr:row>
      <xdr:rowOff>60719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3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77246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0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82106</xdr:rowOff>
    </xdr:from>
    <xdr:to>
      <xdr:col>76</xdr:col>
      <xdr:colOff>165100</xdr:colOff>
      <xdr:row>76</xdr:row>
      <xdr:rowOff>12257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29408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28783</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27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96558</xdr:rowOff>
    </xdr:from>
    <xdr:to>
      <xdr:col>72</xdr:col>
      <xdr:colOff>38100</xdr:colOff>
      <xdr:row>79</xdr:row>
      <xdr:rowOff>26708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43235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4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115912</xdr:rowOff>
    </xdr:from>
    <xdr:to>
      <xdr:col>67</xdr:col>
      <xdr:colOff>101600</xdr:colOff>
      <xdr:row>79</xdr:row>
      <xdr:rowOff>46062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37189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40292</xdr:rowOff>
    </xdr:from>
    <xdr:to>
      <xdr:col>85</xdr:col>
      <xdr:colOff>127000</xdr:colOff>
      <xdr:row>97</xdr:row>
      <xdr:rowOff>67658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70942"/>
          <a:ext cx="8382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4643</xdr:rowOff>
    </xdr:from>
    <xdr:to>
      <xdr:col>81</xdr:col>
      <xdr:colOff>50800</xdr:colOff>
      <xdr:row>97</xdr:row>
      <xdr:rowOff>67658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35293"/>
          <a:ext cx="8890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4643</xdr:rowOff>
    </xdr:from>
    <xdr:to>
      <xdr:col>76</xdr:col>
      <xdr:colOff>114300</xdr:colOff>
      <xdr:row>97</xdr:row>
      <xdr:rowOff>14362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35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10139</xdr:rowOff>
    </xdr:from>
    <xdr:to>
      <xdr:col>71</xdr:col>
      <xdr:colOff>177800</xdr:colOff>
      <xdr:row>97</xdr:row>
      <xdr:rowOff>14362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4078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160942</xdr:rowOff>
    </xdr:from>
    <xdr:to>
      <xdr:col>85</xdr:col>
      <xdr:colOff>177800</xdr:colOff>
      <xdr:row>97</xdr:row>
      <xdr:rowOff>91092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12369</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7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16858</xdr:rowOff>
    </xdr:from>
    <xdr:to>
      <xdr:col>81</xdr:col>
      <xdr:colOff>101600</xdr:colOff>
      <xdr:row>97</xdr:row>
      <xdr:rowOff>118458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134985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2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125293</xdr:rowOff>
    </xdr:from>
    <xdr:to>
      <xdr:col>76</xdr:col>
      <xdr:colOff>165100</xdr:colOff>
      <xdr:row>97</xdr:row>
      <xdr:rowOff>55443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71970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5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135012</xdr:rowOff>
    </xdr:from>
    <xdr:to>
      <xdr:col>72</xdr:col>
      <xdr:colOff>38100</xdr:colOff>
      <xdr:row>97</xdr:row>
      <xdr:rowOff>65162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81689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6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130789</xdr:rowOff>
    </xdr:from>
    <xdr:to>
      <xdr:col>67</xdr:col>
      <xdr:colOff>101600</xdr:colOff>
      <xdr:row>97</xdr:row>
      <xdr:rowOff>60939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77466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6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民生費は市民一人当たり</a:t>
          </a:r>
          <a:r>
            <a:rPr kumimoji="1" lang="en-US" altLang="ja-JP" sz="1200">
              <a:solidFill>
                <a:schemeClr val="dk1"/>
              </a:solidFill>
              <a:effectLst/>
              <a:latin typeface="+mn-lt"/>
              <a:ea typeface="+mn-ea"/>
              <a:cs typeface="+mn-cs"/>
            </a:rPr>
            <a:t>216</a:t>
          </a:r>
          <a:r>
            <a:rPr kumimoji="1" lang="ja-JP" altLang="ja-JP" sz="1200">
              <a:solidFill>
                <a:schemeClr val="dk1"/>
              </a:solidFill>
              <a:effectLst/>
              <a:latin typeface="+mn-lt"/>
              <a:ea typeface="+mn-ea"/>
              <a:cs typeface="+mn-cs"/>
            </a:rPr>
            <a:t>千円となっており、依然として類似団体平均に比べ高い状況にある。平成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民生費は増加傾向にあるが、特に後期高齢者医療事業及び介護保険事業に係る繰出金、障害者への自立支援事業に要する経費が増加傾向にある。これは、被保険者の高齢化に伴う医療費の増加やサービス利用、障害者自立支援サービスの利用実績の増加に伴うものである。</a:t>
          </a:r>
          <a:endParaRPr lang="ja-JP" altLang="ja-JP" sz="1600">
            <a:effectLst/>
          </a:endParaRPr>
        </a:p>
        <a:p>
          <a:r>
            <a:rPr kumimoji="1" lang="ja-JP" altLang="ja-JP" sz="1200">
              <a:solidFill>
                <a:schemeClr val="dk1"/>
              </a:solidFill>
              <a:effectLst/>
              <a:latin typeface="+mn-lt"/>
              <a:ea typeface="+mn-ea"/>
              <a:cs typeface="+mn-cs"/>
            </a:rPr>
            <a:t>　また、衛生費は、平成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年度から実施している新焼却施設整備事業</a:t>
          </a:r>
          <a:r>
            <a:rPr kumimoji="1" lang="ja-JP" altLang="en-US" sz="1200">
              <a:solidFill>
                <a:schemeClr val="dk1"/>
              </a:solidFill>
              <a:effectLst/>
              <a:latin typeface="+mn-lt"/>
              <a:ea typeface="+mn-ea"/>
              <a:cs typeface="+mn-cs"/>
            </a:rPr>
            <a:t>について、</a:t>
          </a:r>
          <a:r>
            <a:rPr kumimoji="1" lang="ja-JP" altLang="ja-JP" sz="1200">
              <a:solidFill>
                <a:schemeClr val="dk1"/>
              </a:solidFill>
              <a:effectLst/>
              <a:latin typeface="+mn-lt"/>
              <a:ea typeface="+mn-ea"/>
              <a:cs typeface="+mn-cs"/>
            </a:rPr>
            <a:t>プラント建設工事の本格化に伴い</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前年と比較し</a:t>
          </a:r>
          <a:r>
            <a:rPr kumimoji="1" lang="en-US" altLang="ja-JP" sz="1200">
              <a:solidFill>
                <a:schemeClr val="dk1"/>
              </a:solidFill>
              <a:effectLst/>
              <a:latin typeface="+mn-lt"/>
              <a:ea typeface="+mn-ea"/>
              <a:cs typeface="+mn-cs"/>
            </a:rPr>
            <a:t>64.7</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、市民一人当たり</a:t>
          </a:r>
          <a:r>
            <a:rPr kumimoji="1" lang="en-US" altLang="ja-JP" sz="1200">
              <a:solidFill>
                <a:schemeClr val="dk1"/>
              </a:solidFill>
              <a:effectLst/>
              <a:latin typeface="+mn-lt"/>
              <a:ea typeface="+mn-ea"/>
              <a:cs typeface="+mn-cs"/>
            </a:rPr>
            <a:t>123</a:t>
          </a:r>
          <a:r>
            <a:rPr kumimoji="1" lang="ja-JP" altLang="ja-JP" sz="1200">
              <a:solidFill>
                <a:schemeClr val="dk1"/>
              </a:solidFill>
              <a:effectLst/>
              <a:latin typeface="+mn-lt"/>
              <a:ea typeface="+mn-ea"/>
              <a:cs typeface="+mn-cs"/>
            </a:rPr>
            <a:t>千円となっている。　</a:t>
          </a:r>
          <a:endParaRPr lang="ja-JP" altLang="ja-JP" sz="1600">
            <a:effectLst/>
          </a:endParaRPr>
        </a:p>
        <a:p>
          <a:r>
            <a:rPr kumimoji="1" lang="ja-JP" altLang="ja-JP" sz="1200">
              <a:solidFill>
                <a:schemeClr val="dk1"/>
              </a:solidFill>
              <a:effectLst/>
              <a:latin typeface="+mn-lt"/>
              <a:ea typeface="+mn-ea"/>
              <a:cs typeface="+mn-cs"/>
            </a:rPr>
            <a:t>　なお、</a:t>
          </a:r>
          <a:r>
            <a:rPr kumimoji="1" lang="ja-JP" altLang="en-US" sz="1200">
              <a:solidFill>
                <a:schemeClr val="dk1"/>
              </a:solidFill>
              <a:effectLst/>
              <a:latin typeface="+mn-lt"/>
              <a:ea typeface="+mn-ea"/>
              <a:cs typeface="+mn-cs"/>
            </a:rPr>
            <a:t>総務費の</a:t>
          </a:r>
          <a:r>
            <a:rPr kumimoji="1" lang="ja-JP" altLang="ja-JP" sz="1200">
              <a:solidFill>
                <a:schemeClr val="dk1"/>
              </a:solidFill>
              <a:effectLst/>
              <a:latin typeface="+mn-lt"/>
              <a:ea typeface="+mn-ea"/>
              <a:cs typeface="+mn-cs"/>
            </a:rPr>
            <a:t>増額は、</a:t>
          </a:r>
          <a:r>
            <a:rPr kumimoji="1" lang="ja-JP" altLang="en-US" sz="1200">
              <a:solidFill>
                <a:schemeClr val="dk1"/>
              </a:solidFill>
              <a:effectLst/>
              <a:latin typeface="+mn-lt"/>
              <a:ea typeface="+mn-ea"/>
              <a:cs typeface="+mn-cs"/>
            </a:rPr>
            <a:t>特別定額給付金事業の実施</a:t>
          </a:r>
          <a:r>
            <a:rPr kumimoji="1" lang="ja-JP" altLang="ja-JP" sz="1200">
              <a:solidFill>
                <a:schemeClr val="dk1"/>
              </a:solidFill>
              <a:effectLst/>
              <a:latin typeface="+mn-lt"/>
              <a:ea typeface="+mn-ea"/>
              <a:cs typeface="+mn-cs"/>
            </a:rPr>
            <a:t>に伴うもので、前年度比</a:t>
          </a:r>
          <a:r>
            <a:rPr kumimoji="1" lang="en-US" altLang="ja-JP" sz="1200">
              <a:solidFill>
                <a:schemeClr val="dk1"/>
              </a:solidFill>
              <a:effectLst/>
              <a:latin typeface="+mn-lt"/>
              <a:ea typeface="+mn-ea"/>
              <a:cs typeface="+mn-cs"/>
            </a:rPr>
            <a:t>96.6</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、市民一人当たり</a:t>
          </a:r>
          <a:r>
            <a:rPr kumimoji="1" lang="en-US" altLang="ja-JP" sz="1200">
              <a:solidFill>
                <a:schemeClr val="dk1"/>
              </a:solidFill>
              <a:effectLst/>
              <a:latin typeface="+mn-lt"/>
              <a:ea typeface="+mn-ea"/>
              <a:cs typeface="+mn-cs"/>
            </a:rPr>
            <a:t>193</a:t>
          </a:r>
          <a:r>
            <a:rPr kumimoji="1" lang="ja-JP" altLang="ja-JP" sz="1200">
              <a:solidFill>
                <a:schemeClr val="dk1"/>
              </a:solidFill>
              <a:effectLst/>
              <a:latin typeface="+mn-lt"/>
              <a:ea typeface="+mn-ea"/>
              <a:cs typeface="+mn-cs"/>
            </a:rPr>
            <a:t>千円となっている。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年度の実質収支額は前年度と比較しほぼ横ばい</a:t>
          </a:r>
          <a:r>
            <a:rPr kumimoji="1" lang="ja-JP" altLang="en-US" sz="1200">
              <a:solidFill>
                <a:schemeClr val="dk1"/>
              </a:solidFill>
              <a:effectLst/>
              <a:latin typeface="+mn-lt"/>
              <a:ea typeface="+mn-ea"/>
              <a:cs typeface="+mn-cs"/>
            </a:rPr>
            <a:t>となっている。</a:t>
          </a:r>
          <a:endParaRPr kumimoji="1" lang="en-US" altLang="ja-JP" sz="120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　実質単年度収支については、財政調整基金の取崩額の</a:t>
          </a:r>
          <a:r>
            <a:rPr kumimoji="1" lang="ja-JP" altLang="en-US" sz="1200">
              <a:solidFill>
                <a:schemeClr val="dk1"/>
              </a:solidFill>
              <a:effectLst/>
              <a:latin typeface="+mn-lt"/>
              <a:ea typeface="+mn-ea"/>
              <a:cs typeface="+mn-cs"/>
            </a:rPr>
            <a:t>増額</a:t>
          </a:r>
          <a:r>
            <a:rPr kumimoji="1" lang="ja-JP" altLang="ja-JP" sz="1200">
              <a:solidFill>
                <a:schemeClr val="dk1"/>
              </a:solidFill>
              <a:effectLst/>
              <a:latin typeface="+mn-lt"/>
              <a:ea typeface="+mn-ea"/>
              <a:cs typeface="+mn-cs"/>
            </a:rPr>
            <a:t>などにり、前年度比</a:t>
          </a:r>
          <a:r>
            <a:rPr kumimoji="1" lang="en-US" altLang="ja-JP" sz="1200">
              <a:solidFill>
                <a:schemeClr val="dk1"/>
              </a:solidFill>
              <a:effectLst/>
              <a:latin typeface="+mn-lt"/>
              <a:ea typeface="+mn-ea"/>
              <a:cs typeface="+mn-cs"/>
            </a:rPr>
            <a:t>1.07</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している。</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　また、</a:t>
          </a:r>
          <a:r>
            <a:rPr kumimoji="1" lang="ja-JP" altLang="en-US" sz="1200">
              <a:solidFill>
                <a:schemeClr val="dk1"/>
              </a:solidFill>
              <a:effectLst/>
              <a:latin typeface="+mn-lt"/>
              <a:ea typeface="+mn-ea"/>
              <a:cs typeface="+mn-cs"/>
            </a:rPr>
            <a:t>除雪事業の増加</a:t>
          </a:r>
          <a:r>
            <a:rPr kumimoji="1" lang="ja-JP" altLang="ja-JP" sz="1200">
              <a:solidFill>
                <a:schemeClr val="dk1"/>
              </a:solidFill>
              <a:effectLst/>
              <a:latin typeface="+mn-lt"/>
              <a:ea typeface="+mn-ea"/>
              <a:cs typeface="+mn-cs"/>
            </a:rPr>
            <a:t>なども影響し、令和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年度の財政調整基金の取崩額は、</a:t>
          </a:r>
          <a:r>
            <a:rPr kumimoji="1" lang="en-US" altLang="ja-JP" sz="1200">
              <a:solidFill>
                <a:schemeClr val="dk1"/>
              </a:solidFill>
              <a:effectLst/>
              <a:latin typeface="+mn-lt"/>
              <a:ea typeface="+mn-ea"/>
              <a:cs typeface="+mn-cs"/>
            </a:rPr>
            <a:t>320</a:t>
          </a:r>
          <a:r>
            <a:rPr kumimoji="1" lang="ja-JP" altLang="ja-JP" sz="1200">
              <a:solidFill>
                <a:schemeClr val="dk1"/>
              </a:solidFill>
              <a:effectLst/>
              <a:latin typeface="+mn-lt"/>
              <a:ea typeface="+mn-ea"/>
              <a:cs typeface="+mn-cs"/>
            </a:rPr>
            <a:t>百万円となり、年度末残高は</a:t>
          </a:r>
          <a:r>
            <a:rPr kumimoji="1" lang="en-US" altLang="ja-JP" sz="1200">
              <a:solidFill>
                <a:schemeClr val="dk1"/>
              </a:solidFill>
              <a:effectLst/>
              <a:latin typeface="+mn-lt"/>
              <a:ea typeface="+mn-ea"/>
              <a:cs typeface="+mn-cs"/>
            </a:rPr>
            <a:t>3,657</a:t>
          </a:r>
          <a:r>
            <a:rPr kumimoji="1" lang="ja-JP" altLang="ja-JP" sz="1200">
              <a:solidFill>
                <a:schemeClr val="dk1"/>
              </a:solidFill>
              <a:effectLst/>
              <a:latin typeface="+mn-lt"/>
              <a:ea typeface="+mn-ea"/>
              <a:cs typeface="+mn-cs"/>
            </a:rPr>
            <a:t>百万円となった。</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年度における連結実質赤字比率は、全会計において黒字となっている。</a:t>
          </a:r>
          <a:endParaRPr lang="ja-JP" altLang="ja-JP" sz="1600">
            <a:effectLst/>
          </a:endParaRPr>
        </a:p>
        <a:p>
          <a:r>
            <a:rPr kumimoji="1" lang="ja-JP" altLang="ja-JP" sz="1200">
              <a:solidFill>
                <a:schemeClr val="dk1"/>
              </a:solidFill>
              <a:effectLst/>
              <a:latin typeface="+mn-lt"/>
              <a:ea typeface="+mn-ea"/>
              <a:cs typeface="+mn-cs"/>
            </a:rPr>
            <a:t>　しかし、平成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年度からは普通交付税を含めた一般財源の確保が厳しい状況となっている。</a:t>
          </a:r>
          <a:endParaRPr lang="ja-JP" altLang="ja-JP" sz="1600">
            <a:effectLst/>
          </a:endParaRPr>
        </a:p>
        <a:p>
          <a:r>
            <a:rPr kumimoji="1" lang="ja-JP" altLang="ja-JP" sz="1200">
              <a:solidFill>
                <a:schemeClr val="dk1"/>
              </a:solidFill>
              <a:effectLst/>
              <a:latin typeface="+mn-lt"/>
              <a:ea typeface="+mn-ea"/>
              <a:cs typeface="+mn-cs"/>
            </a:rPr>
            <a:t>　普通交付税は合併算定替の特例措置の適用により、増額交付を受けているが、平成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年度から５年間で段階的に縮減し、令和２年度より加算措置が終了した。</a:t>
          </a:r>
          <a:endParaRPr lang="ja-JP" altLang="ja-JP" sz="1600">
            <a:effectLst/>
          </a:endParaRPr>
        </a:p>
        <a:p>
          <a:r>
            <a:rPr kumimoji="1" lang="ja-JP" altLang="ja-JP" sz="1200">
              <a:solidFill>
                <a:schemeClr val="dk1"/>
              </a:solidFill>
              <a:effectLst/>
              <a:latin typeface="+mn-lt"/>
              <a:ea typeface="+mn-ea"/>
              <a:cs typeface="+mn-cs"/>
            </a:rPr>
            <a:t>　こうした状況に対応するため、平成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年度に一般会計から特別会計への繰出金について、その性質や必要性を検討し、一定の基準を示す「一般会計繰出方針」を策定し、適正な繰出しに努めている。</a:t>
          </a:r>
          <a:endParaRPr lang="ja-JP" altLang="ja-JP" sz="1600">
            <a:effectLst/>
          </a:endParaRPr>
        </a:p>
        <a:p>
          <a:r>
            <a:rPr kumimoji="1" lang="ja-JP" altLang="ja-JP" sz="1200">
              <a:solidFill>
                <a:schemeClr val="dk1"/>
              </a:solidFill>
              <a:effectLst/>
              <a:latin typeface="+mn-lt"/>
              <a:ea typeface="+mn-ea"/>
              <a:cs typeface="+mn-cs"/>
            </a:rPr>
            <a:t>　また、平成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月には「第２期持続可能な財政運営プラン」を策定し、市税収能率の向上や新たな財源の確保などによる歳入確保、各種補助金の見直しや、業務の見直しによる物件費の減額など、性質別経費ごとに削減目標額を定め、一般財源の抑制を図り歳出削減に努めることとしてい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6"/>
      <c r="AO4" s="486"/>
      <c r="AP4" s="486"/>
      <c r="AQ4" s="486"/>
      <c r="AR4" s="486"/>
      <c r="AS4" s="486"/>
      <c r="AT4" s="486"/>
      <c r="AU4" s="486"/>
      <c r="AV4" s="486"/>
      <c r="AW4" s="486"/>
      <c r="AX4" s="659"/>
      <c r="AY4" s="460" t="s">
        <v>90</v>
      </c>
      <c r="AZ4" s="461"/>
      <c r="BA4" s="461"/>
      <c r="BB4" s="461"/>
      <c r="BC4" s="461"/>
      <c r="BD4" s="461"/>
      <c r="BE4" s="461"/>
      <c r="BF4" s="461"/>
      <c r="BG4" s="461"/>
      <c r="BH4" s="461"/>
      <c r="BI4" s="461"/>
      <c r="BJ4" s="461"/>
      <c r="BK4" s="461"/>
      <c r="BL4" s="461"/>
      <c r="BM4" s="462"/>
      <c r="BN4" s="463">
        <v>36761094</v>
      </c>
      <c r="BO4" s="464"/>
      <c r="BP4" s="464"/>
      <c r="BQ4" s="464"/>
      <c r="BR4" s="464"/>
      <c r="BS4" s="464"/>
      <c r="BT4" s="464"/>
      <c r="BU4" s="465"/>
      <c r="BV4" s="463">
        <v>31330281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2.8</v>
      </c>
      <c r="CU4" s="648"/>
      <c r="CV4" s="648"/>
      <c r="CW4" s="648"/>
      <c r="CX4" s="648"/>
      <c r="CY4" s="648"/>
      <c r="CZ4" s="648"/>
      <c r="DA4" s="649"/>
      <c r="DB4" s="647">
        <v>2.8</v>
      </c>
      <c r="DC4" s="648"/>
      <c r="DD4" s="648"/>
      <c r="DE4" s="648"/>
      <c r="DF4" s="648"/>
      <c r="DG4" s="648"/>
      <c r="DH4" s="648"/>
      <c r="DI4" s="649"/>
      <c r="DJ4" s="186"/>
      <c r="DK4" s="186"/>
      <c r="DL4" s="186"/>
      <c r="DM4" s="186"/>
      <c r="DN4" s="186"/>
      <c r="DO4" s="186"/>
    </row>
    <row r="5" spans="1:119" ht="18.75" customHeight="1" x14ac:dyDescent="0.15">
      <c r="A5" s="187"/>
      <c r="B5" s="654"/>
      <c r="C5" s="487"/>
      <c r="D5" s="487"/>
      <c r="E5" s="655"/>
      <c r="F5" s="655"/>
      <c r="G5" s="655"/>
      <c r="H5" s="655"/>
      <c r="I5" s="655"/>
      <c r="J5" s="655"/>
      <c r="K5" s="655"/>
      <c r="L5" s="655"/>
      <c r="M5" s="655"/>
      <c r="N5" s="655"/>
      <c r="O5" s="655"/>
      <c r="P5" s="655"/>
      <c r="Q5" s="655"/>
      <c r="R5" s="485"/>
      <c r="S5" s="485"/>
      <c r="T5" s="485"/>
      <c r="U5" s="485"/>
      <c r="V5" s="658"/>
      <c r="W5" s="574"/>
      <c r="X5" s="486"/>
      <c r="Y5" s="486"/>
      <c r="Z5" s="486"/>
      <c r="AA5" s="486"/>
      <c r="AB5" s="487"/>
      <c r="AC5" s="485"/>
      <c r="AD5" s="486"/>
      <c r="AE5" s="486"/>
      <c r="AF5" s="486"/>
      <c r="AG5" s="486"/>
      <c r="AH5" s="486"/>
      <c r="AI5" s="486"/>
      <c r="AJ5" s="486"/>
      <c r="AK5" s="486"/>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35432888</v>
      </c>
      <c r="BO5" s="469"/>
      <c r="BP5" s="469"/>
      <c r="BQ5" s="469"/>
      <c r="BR5" s="469"/>
      <c r="BS5" s="469"/>
      <c r="BT5" s="469"/>
      <c r="BU5" s="470"/>
      <c r="BV5" s="468">
        <v>30638845</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96.5</v>
      </c>
      <c r="CU5" s="439"/>
      <c r="CV5" s="439"/>
      <c r="CW5" s="439"/>
      <c r="CX5" s="439"/>
      <c r="CY5" s="439"/>
      <c r="CZ5" s="439"/>
      <c r="DA5" s="440"/>
      <c r="DB5" s="438">
        <v>97.8</v>
      </c>
      <c r="DC5" s="439"/>
      <c r="DD5" s="439"/>
      <c r="DE5" s="439"/>
      <c r="DF5" s="439"/>
      <c r="DG5" s="439"/>
      <c r="DH5" s="439"/>
      <c r="DI5" s="440"/>
      <c r="DJ5" s="186"/>
      <c r="DK5" s="186"/>
      <c r="DL5" s="186"/>
      <c r="DM5" s="186"/>
      <c r="DN5" s="186"/>
      <c r="DO5" s="186"/>
    </row>
    <row r="6" spans="1:119" ht="18.75" customHeight="1" x14ac:dyDescent="0.15">
      <c r="A6" s="187"/>
      <c r="B6" s="624" t="s">
        <v>96</v>
      </c>
      <c r="C6" s="484"/>
      <c r="D6" s="484"/>
      <c r="E6" s="625"/>
      <c r="F6" s="625"/>
      <c r="G6" s="625"/>
      <c r="H6" s="625"/>
      <c r="I6" s="625"/>
      <c r="J6" s="625"/>
      <c r="K6" s="625"/>
      <c r="L6" s="625" t="s">
        <v>97</v>
      </c>
      <c r="M6" s="625"/>
      <c r="N6" s="625"/>
      <c r="O6" s="625"/>
      <c r="P6" s="625"/>
      <c r="Q6" s="625"/>
      <c r="R6" s="508"/>
      <c r="S6" s="508"/>
      <c r="T6" s="508"/>
      <c r="U6" s="508"/>
      <c r="V6" s="631"/>
      <c r="W6" s="559" t="s">
        <v>98</v>
      </c>
      <c r="X6" s="483"/>
      <c r="Y6" s="483"/>
      <c r="Z6" s="483"/>
      <c r="AA6" s="483"/>
      <c r="AB6" s="484"/>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1328206</v>
      </c>
      <c r="BO6" s="469"/>
      <c r="BP6" s="469"/>
      <c r="BQ6" s="469"/>
      <c r="BR6" s="469"/>
      <c r="BS6" s="469"/>
      <c r="BT6" s="469"/>
      <c r="BU6" s="470"/>
      <c r="BV6" s="468">
        <v>691436</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99.6</v>
      </c>
      <c r="CU6" s="622"/>
      <c r="CV6" s="622"/>
      <c r="CW6" s="622"/>
      <c r="CX6" s="622"/>
      <c r="CY6" s="622"/>
      <c r="CZ6" s="622"/>
      <c r="DA6" s="623"/>
      <c r="DB6" s="621">
        <v>100.8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834922</v>
      </c>
      <c r="BO7" s="469"/>
      <c r="BP7" s="469"/>
      <c r="BQ7" s="469"/>
      <c r="BR7" s="469"/>
      <c r="BS7" s="469"/>
      <c r="BT7" s="469"/>
      <c r="BU7" s="470"/>
      <c r="BV7" s="468">
        <v>210227</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17539619</v>
      </c>
      <c r="CU7" s="469"/>
      <c r="CV7" s="469"/>
      <c r="CW7" s="469"/>
      <c r="CX7" s="469"/>
      <c r="CY7" s="469"/>
      <c r="CZ7" s="469"/>
      <c r="DA7" s="470"/>
      <c r="DB7" s="468">
        <v>17123323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493284</v>
      </c>
      <c r="BO8" s="469"/>
      <c r="BP8" s="469"/>
      <c r="BQ8" s="469"/>
      <c r="BR8" s="469"/>
      <c r="BS8" s="469"/>
      <c r="BT8" s="469"/>
      <c r="BU8" s="470"/>
      <c r="BV8" s="468">
        <v>481209</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0.26</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33633</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104</v>
      </c>
      <c r="AV9" s="526"/>
      <c r="AW9" s="526"/>
      <c r="AX9" s="526"/>
      <c r="AY9" s="448" t="s">
        <v>114</v>
      </c>
      <c r="AZ9" s="449"/>
      <c r="BA9" s="449"/>
      <c r="BB9" s="449"/>
      <c r="BC9" s="449"/>
      <c r="BD9" s="449"/>
      <c r="BE9" s="449"/>
      <c r="BF9" s="449"/>
      <c r="BG9" s="449"/>
      <c r="BH9" s="449"/>
      <c r="BI9" s="449"/>
      <c r="BJ9" s="449"/>
      <c r="BK9" s="449"/>
      <c r="BL9" s="449"/>
      <c r="BM9" s="450"/>
      <c r="BN9" s="468">
        <v>12075</v>
      </c>
      <c r="BO9" s="469"/>
      <c r="BP9" s="469"/>
      <c r="BQ9" s="469"/>
      <c r="BR9" s="469"/>
      <c r="BS9" s="469"/>
      <c r="BT9" s="469"/>
      <c r="BU9" s="470"/>
      <c r="BV9" s="468">
        <v>-15969</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19.600000000000001</v>
      </c>
      <c r="CU9" s="439"/>
      <c r="CV9" s="439"/>
      <c r="CW9" s="439"/>
      <c r="CX9" s="439"/>
      <c r="CY9" s="439"/>
      <c r="CZ9" s="439"/>
      <c r="DA9" s="440"/>
      <c r="DB9" s="438">
        <v>19.899999999999999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37000</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543</v>
      </c>
      <c r="BO10" s="469"/>
      <c r="BP10" s="469"/>
      <c r="BQ10" s="469"/>
      <c r="BR10" s="469"/>
      <c r="BS10" s="469"/>
      <c r="BT10" s="469"/>
      <c r="BU10" s="470"/>
      <c r="BV10" s="468">
        <v>1095</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6" t="s">
        <v>121</v>
      </c>
      <c r="M11" s="517"/>
      <c r="N11" s="517"/>
      <c r="O11" s="517"/>
      <c r="P11" s="517"/>
      <c r="Q11" s="518"/>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5611</v>
      </c>
      <c r="BO11" s="469"/>
      <c r="BP11" s="469"/>
      <c r="BQ11" s="469"/>
      <c r="BR11" s="469"/>
      <c r="BS11" s="469"/>
      <c r="BT11" s="469"/>
      <c r="BU11" s="470"/>
      <c r="BV11" s="468">
        <v>3800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34208</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320000</v>
      </c>
      <c r="BO12" s="469"/>
      <c r="BP12" s="469"/>
      <c r="BQ12" s="469"/>
      <c r="BR12" s="469"/>
      <c r="BS12" s="469"/>
      <c r="BT12" s="469"/>
      <c r="BU12" s="470"/>
      <c r="BV12" s="468">
        <v>100000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33776</v>
      </c>
      <c r="S13" s="572"/>
      <c r="T13" s="572"/>
      <c r="U13" s="572"/>
      <c r="V13" s="573"/>
      <c r="W13" s="559" t="s">
        <v>138</v>
      </c>
      <c r="X13" s="483"/>
      <c r="Y13" s="483"/>
      <c r="Z13" s="483"/>
      <c r="AA13" s="483"/>
      <c r="AB13" s="484"/>
      <c r="AC13" s="444">
        <v>3709</v>
      </c>
      <c r="AD13" s="445"/>
      <c r="AE13" s="445"/>
      <c r="AF13" s="445"/>
      <c r="AG13" s="446"/>
      <c r="AH13" s="444">
        <v>3698</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-301771</v>
      </c>
      <c r="BO13" s="469"/>
      <c r="BP13" s="469"/>
      <c r="BQ13" s="469"/>
      <c r="BR13" s="469"/>
      <c r="BS13" s="469"/>
      <c r="BT13" s="469"/>
      <c r="BU13" s="470"/>
      <c r="BV13" s="468">
        <v>-111074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11.9</v>
      </c>
      <c r="CU13" s="439"/>
      <c r="CV13" s="439"/>
      <c r="CW13" s="439"/>
      <c r="CX13" s="439"/>
      <c r="CY13" s="439"/>
      <c r="CZ13" s="439"/>
      <c r="DA13" s="440"/>
      <c r="DB13" s="438">
        <v>13.2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34869</v>
      </c>
      <c r="S14" s="572"/>
      <c r="T14" s="572"/>
      <c r="U14" s="572"/>
      <c r="V14" s="573"/>
      <c r="W14" s="574"/>
      <c r="X14" s="486"/>
      <c r="Y14" s="486"/>
      <c r="Z14" s="486"/>
      <c r="AA14" s="486"/>
      <c r="AB14" s="487"/>
      <c r="AC14" s="564">
        <v>20.8</v>
      </c>
      <c r="AD14" s="565"/>
      <c r="AE14" s="565"/>
      <c r="AF14" s="565"/>
      <c r="AG14" s="566"/>
      <c r="AH14" s="564">
        <v>19.7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101.1</v>
      </c>
      <c r="CU14" s="576"/>
      <c r="CV14" s="576"/>
      <c r="CW14" s="576"/>
      <c r="CX14" s="576"/>
      <c r="CY14" s="576"/>
      <c r="CZ14" s="576"/>
      <c r="DA14" s="577"/>
      <c r="DB14" s="575">
        <v>111.9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34423</v>
      </c>
      <c r="S15" s="572"/>
      <c r="T15" s="572"/>
      <c r="U15" s="572"/>
      <c r="V15" s="573"/>
      <c r="W15" s="559" t="s">
        <v>146</v>
      </c>
      <c r="X15" s="483"/>
      <c r="Y15" s="483"/>
      <c r="Z15" s="483"/>
      <c r="AA15" s="483"/>
      <c r="AB15" s="484"/>
      <c r="AC15" s="444">
        <v>3660</v>
      </c>
      <c r="AD15" s="445"/>
      <c r="AE15" s="445"/>
      <c r="AF15" s="445"/>
      <c r="AG15" s="446"/>
      <c r="AH15" s="444">
        <v>4151</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4304405</v>
      </c>
      <c r="BO15" s="464"/>
      <c r="BP15" s="464"/>
      <c r="BQ15" s="464"/>
      <c r="BR15" s="464"/>
      <c r="BS15" s="464"/>
      <c r="BT15" s="464"/>
      <c r="BU15" s="465"/>
      <c r="BV15" s="463">
        <v>4066237</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6"/>
      <c r="Y16" s="486"/>
      <c r="Z16" s="486"/>
      <c r="AA16" s="486"/>
      <c r="AB16" s="487"/>
      <c r="AC16" s="564">
        <v>20.5</v>
      </c>
      <c r="AD16" s="565"/>
      <c r="AE16" s="565"/>
      <c r="AF16" s="565"/>
      <c r="AG16" s="566"/>
      <c r="AH16" s="564">
        <v>22.1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16014081</v>
      </c>
      <c r="BO16" s="469"/>
      <c r="BP16" s="469"/>
      <c r="BQ16" s="469"/>
      <c r="BR16" s="469"/>
      <c r="BS16" s="469"/>
      <c r="BT16" s="469"/>
      <c r="BU16" s="470"/>
      <c r="BV16" s="468">
        <v>15456365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3"/>
      <c r="Y17" s="483"/>
      <c r="Z17" s="483"/>
      <c r="AA17" s="483"/>
      <c r="AB17" s="484"/>
      <c r="AC17" s="444">
        <v>10501</v>
      </c>
      <c r="AD17" s="445"/>
      <c r="AE17" s="445"/>
      <c r="AF17" s="445"/>
      <c r="AG17" s="446"/>
      <c r="AH17" s="444">
        <v>10918</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5306273</v>
      </c>
      <c r="BO17" s="469"/>
      <c r="BP17" s="469"/>
      <c r="BQ17" s="469"/>
      <c r="BR17" s="469"/>
      <c r="BS17" s="469"/>
      <c r="BT17" s="469"/>
      <c r="BU17" s="470"/>
      <c r="BV17" s="468">
        <v>5059979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1246.49</v>
      </c>
      <c r="M18" s="533"/>
      <c r="N18" s="533"/>
      <c r="O18" s="533"/>
      <c r="P18" s="533"/>
      <c r="Q18" s="533"/>
      <c r="R18" s="534"/>
      <c r="S18" s="534"/>
      <c r="T18" s="534"/>
      <c r="U18" s="534"/>
      <c r="V18" s="535"/>
      <c r="W18" s="549"/>
      <c r="X18" s="550"/>
      <c r="Y18" s="550"/>
      <c r="Z18" s="550"/>
      <c r="AA18" s="550"/>
      <c r="AB18" s="560"/>
      <c r="AC18" s="432">
        <v>58.8</v>
      </c>
      <c r="AD18" s="433"/>
      <c r="AE18" s="433"/>
      <c r="AF18" s="433"/>
      <c r="AG18" s="536"/>
      <c r="AH18" s="432">
        <v>58.2</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16937707</v>
      </c>
      <c r="BO18" s="469"/>
      <c r="BP18" s="469"/>
      <c r="BQ18" s="469"/>
      <c r="BR18" s="469"/>
      <c r="BS18" s="469"/>
      <c r="BT18" s="469"/>
      <c r="BU18" s="470"/>
      <c r="BV18" s="468">
        <v>16917682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21071546</v>
      </c>
      <c r="BO19" s="469"/>
      <c r="BP19" s="469"/>
      <c r="BQ19" s="469"/>
      <c r="BR19" s="469"/>
      <c r="BS19" s="469"/>
      <c r="BT19" s="469"/>
      <c r="BU19" s="470"/>
      <c r="BV19" s="468">
        <v>19688716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13794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7"/>
      <c r="AO20" s="517"/>
      <c r="AP20" s="517"/>
      <c r="AQ20" s="517"/>
      <c r="AR20" s="517"/>
      <c r="AS20" s="517"/>
      <c r="AT20" s="518"/>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9" t="s">
        <v>162</v>
      </c>
      <c r="C22" s="500"/>
      <c r="D22" s="501"/>
      <c r="E22" s="508" t="s">
        <v>1</v>
      </c>
      <c r="F22" s="483"/>
      <c r="G22" s="483"/>
      <c r="H22" s="483"/>
      <c r="I22" s="483"/>
      <c r="J22" s="483"/>
      <c r="K22" s="484"/>
      <c r="L22" s="508" t="s">
        <v>163</v>
      </c>
      <c r="M22" s="483"/>
      <c r="N22" s="483"/>
      <c r="O22" s="483"/>
      <c r="P22" s="484"/>
      <c r="Q22" s="493" t="s">
        <v>164</v>
      </c>
      <c r="R22" s="494"/>
      <c r="S22" s="494"/>
      <c r="T22" s="494"/>
      <c r="U22" s="494"/>
      <c r="V22" s="509"/>
      <c r="W22" s="511" t="s">
        <v>165</v>
      </c>
      <c r="X22" s="500"/>
      <c r="Y22" s="501"/>
      <c r="Z22" s="508" t="s">
        <v>1</v>
      </c>
      <c r="AA22" s="483"/>
      <c r="AB22" s="483"/>
      <c r="AC22" s="483"/>
      <c r="AD22" s="483"/>
      <c r="AE22" s="483"/>
      <c r="AF22" s="483"/>
      <c r="AG22" s="484"/>
      <c r="AH22" s="482" t="s">
        <v>166</v>
      </c>
      <c r="AI22" s="483"/>
      <c r="AJ22" s="483"/>
      <c r="AK22" s="483"/>
      <c r="AL22" s="484"/>
      <c r="AM22" s="482" t="s">
        <v>167</v>
      </c>
      <c r="AN22" s="488"/>
      <c r="AO22" s="488"/>
      <c r="AP22" s="488"/>
      <c r="AQ22" s="488"/>
      <c r="AR22" s="489"/>
      <c r="AS22" s="493" t="s">
        <v>164</v>
      </c>
      <c r="AT22" s="494"/>
      <c r="AU22" s="494"/>
      <c r="AV22" s="494"/>
      <c r="AW22" s="494"/>
      <c r="AX22" s="495"/>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0" t="s">
        <v>168</v>
      </c>
      <c r="AZ23" s="461"/>
      <c r="BA23" s="461"/>
      <c r="BB23" s="461"/>
      <c r="BC23" s="461"/>
      <c r="BD23" s="461"/>
      <c r="BE23" s="461"/>
      <c r="BF23" s="461"/>
      <c r="BG23" s="461"/>
      <c r="BH23" s="461"/>
      <c r="BI23" s="461"/>
      <c r="BJ23" s="461"/>
      <c r="BK23" s="461"/>
      <c r="BL23" s="461"/>
      <c r="BM23" s="462"/>
      <c r="BN23" s="468">
        <v>38630923</v>
      </c>
      <c r="BO23" s="469"/>
      <c r="BP23" s="469"/>
      <c r="BQ23" s="469"/>
      <c r="BR23" s="469"/>
      <c r="BS23" s="469"/>
      <c r="BT23" s="469"/>
      <c r="BU23" s="470"/>
      <c r="BV23" s="468">
        <v>38578063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2"/>
      <c r="C24" s="503"/>
      <c r="D24" s="504"/>
      <c r="E24" s="441" t="s">
        <v>169</v>
      </c>
      <c r="F24" s="442"/>
      <c r="G24" s="442"/>
      <c r="H24" s="442"/>
      <c r="I24" s="442"/>
      <c r="J24" s="442"/>
      <c r="K24" s="443"/>
      <c r="L24" s="444">
        <v>1</v>
      </c>
      <c r="M24" s="445"/>
      <c r="N24" s="445"/>
      <c r="O24" s="445"/>
      <c r="P24" s="446"/>
      <c r="Q24" s="444">
        <v>8600</v>
      </c>
      <c r="R24" s="445"/>
      <c r="S24" s="445"/>
      <c r="T24" s="445"/>
      <c r="U24" s="445"/>
      <c r="V24" s="446"/>
      <c r="W24" s="512"/>
      <c r="X24" s="503"/>
      <c r="Y24" s="504"/>
      <c r="Z24" s="441" t="s">
        <v>170</v>
      </c>
      <c r="AA24" s="442"/>
      <c r="AB24" s="442"/>
      <c r="AC24" s="442"/>
      <c r="AD24" s="442"/>
      <c r="AE24" s="442"/>
      <c r="AF24" s="442"/>
      <c r="AG24" s="443"/>
      <c r="AH24" s="444">
        <v>428</v>
      </c>
      <c r="AI24" s="445"/>
      <c r="AJ24" s="445"/>
      <c r="AK24" s="445"/>
      <c r="AL24" s="446"/>
      <c r="AM24" s="444">
        <v>1350768</v>
      </c>
      <c r="AN24" s="445"/>
      <c r="AO24" s="445"/>
      <c r="AP24" s="445"/>
      <c r="AQ24" s="445"/>
      <c r="AR24" s="446"/>
      <c r="AS24" s="444">
        <v>3156</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28327375</v>
      </c>
      <c r="BO24" s="469"/>
      <c r="BP24" s="469"/>
      <c r="BQ24" s="469"/>
      <c r="BR24" s="469"/>
      <c r="BS24" s="469"/>
      <c r="BT24" s="469"/>
      <c r="BU24" s="470"/>
      <c r="BV24" s="468">
        <v>27990027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2"/>
      <c r="C25" s="503"/>
      <c r="D25" s="504"/>
      <c r="E25" s="441" t="s">
        <v>172</v>
      </c>
      <c r="F25" s="442"/>
      <c r="G25" s="442"/>
      <c r="H25" s="442"/>
      <c r="I25" s="442"/>
      <c r="J25" s="442"/>
      <c r="K25" s="443"/>
      <c r="L25" s="444">
        <v>2</v>
      </c>
      <c r="M25" s="445"/>
      <c r="N25" s="445"/>
      <c r="O25" s="445"/>
      <c r="P25" s="446"/>
      <c r="Q25" s="444">
        <v>7000</v>
      </c>
      <c r="R25" s="445"/>
      <c r="S25" s="445"/>
      <c r="T25" s="445"/>
      <c r="U25" s="445"/>
      <c r="V25" s="446"/>
      <c r="W25" s="512"/>
      <c r="X25" s="503"/>
      <c r="Y25" s="504"/>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1611211</v>
      </c>
      <c r="BO25" s="464"/>
      <c r="BP25" s="464"/>
      <c r="BQ25" s="464"/>
      <c r="BR25" s="464"/>
      <c r="BS25" s="464"/>
      <c r="BT25" s="464"/>
      <c r="BU25" s="465"/>
      <c r="BV25" s="463">
        <v>1556862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2"/>
      <c r="C26" s="503"/>
      <c r="D26" s="504"/>
      <c r="E26" s="441" t="s">
        <v>176</v>
      </c>
      <c r="F26" s="442"/>
      <c r="G26" s="442"/>
      <c r="H26" s="442"/>
      <c r="I26" s="442"/>
      <c r="J26" s="442"/>
      <c r="K26" s="443"/>
      <c r="L26" s="444">
        <v>1</v>
      </c>
      <c r="M26" s="445"/>
      <c r="N26" s="445"/>
      <c r="O26" s="445"/>
      <c r="P26" s="446"/>
      <c r="Q26" s="444">
        <v>6200</v>
      </c>
      <c r="R26" s="445"/>
      <c r="S26" s="445"/>
      <c r="T26" s="445"/>
      <c r="U26" s="445"/>
      <c r="V26" s="446"/>
      <c r="W26" s="512"/>
      <c r="X26" s="503"/>
      <c r="Y26" s="504"/>
      <c r="Z26" s="441" t="s">
        <v>177</v>
      </c>
      <c r="AA26" s="480"/>
      <c r="AB26" s="480"/>
      <c r="AC26" s="480"/>
      <c r="AD26" s="480"/>
      <c r="AE26" s="480"/>
      <c r="AF26" s="480"/>
      <c r="AG26" s="481"/>
      <c r="AH26" s="444">
        <v>8</v>
      </c>
      <c r="AI26" s="445"/>
      <c r="AJ26" s="445"/>
      <c r="AK26" s="445"/>
      <c r="AL26" s="446"/>
      <c r="AM26" s="444">
        <v>25744</v>
      </c>
      <c r="AN26" s="445"/>
      <c r="AO26" s="445"/>
      <c r="AP26" s="445"/>
      <c r="AQ26" s="445"/>
      <c r="AR26" s="446"/>
      <c r="AS26" s="444">
        <v>3218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2"/>
      <c r="C27" s="503"/>
      <c r="D27" s="504"/>
      <c r="E27" s="441" t="s">
        <v>179</v>
      </c>
      <c r="F27" s="442"/>
      <c r="G27" s="442"/>
      <c r="H27" s="442"/>
      <c r="I27" s="442"/>
      <c r="J27" s="442"/>
      <c r="K27" s="443"/>
      <c r="L27" s="444">
        <v>1</v>
      </c>
      <c r="M27" s="445"/>
      <c r="N27" s="445"/>
      <c r="O27" s="445"/>
      <c r="P27" s="446"/>
      <c r="Q27" s="444">
        <v>4100</v>
      </c>
      <c r="R27" s="445"/>
      <c r="S27" s="445"/>
      <c r="T27" s="445"/>
      <c r="U27" s="445"/>
      <c r="V27" s="446"/>
      <c r="W27" s="512"/>
      <c r="X27" s="503"/>
      <c r="Y27" s="504"/>
      <c r="Z27" s="441" t="s">
        <v>180</v>
      </c>
      <c r="AA27" s="442"/>
      <c r="AB27" s="442"/>
      <c r="AC27" s="442"/>
      <c r="AD27" s="442"/>
      <c r="AE27" s="442"/>
      <c r="AF27" s="442"/>
      <c r="AG27" s="443"/>
      <c r="AH27" s="444">
        <v>9</v>
      </c>
      <c r="AI27" s="445"/>
      <c r="AJ27" s="445"/>
      <c r="AK27" s="445"/>
      <c r="AL27" s="446"/>
      <c r="AM27" s="444">
        <v>32391</v>
      </c>
      <c r="AN27" s="445"/>
      <c r="AO27" s="445"/>
      <c r="AP27" s="445"/>
      <c r="AQ27" s="445"/>
      <c r="AR27" s="446"/>
      <c r="AS27" s="444">
        <v>3599</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286675</v>
      </c>
      <c r="BO27" s="472"/>
      <c r="BP27" s="472"/>
      <c r="BQ27" s="472"/>
      <c r="BR27" s="472"/>
      <c r="BS27" s="472"/>
      <c r="BT27" s="472"/>
      <c r="BU27" s="473"/>
      <c r="BV27" s="471">
        <v>286674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2"/>
      <c r="C28" s="503"/>
      <c r="D28" s="504"/>
      <c r="E28" s="441" t="s">
        <v>182</v>
      </c>
      <c r="F28" s="442"/>
      <c r="G28" s="442"/>
      <c r="H28" s="442"/>
      <c r="I28" s="442"/>
      <c r="J28" s="442"/>
      <c r="K28" s="443"/>
      <c r="L28" s="444">
        <v>1</v>
      </c>
      <c r="M28" s="445"/>
      <c r="N28" s="445"/>
      <c r="O28" s="445"/>
      <c r="P28" s="446"/>
      <c r="Q28" s="444">
        <v>3550</v>
      </c>
      <c r="R28" s="445"/>
      <c r="S28" s="445"/>
      <c r="T28" s="445"/>
      <c r="U28" s="445"/>
      <c r="V28" s="446"/>
      <c r="W28" s="512"/>
      <c r="X28" s="503"/>
      <c r="Y28" s="504"/>
      <c r="Z28" s="441" t="s">
        <v>183</v>
      </c>
      <c r="AA28" s="442"/>
      <c r="AB28" s="442"/>
      <c r="AC28" s="442"/>
      <c r="AD28" s="442"/>
      <c r="AE28" s="442"/>
      <c r="AF28" s="442"/>
      <c r="AG28" s="443"/>
      <c r="AH28" s="444" t="s">
        <v>184</v>
      </c>
      <c r="AI28" s="445"/>
      <c r="AJ28" s="445"/>
      <c r="AK28" s="445"/>
      <c r="AL28" s="446"/>
      <c r="AM28" s="444" t="s">
        <v>174</v>
      </c>
      <c r="AN28" s="445"/>
      <c r="AO28" s="445"/>
      <c r="AP28" s="445"/>
      <c r="AQ28" s="445"/>
      <c r="AR28" s="446"/>
      <c r="AS28" s="444" t="s">
        <v>185</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3657419</v>
      </c>
      <c r="BO28" s="464"/>
      <c r="BP28" s="464"/>
      <c r="BQ28" s="464"/>
      <c r="BR28" s="464"/>
      <c r="BS28" s="464"/>
      <c r="BT28" s="464"/>
      <c r="BU28" s="465"/>
      <c r="BV28" s="463">
        <v>3726876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2"/>
      <c r="C29" s="503"/>
      <c r="D29" s="504"/>
      <c r="E29" s="441" t="s">
        <v>187</v>
      </c>
      <c r="F29" s="442"/>
      <c r="G29" s="442"/>
      <c r="H29" s="442"/>
      <c r="I29" s="442"/>
      <c r="J29" s="442"/>
      <c r="K29" s="443"/>
      <c r="L29" s="444">
        <v>18</v>
      </c>
      <c r="M29" s="445"/>
      <c r="N29" s="445"/>
      <c r="O29" s="445"/>
      <c r="P29" s="446"/>
      <c r="Q29" s="444">
        <v>3250</v>
      </c>
      <c r="R29" s="445"/>
      <c r="S29" s="445"/>
      <c r="T29" s="445"/>
      <c r="U29" s="445"/>
      <c r="V29" s="446"/>
      <c r="W29" s="513"/>
      <c r="X29" s="514"/>
      <c r="Y29" s="515"/>
      <c r="Z29" s="441" t="s">
        <v>188</v>
      </c>
      <c r="AA29" s="442"/>
      <c r="AB29" s="442"/>
      <c r="AC29" s="442"/>
      <c r="AD29" s="442"/>
      <c r="AE29" s="442"/>
      <c r="AF29" s="442"/>
      <c r="AG29" s="443"/>
      <c r="AH29" s="444">
        <v>437</v>
      </c>
      <c r="AI29" s="445"/>
      <c r="AJ29" s="445"/>
      <c r="AK29" s="445"/>
      <c r="AL29" s="446"/>
      <c r="AM29" s="444">
        <v>1383159</v>
      </c>
      <c r="AN29" s="445"/>
      <c r="AO29" s="445"/>
      <c r="AP29" s="445"/>
      <c r="AQ29" s="445"/>
      <c r="AR29" s="446"/>
      <c r="AS29" s="444">
        <v>3165</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731</v>
      </c>
      <c r="BO29" s="469"/>
      <c r="BP29" s="469"/>
      <c r="BQ29" s="469"/>
      <c r="BR29" s="469"/>
      <c r="BS29" s="469"/>
      <c r="BT29" s="469"/>
      <c r="BU29" s="470"/>
      <c r="BV29" s="468">
        <v>731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5"/>
      <c r="C30" s="506"/>
      <c r="D30" s="507"/>
      <c r="E30" s="516"/>
      <c r="F30" s="517"/>
      <c r="G30" s="517"/>
      <c r="H30" s="517"/>
      <c r="I30" s="517"/>
      <c r="J30" s="517"/>
      <c r="K30" s="518"/>
      <c r="L30" s="519"/>
      <c r="M30" s="520"/>
      <c r="N30" s="520"/>
      <c r="O30" s="520"/>
      <c r="P30" s="521"/>
      <c r="Q30" s="519"/>
      <c r="R30" s="520"/>
      <c r="S30" s="520"/>
      <c r="T30" s="520"/>
      <c r="U30" s="520"/>
      <c r="V30" s="521"/>
      <c r="W30" s="522" t="s">
        <v>190</v>
      </c>
      <c r="X30" s="523"/>
      <c r="Y30" s="523"/>
      <c r="Z30" s="523"/>
      <c r="AA30" s="523"/>
      <c r="AB30" s="523"/>
      <c r="AC30" s="523"/>
      <c r="AD30" s="523"/>
      <c r="AE30" s="523"/>
      <c r="AF30" s="523"/>
      <c r="AG30" s="524"/>
      <c r="AH30" s="432">
        <v>96.7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3398665</v>
      </c>
      <c r="BO30" s="472"/>
      <c r="BP30" s="472"/>
      <c r="BQ30" s="472"/>
      <c r="BR30" s="472"/>
      <c r="BS30" s="472"/>
      <c r="BT30" s="472"/>
      <c r="BU30" s="473"/>
      <c r="BV30" s="471">
        <v>3342329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IF('各会計、関係団体の財政状況及び健全化判断比率'!B36="","",'各会計、関係団体の財政状況及び健全化判断比率'!B36)</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16</v>
      </c>
      <c r="BX34" s="427"/>
      <c r="BY34" s="426" t="str">
        <f>IF('各会計、関係団体の財政状況及び健全化判断比率'!B68="","",'各会計、関係団体の財政状況及び健全化判断比率'!B68)</f>
        <v>備北地区消防組合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庄原市土地開発公社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住宅資金特別会計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国民健康保険特別会計（直診勘定）</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IF('各会計、関係団体の財政状況及び健全化判断比率'!B34="","",'各会計、関係団体の財政状況及び健全化判断比率'!B34)</f>
        <v>国民健康保険病院事業会計</v>
      </c>
      <c r="AP35" s="426"/>
      <c r="AQ35" s="426"/>
      <c r="AR35" s="426"/>
      <c r="AS35" s="426"/>
      <c r="AT35" s="426"/>
      <c r="AU35" s="426"/>
      <c r="AV35" s="426"/>
      <c r="AW35" s="426"/>
      <c r="AX35" s="426"/>
      <c r="AY35" s="426"/>
      <c r="AZ35" s="426"/>
      <c r="BA35" s="426"/>
      <c r="BB35" s="426"/>
      <c r="BC35" s="426"/>
      <c r="BD35" s="214"/>
      <c r="BE35" s="427">
        <f t="shared" ref="BE35:BE43" si="1">IF(BG35="","",BE34+1)</f>
        <v>14</v>
      </c>
      <c r="BF35" s="427"/>
      <c r="BG35" s="426" t="str">
        <f>IF('各会計、関係団体の財政状況及び健全化判断比率'!B37="","",'各会計、関係団体の財政状況及び健全化判断比率'!B37)</f>
        <v>浄化槽整備事業特別会計</v>
      </c>
      <c r="BH35" s="426"/>
      <c r="BI35" s="426"/>
      <c r="BJ35" s="426"/>
      <c r="BK35" s="426"/>
      <c r="BL35" s="426"/>
      <c r="BM35" s="426"/>
      <c r="BN35" s="426"/>
      <c r="BO35" s="426"/>
      <c r="BP35" s="426"/>
      <c r="BQ35" s="426"/>
      <c r="BR35" s="426"/>
      <c r="BS35" s="426"/>
      <c r="BT35" s="426"/>
      <c r="BU35" s="426"/>
      <c r="BV35" s="214"/>
      <c r="BW35" s="427">
        <f t="shared" ref="BW35:BW43" si="2">IF(BY35="","",BW34+1)</f>
        <v>17</v>
      </c>
      <c r="BX35" s="427"/>
      <c r="BY35" s="426" t="str">
        <f>IF('各会計、関係団体の財政状況及び健全化判断比率'!B69="","",'各会計、関係団体の財政状況及び健全化判断比率'!B69)</f>
        <v>広島県市町総合事務組合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㈱グリーンウィンズさとやま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歯科診療所特別会計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IF('各会計、関係団体の財政状況及び健全化判断比率'!B35="","",'各会計、関係団体の財政状況及び健全化判断比率'!B35)</f>
        <v>下水道事業会計</v>
      </c>
      <c r="AP36" s="426"/>
      <c r="AQ36" s="426"/>
      <c r="AR36" s="426"/>
      <c r="AS36" s="426"/>
      <c r="AT36" s="426"/>
      <c r="AU36" s="426"/>
      <c r="AV36" s="426"/>
      <c r="AW36" s="426"/>
      <c r="AX36" s="426"/>
      <c r="AY36" s="426"/>
      <c r="AZ36" s="426"/>
      <c r="BA36" s="426"/>
      <c r="BB36" s="426"/>
      <c r="BC36" s="426"/>
      <c r="BD36" s="214"/>
      <c r="BE36" s="427">
        <f t="shared" si="1"/>
        <v>15</v>
      </c>
      <c r="BF36" s="427"/>
      <c r="BG36" s="426" t="str">
        <f>IF('各会計、関係団体の財政状況及び健全化判断比率'!B38="","",'各会計、関係団体の財政状況及び健全化判断比率'!B38)</f>
        <v>宅地造成事業特別会計</v>
      </c>
      <c r="BH36" s="426"/>
      <c r="BI36" s="426"/>
      <c r="BJ36" s="426"/>
      <c r="BK36" s="426"/>
      <c r="BL36" s="426"/>
      <c r="BM36" s="426"/>
      <c r="BN36" s="426"/>
      <c r="BO36" s="426"/>
      <c r="BP36" s="426"/>
      <c r="BQ36" s="426"/>
      <c r="BR36" s="426"/>
      <c r="BS36" s="426"/>
      <c r="BT36" s="426"/>
      <c r="BU36" s="426"/>
      <c r="BV36" s="214"/>
      <c r="BW36" s="427">
        <f t="shared" si="2"/>
        <v>18</v>
      </c>
      <c r="BX36" s="427"/>
      <c r="BY36" s="426" t="str">
        <f>IF('各会計、関係団体の財政状況及び健全化判断比率'!B70="","",'各会計、関係団体の財政状況及び健全化判断比率'!B70)</f>
        <v>後期高齢者医療広域連合（一般会計）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庄原市総合サービス㈱</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休日診療センター特別会計</v>
      </c>
      <c r="F37" s="426"/>
      <c r="G37" s="426"/>
      <c r="H37" s="426"/>
      <c r="I37" s="426"/>
      <c r="J37" s="426"/>
      <c r="K37" s="426"/>
      <c r="L37" s="426"/>
      <c r="M37" s="426"/>
      <c r="N37" s="426"/>
      <c r="O37" s="426"/>
      <c r="P37" s="426"/>
      <c r="Q37" s="426"/>
      <c r="R37" s="426"/>
      <c r="S37" s="426"/>
      <c r="T37" s="214"/>
      <c r="U37" s="427">
        <f t="shared" si="4"/>
        <v>8</v>
      </c>
      <c r="V37" s="427"/>
      <c r="W37" s="426" t="str">
        <f>IF('各会計、関係団体の財政状況及び健全化判断比率'!B31="","",'各会計、関係団体の財政状況及び健全化判断比率'!B31)</f>
        <v>介護保険特別会計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19</v>
      </c>
      <c r="BX37" s="427"/>
      <c r="BY37" s="426" t="str">
        <f>IF('各会計、関係団体の財政状況及び健全化判断比率'!B71="","",'各会計、関係団体の財政状況及び健全化判断比率'!B71)</f>
        <v>後期高齢者医療広域連合（特別会計）</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西城町産業振興開発㈱</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9</v>
      </c>
      <c r="V38" s="427"/>
      <c r="W38" s="426" t="str">
        <f>IF('各会計、関係団体の財政状況及び健全化判断比率'!B32="","",'各会計、関係団体の財政状況及び健全化判断比率'!B32)</f>
        <v>介護保険サービス事業特別会計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24</v>
      </c>
      <c r="CP38" s="427"/>
      <c r="CQ38" s="426" t="str">
        <f>IF('各会計、関係団体の財政状況及び健全化判断比率'!BS11="","",'各会計、関係団体の財政状況及び健全化判断比率'!BS11)</f>
        <v>㈱ニュー東城</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25</v>
      </c>
      <c r="CP39" s="427"/>
      <c r="CQ39" s="426" t="str">
        <f>IF('各会計、関係団体の財政状況及び健全化判断比率'!BS12="","",'各会計、関係団体の財政状況及び健全化判断比率'!BS12)</f>
        <v>㈱緑の村</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26</v>
      </c>
      <c r="CP40" s="427"/>
      <c r="CQ40" s="426" t="str">
        <f>IF('各会計、関係団体の財政状況及び健全化判断比率'!BS13="","",'各会計、関係団体の財政状況及び健全化判断比率'!BS13)</f>
        <v>㈱里山総領</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f t="shared" si="3"/>
        <v>27</v>
      </c>
      <c r="CP41" s="427"/>
      <c r="CQ41" s="426" t="str">
        <f>IF('各会計、関係団体の財政状況及び健全化判断比率'!BS14="","",'各会計、関係団体の財政状況及び健全化判断比率'!BS14)</f>
        <v>㈱庄原市農林振興公社</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f t="shared" si="3"/>
        <v>28</v>
      </c>
      <c r="CP42" s="427"/>
      <c r="CQ42" s="426" t="str">
        <f>IF('各会計、関係団体の財政状況及び健全化判断比率'!BS15="","",'各会計、関係団体の財政状況及び健全化判断比率'!BS15)</f>
        <v>庄原さとやまペレット㈱</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4osGZXuPaaaG4s9k0k+EQtwEGjZbs90mdQz8ABUZoKcm1CO50eONCBlyEciwuOwlvwaahG8nc1d8mtmOjqIaA==" saltValue="79egc+E+rL0wKi55dJ3j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0" t="s">
        <v>581</v>
      </c>
      <c r="D34" s="1250"/>
      <c r="E34" s="1251"/>
      <c r="F34" s="32">
        <v>7.71</v>
      </c>
      <c r="G34" s="33">
        <v>7.97</v>
      </c>
      <c r="H34" s="33">
        <v>8.06</v>
      </c>
      <c r="I34" s="33">
        <v>7.93</v>
      </c>
      <c r="J34" s="34">
        <v>8.26</v>
      </c>
      <c r="K34" s="22"/>
      <c r="L34" s="22"/>
      <c r="M34" s="22"/>
      <c r="N34" s="22"/>
      <c r="O34" s="22"/>
      <c r="P34" s="22"/>
    </row>
    <row r="35" spans="1:16" ht="39" customHeight="1" x14ac:dyDescent="0.15">
      <c r="A35" s="22"/>
      <c r="B35" s="35"/>
      <c r="C35" s="1244" t="s">
        <v>582</v>
      </c>
      <c r="D35" s="1245"/>
      <c r="E35" s="1246"/>
      <c r="F35" s="36">
        <v>1.88</v>
      </c>
      <c r="G35" s="37">
        <v>2.11</v>
      </c>
      <c r="H35" s="37">
        <v>2.72</v>
      </c>
      <c r="I35" s="37">
        <v>3.24</v>
      </c>
      <c r="J35" s="38">
        <v>3.8</v>
      </c>
      <c r="K35" s="22"/>
      <c r="L35" s="22"/>
      <c r="M35" s="22"/>
      <c r="N35" s="22"/>
      <c r="O35" s="22"/>
      <c r="P35" s="22"/>
    </row>
    <row r="36" spans="1:16" ht="39" customHeight="1" x14ac:dyDescent="0.15">
      <c r="A36" s="22"/>
      <c r="B36" s="35"/>
      <c r="C36" s="1244" t="s">
        <v>583</v>
      </c>
      <c r="D36" s="1245"/>
      <c r="E36" s="1246"/>
      <c r="F36" s="36">
        <v>3.03</v>
      </c>
      <c r="G36" s="37">
        <v>3.09</v>
      </c>
      <c r="H36" s="37">
        <v>2.82</v>
      </c>
      <c r="I36" s="37">
        <v>2.8</v>
      </c>
      <c r="J36" s="38">
        <v>2.81</v>
      </c>
      <c r="K36" s="22"/>
      <c r="L36" s="22"/>
      <c r="M36" s="22"/>
      <c r="N36" s="22"/>
      <c r="O36" s="22"/>
      <c r="P36" s="22"/>
    </row>
    <row r="37" spans="1:16" ht="39" customHeight="1" x14ac:dyDescent="0.15">
      <c r="A37" s="22"/>
      <c r="B37" s="35"/>
      <c r="C37" s="1244" t="s">
        <v>584</v>
      </c>
      <c r="D37" s="1245"/>
      <c r="E37" s="1246"/>
      <c r="F37" s="36">
        <v>0.88</v>
      </c>
      <c r="G37" s="37">
        <v>0.73</v>
      </c>
      <c r="H37" s="37">
        <v>0.65</v>
      </c>
      <c r="I37" s="37">
        <v>0.57999999999999996</v>
      </c>
      <c r="J37" s="38">
        <v>0.57999999999999996</v>
      </c>
      <c r="K37" s="22"/>
      <c r="L37" s="22"/>
      <c r="M37" s="22"/>
      <c r="N37" s="22"/>
      <c r="O37" s="22"/>
      <c r="P37" s="22"/>
    </row>
    <row r="38" spans="1:16" ht="39" customHeight="1" x14ac:dyDescent="0.15">
      <c r="A38" s="22"/>
      <c r="B38" s="35"/>
      <c r="C38" s="1244" t="s">
        <v>585</v>
      </c>
      <c r="D38" s="1245"/>
      <c r="E38" s="1246"/>
      <c r="F38" s="36">
        <v>0.26</v>
      </c>
      <c r="G38" s="37">
        <v>1.01</v>
      </c>
      <c r="H38" s="37">
        <v>0.64</v>
      </c>
      <c r="I38" s="37">
        <v>0.42</v>
      </c>
      <c r="J38" s="38">
        <v>0.28999999999999998</v>
      </c>
      <c r="K38" s="22"/>
      <c r="L38" s="22"/>
      <c r="M38" s="22"/>
      <c r="N38" s="22"/>
      <c r="O38" s="22"/>
      <c r="P38" s="22"/>
    </row>
    <row r="39" spans="1:16" ht="39" customHeight="1" x14ac:dyDescent="0.15">
      <c r="A39" s="22"/>
      <c r="B39" s="35"/>
      <c r="C39" s="1244" t="s">
        <v>586</v>
      </c>
      <c r="D39" s="1245"/>
      <c r="E39" s="1246"/>
      <c r="F39" s="36" t="s">
        <v>530</v>
      </c>
      <c r="G39" s="37" t="s">
        <v>530</v>
      </c>
      <c r="H39" s="37" t="s">
        <v>530</v>
      </c>
      <c r="I39" s="37" t="s">
        <v>530</v>
      </c>
      <c r="J39" s="38">
        <v>0.16</v>
      </c>
      <c r="K39" s="22"/>
      <c r="L39" s="22"/>
      <c r="M39" s="22"/>
      <c r="N39" s="22"/>
      <c r="O39" s="22"/>
      <c r="P39" s="22"/>
    </row>
    <row r="40" spans="1:16" ht="39" customHeight="1" x14ac:dyDescent="0.15">
      <c r="A40" s="22"/>
      <c r="B40" s="35"/>
      <c r="C40" s="1244" t="s">
        <v>587</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589</v>
      </c>
      <c r="D42" s="1245"/>
      <c r="E42" s="1246"/>
      <c r="F42" s="36" t="s">
        <v>530</v>
      </c>
      <c r="G42" s="37" t="s">
        <v>530</v>
      </c>
      <c r="H42" s="37" t="s">
        <v>530</v>
      </c>
      <c r="I42" s="37" t="s">
        <v>530</v>
      </c>
      <c r="J42" s="38" t="s">
        <v>530</v>
      </c>
      <c r="K42" s="22"/>
      <c r="L42" s="22"/>
      <c r="M42" s="22"/>
      <c r="N42" s="22"/>
      <c r="O42" s="22"/>
      <c r="P42" s="22"/>
    </row>
    <row r="43" spans="1:16" ht="39" customHeight="1" thickBot="1" x14ac:dyDescent="0.2">
      <c r="A43" s="22"/>
      <c r="B43" s="40"/>
      <c r="C43" s="1247" t="s">
        <v>590</v>
      </c>
      <c r="D43" s="1248"/>
      <c r="E43" s="1249"/>
      <c r="F43" s="41">
        <v>0.38</v>
      </c>
      <c r="G43" s="42">
        <v>0.17</v>
      </c>
      <c r="H43" s="42">
        <v>0.05</v>
      </c>
      <c r="I43" s="42">
        <v>0.81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QaKTGQ3Yut7Y4sH5qiGUFswNPE7vc/eGfhfJ2OPg4H5tSDlG7f9zu5WDIgxzbswo0c6GgM1op/ilTRJEGTntg==" saltValue="TKiuWxW2PdZNH0FWU5HK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4995</v>
      </c>
      <c r="L45" s="60">
        <v>4831</v>
      </c>
      <c r="M45" s="60">
        <v>4553</v>
      </c>
      <c r="N45" s="60">
        <v>4018</v>
      </c>
      <c r="O45" s="61">
        <v>4200</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x14ac:dyDescent="0.15">
      <c r="A48" s="48"/>
      <c r="B48" s="1272"/>
      <c r="C48" s="1273"/>
      <c r="D48" s="62"/>
      <c r="E48" s="1254" t="s">
        <v>14</v>
      </c>
      <c r="F48" s="1254"/>
      <c r="G48" s="1254"/>
      <c r="H48" s="1254"/>
      <c r="I48" s="1254"/>
      <c r="J48" s="1255"/>
      <c r="K48" s="63">
        <v>978</v>
      </c>
      <c r="L48" s="64">
        <v>967</v>
      </c>
      <c r="M48" s="64">
        <v>913</v>
      </c>
      <c r="N48" s="64">
        <v>853</v>
      </c>
      <c r="O48" s="65">
        <v>862</v>
      </c>
      <c r="P48" s="48"/>
      <c r="Q48" s="48"/>
      <c r="R48" s="48"/>
      <c r="S48" s="48"/>
      <c r="T48" s="48"/>
      <c r="U48" s="48"/>
    </row>
    <row r="49" spans="1:21" ht="30.75" customHeight="1" x14ac:dyDescent="0.15">
      <c r="A49" s="48"/>
      <c r="B49" s="1272"/>
      <c r="C49" s="1273"/>
      <c r="D49" s="62"/>
      <c r="E49" s="1254" t="s">
        <v>15</v>
      </c>
      <c r="F49" s="1254"/>
      <c r="G49" s="1254"/>
      <c r="H49" s="1254"/>
      <c r="I49" s="1254"/>
      <c r="J49" s="1255"/>
      <c r="K49" s="63">
        <v>9</v>
      </c>
      <c r="L49" s="64">
        <v>9</v>
      </c>
      <c r="M49" s="64">
        <v>9</v>
      </c>
      <c r="N49" s="64">
        <v>9</v>
      </c>
      <c r="O49" s="65">
        <v>7</v>
      </c>
      <c r="P49" s="48"/>
      <c r="Q49" s="48"/>
      <c r="R49" s="48"/>
      <c r="S49" s="48"/>
      <c r="T49" s="48"/>
      <c r="U49" s="48"/>
    </row>
    <row r="50" spans="1:21" ht="30.75" customHeight="1" x14ac:dyDescent="0.15">
      <c r="A50" s="48"/>
      <c r="B50" s="1272"/>
      <c r="C50" s="1273"/>
      <c r="D50" s="62"/>
      <c r="E50" s="1254" t="s">
        <v>16</v>
      </c>
      <c r="F50" s="1254"/>
      <c r="G50" s="1254"/>
      <c r="H50" s="1254"/>
      <c r="I50" s="1254"/>
      <c r="J50" s="1255"/>
      <c r="K50" s="63">
        <v>149</v>
      </c>
      <c r="L50" s="64">
        <v>217</v>
      </c>
      <c r="M50" s="64">
        <v>178</v>
      </c>
      <c r="N50" s="64">
        <v>95</v>
      </c>
      <c r="O50" s="65">
        <v>80</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3965</v>
      </c>
      <c r="L52" s="64">
        <v>3900</v>
      </c>
      <c r="M52" s="64">
        <v>3770</v>
      </c>
      <c r="N52" s="64">
        <v>3448</v>
      </c>
      <c r="O52" s="65">
        <v>3566</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2166</v>
      </c>
      <c r="L53" s="69">
        <v>2124</v>
      </c>
      <c r="M53" s="69">
        <v>1883</v>
      </c>
      <c r="N53" s="69">
        <v>1527</v>
      </c>
      <c r="O53" s="70">
        <v>1583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VuZAQm7cr1ndCTuaF5nMyFGS2cQ0TQ+BnfuBh5TGl45ltzCS/njrz9RjY5SX+jd0Ism5PY0dv/+FSMBRZsL9Q==" saltValue="onhP/orhzqCqRSaLmooD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90" t="s">
        <v>29</v>
      </c>
      <c r="C41" s="1291"/>
      <c r="D41" s="102"/>
      <c r="E41" s="1292" t="s">
        <v>30</v>
      </c>
      <c r="F41" s="1292"/>
      <c r="G41" s="1292"/>
      <c r="H41" s="1293"/>
      <c r="I41" s="103">
        <v>38599</v>
      </c>
      <c r="J41" s="104">
        <v>38999</v>
      </c>
      <c r="K41" s="104">
        <v>38724</v>
      </c>
      <c r="L41" s="104">
        <v>38578</v>
      </c>
      <c r="M41" s="105">
        <v>38631</v>
      </c>
    </row>
    <row r="42" spans="2:13" ht="27.75" customHeight="1" x14ac:dyDescent="0.15">
      <c r="B42" s="1280"/>
      <c r="C42" s="1281"/>
      <c r="D42" s="106"/>
      <c r="E42" s="1284" t="s">
        <v>31</v>
      </c>
      <c r="F42" s="1284"/>
      <c r="G42" s="1284"/>
      <c r="H42" s="1285"/>
      <c r="I42" s="107">
        <v>1021</v>
      </c>
      <c r="J42" s="108">
        <v>881</v>
      </c>
      <c r="K42" s="108">
        <v>775</v>
      </c>
      <c r="L42" s="108">
        <v>683</v>
      </c>
      <c r="M42" s="109">
        <v>622</v>
      </c>
    </row>
    <row r="43" spans="2:13" ht="27.75" customHeight="1" x14ac:dyDescent="0.15">
      <c r="B43" s="1280"/>
      <c r="C43" s="1281"/>
      <c r="D43" s="106"/>
      <c r="E43" s="1284" t="s">
        <v>32</v>
      </c>
      <c r="F43" s="1284"/>
      <c r="G43" s="1284"/>
      <c r="H43" s="1285"/>
      <c r="I43" s="107">
        <v>11310</v>
      </c>
      <c r="J43" s="108">
        <v>10950</v>
      </c>
      <c r="K43" s="108">
        <v>10111</v>
      </c>
      <c r="L43" s="108">
        <v>9537</v>
      </c>
      <c r="M43" s="109">
        <v>8967</v>
      </c>
    </row>
    <row r="44" spans="2:13" ht="27.75" customHeight="1" x14ac:dyDescent="0.15">
      <c r="B44" s="1280"/>
      <c r="C44" s="1281"/>
      <c r="D44" s="106"/>
      <c r="E44" s="1284" t="s">
        <v>33</v>
      </c>
      <c r="F44" s="1284"/>
      <c r="G44" s="1284"/>
      <c r="H44" s="1285"/>
      <c r="I44" s="107">
        <v>35</v>
      </c>
      <c r="J44" s="108">
        <v>27</v>
      </c>
      <c r="K44" s="108">
        <v>18</v>
      </c>
      <c r="L44" s="108">
        <v>10</v>
      </c>
      <c r="M44" s="109">
        <v>3</v>
      </c>
    </row>
    <row r="45" spans="2:13" ht="27.75" customHeight="1" x14ac:dyDescent="0.15">
      <c r="B45" s="1280"/>
      <c r="C45" s="1281"/>
      <c r="D45" s="106"/>
      <c r="E45" s="1284" t="s">
        <v>34</v>
      </c>
      <c r="F45" s="1284"/>
      <c r="G45" s="1284"/>
      <c r="H45" s="1285"/>
      <c r="I45" s="107">
        <v>4291</v>
      </c>
      <c r="J45" s="108">
        <v>4297</v>
      </c>
      <c r="K45" s="108">
        <v>3855</v>
      </c>
      <c r="L45" s="108">
        <v>3755</v>
      </c>
      <c r="M45" s="109">
        <v>3769</v>
      </c>
    </row>
    <row r="46" spans="2:13" ht="27.75" customHeight="1" x14ac:dyDescent="0.15">
      <c r="B46" s="1280"/>
      <c r="C46" s="1281"/>
      <c r="D46" s="110"/>
      <c r="E46" s="1284" t="s">
        <v>35</v>
      </c>
      <c r="F46" s="1284"/>
      <c r="G46" s="1284"/>
      <c r="H46" s="1285"/>
      <c r="I46" s="107">
        <v>1</v>
      </c>
      <c r="J46" s="108">
        <v>1</v>
      </c>
      <c r="K46" s="108">
        <v>0</v>
      </c>
      <c r="L46" s="108">
        <v>1</v>
      </c>
      <c r="M46" s="109">
        <v>0</v>
      </c>
    </row>
    <row r="47" spans="2:13" ht="27.75" customHeight="1" x14ac:dyDescent="0.15">
      <c r="B47" s="1280"/>
      <c r="C47" s="1281"/>
      <c r="D47" s="111"/>
      <c r="E47" s="1294" t="s">
        <v>36</v>
      </c>
      <c r="F47" s="1295"/>
      <c r="G47" s="1295"/>
      <c r="H47" s="1296"/>
      <c r="I47" s="107" t="s">
        <v>530</v>
      </c>
      <c r="J47" s="108" t="s">
        <v>530</v>
      </c>
      <c r="K47" s="108" t="s">
        <v>530</v>
      </c>
      <c r="L47" s="108" t="s">
        <v>530</v>
      </c>
      <c r="M47" s="109" t="s">
        <v>530</v>
      </c>
    </row>
    <row r="48" spans="2:13" ht="27.75" customHeight="1" x14ac:dyDescent="0.15">
      <c r="B48" s="1280"/>
      <c r="C48" s="1281"/>
      <c r="D48" s="106"/>
      <c r="E48" s="1284" t="s">
        <v>37</v>
      </c>
      <c r="F48" s="1284"/>
      <c r="G48" s="1284"/>
      <c r="H48" s="1285"/>
      <c r="I48" s="107" t="s">
        <v>530</v>
      </c>
      <c r="J48" s="108" t="s">
        <v>530</v>
      </c>
      <c r="K48" s="108" t="s">
        <v>530</v>
      </c>
      <c r="L48" s="108" t="s">
        <v>530</v>
      </c>
      <c r="M48" s="109" t="s">
        <v>530</v>
      </c>
    </row>
    <row r="49" spans="2:13" ht="27.75" customHeight="1" x14ac:dyDescent="0.15">
      <c r="B49" s="1282"/>
      <c r="C49" s="1283"/>
      <c r="D49" s="106"/>
      <c r="E49" s="1284" t="s">
        <v>38</v>
      </c>
      <c r="F49" s="1284"/>
      <c r="G49" s="1284"/>
      <c r="H49" s="1285"/>
      <c r="I49" s="107" t="s">
        <v>530</v>
      </c>
      <c r="J49" s="108" t="s">
        <v>530</v>
      </c>
      <c r="K49" s="108" t="s">
        <v>530</v>
      </c>
      <c r="L49" s="108" t="s">
        <v>530</v>
      </c>
      <c r="M49" s="109" t="s">
        <v>530</v>
      </c>
    </row>
    <row r="50" spans="2:13" ht="27.75" customHeight="1" x14ac:dyDescent="0.15">
      <c r="B50" s="1278" t="s">
        <v>39</v>
      </c>
      <c r="C50" s="1279"/>
      <c r="D50" s="112"/>
      <c r="E50" s="1284" t="s">
        <v>40</v>
      </c>
      <c r="F50" s="1284"/>
      <c r="G50" s="1284"/>
      <c r="H50" s="1285"/>
      <c r="I50" s="107">
        <v>4880</v>
      </c>
      <c r="J50" s="108">
        <v>4765</v>
      </c>
      <c r="K50" s="108">
        <v>4150</v>
      </c>
      <c r="L50" s="108">
        <v>4557</v>
      </c>
      <c r="M50" s="109">
        <v>4676</v>
      </c>
    </row>
    <row r="51" spans="2:13" ht="27.75" customHeight="1" x14ac:dyDescent="0.15">
      <c r="B51" s="1280"/>
      <c r="C51" s="1281"/>
      <c r="D51" s="106"/>
      <c r="E51" s="1284" t="s">
        <v>41</v>
      </c>
      <c r="F51" s="1284"/>
      <c r="G51" s="1284"/>
      <c r="H51" s="1285"/>
      <c r="I51" s="107">
        <v>394</v>
      </c>
      <c r="J51" s="108">
        <v>321</v>
      </c>
      <c r="K51" s="108">
        <v>246</v>
      </c>
      <c r="L51" s="108">
        <v>190</v>
      </c>
      <c r="M51" s="109">
        <v>186</v>
      </c>
    </row>
    <row r="52" spans="2:13" ht="27.75" customHeight="1" x14ac:dyDescent="0.15">
      <c r="B52" s="1282"/>
      <c r="C52" s="1283"/>
      <c r="D52" s="106"/>
      <c r="E52" s="1284" t="s">
        <v>42</v>
      </c>
      <c r="F52" s="1284"/>
      <c r="G52" s="1284"/>
      <c r="H52" s="1285"/>
      <c r="I52" s="107">
        <v>32671</v>
      </c>
      <c r="J52" s="108">
        <v>32320</v>
      </c>
      <c r="K52" s="108">
        <v>32339</v>
      </c>
      <c r="L52" s="108">
        <v>32409</v>
      </c>
      <c r="M52" s="109">
        <v>32920</v>
      </c>
    </row>
    <row r="53" spans="2:13" ht="27.75" customHeight="1" thickBot="1" x14ac:dyDescent="0.2">
      <c r="B53" s="1286" t="s">
        <v>43</v>
      </c>
      <c r="C53" s="1287"/>
      <c r="D53" s="113"/>
      <c r="E53" s="1288" t="s">
        <v>44</v>
      </c>
      <c r="F53" s="1288"/>
      <c r="G53" s="1288"/>
      <c r="H53" s="1289"/>
      <c r="I53" s="114">
        <v>17311</v>
      </c>
      <c r="J53" s="115">
        <v>17748</v>
      </c>
      <c r="K53" s="115">
        <v>16749</v>
      </c>
      <c r="L53" s="115">
        <v>15408</v>
      </c>
      <c r="M53" s="116">
        <v>14211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YfXX9TjbluppTOyznYlpC9/bxsap4MmnjF53ryGVNO3qkqGUaIUUu58HD74LdovaJI5bQZ5JfPeCIobtYV9JQ==" saltValue="1zgLcmSLWtVTR7QeHUor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5" t="s">
        <v>47</v>
      </c>
      <c r="D55" s="1305"/>
      <c r="E55" s="1306"/>
      <c r="F55" s="128">
        <v>3576</v>
      </c>
      <c r="G55" s="128">
        <v>3727</v>
      </c>
      <c r="H55" s="129">
        <v>3657</v>
      </c>
    </row>
    <row r="56" spans="2:8" ht="52.5" customHeight="1" x14ac:dyDescent="0.15">
      <c r="B56" s="130"/>
      <c r="C56" s="1307" t="s">
        <v>48</v>
      </c>
      <c r="D56" s="1307"/>
      <c r="E56" s="1308"/>
      <c r="F56" s="131">
        <v>1</v>
      </c>
      <c r="G56" s="131">
        <v>1</v>
      </c>
      <c r="H56" s="132">
        <v>1</v>
      </c>
    </row>
    <row r="57" spans="2:8" ht="53.25" customHeight="1" x14ac:dyDescent="0.15">
      <c r="B57" s="130"/>
      <c r="C57" s="1309" t="s">
        <v>49</v>
      </c>
      <c r="D57" s="1309"/>
      <c r="E57" s="1310"/>
      <c r="F57" s="133">
        <v>3281</v>
      </c>
      <c r="G57" s="133">
        <v>3342</v>
      </c>
      <c r="H57" s="134">
        <v>3399</v>
      </c>
    </row>
    <row r="58" spans="2:8" ht="45.75" customHeight="1" x14ac:dyDescent="0.15">
      <c r="B58" s="135"/>
      <c r="C58" s="1297" t="s">
        <v>612</v>
      </c>
      <c r="D58" s="1298"/>
      <c r="E58" s="1299"/>
      <c r="F58" s="136">
        <v>3050</v>
      </c>
      <c r="G58" s="137">
        <v>3023</v>
      </c>
      <c r="H58" s="137">
        <v>2964</v>
      </c>
    </row>
    <row r="59" spans="2:8" ht="45.75" customHeight="1" x14ac:dyDescent="0.15">
      <c r="B59" s="135"/>
      <c r="C59" s="1297" t="s">
        <v>613</v>
      </c>
      <c r="D59" s="1298"/>
      <c r="E59" s="1299"/>
      <c r="F59" s="136">
        <v>195</v>
      </c>
      <c r="G59" s="137">
        <v>202</v>
      </c>
      <c r="H59" s="137">
        <v>253</v>
      </c>
    </row>
    <row r="60" spans="2:8" ht="45.75" customHeight="1" x14ac:dyDescent="0.15">
      <c r="B60" s="135"/>
      <c r="C60" s="1297" t="s">
        <v>614</v>
      </c>
      <c r="D60" s="1298"/>
      <c r="E60" s="1299"/>
      <c r="F60" s="136">
        <v>20</v>
      </c>
      <c r="G60" s="137">
        <v>56</v>
      </c>
      <c r="H60" s="137">
        <v>111</v>
      </c>
    </row>
    <row r="61" spans="2:8" ht="45.75" customHeight="1" x14ac:dyDescent="0.15">
      <c r="B61" s="135"/>
      <c r="C61" s="1297" t="s">
        <v>615</v>
      </c>
      <c r="D61" s="1298"/>
      <c r="E61" s="1299"/>
      <c r="F61" s="136" t="s">
        <v>599</v>
      </c>
      <c r="G61" s="137">
        <v>46</v>
      </c>
      <c r="H61" s="137">
        <v>53</v>
      </c>
    </row>
    <row r="62" spans="2:8" ht="45.75" customHeight="1" thickBot="1" x14ac:dyDescent="0.2">
      <c r="B62" s="138"/>
      <c r="C62" s="1300" t="s">
        <v>616</v>
      </c>
      <c r="D62" s="1301"/>
      <c r="E62" s="1302"/>
      <c r="F62" s="139">
        <v>8</v>
      </c>
      <c r="G62" s="140">
        <v>8</v>
      </c>
      <c r="H62" s="140">
        <v>8</v>
      </c>
    </row>
    <row r="63" spans="2:8" ht="52.5" customHeight="1" thickBot="1" x14ac:dyDescent="0.2">
      <c r="B63" s="141"/>
      <c r="C63" s="1303" t="s">
        <v>50</v>
      </c>
      <c r="D63" s="1303"/>
      <c r="E63" s="1304"/>
      <c r="F63" s="142">
        <v>6857</v>
      </c>
      <c r="G63" s="142">
        <v>7070</v>
      </c>
      <c r="H63" s="143">
        <v>7057</v>
      </c>
    </row>
    <row r="64" spans="2:8" ht="15" customHeight="1" x14ac:dyDescent="0.15"/>
  </sheetData>
  <sheetProtection algorithmName="SHA-512" hashValue="KM8UJ2BHGu57W4ePndmgeaaTsaS9lUIDlj/zbGLP85ccznerrpFsX24n93/idRsMR6VXnUldo1PPpaF8eAZkuw==" saltValue="qHbZoPperIMWFfzYGxAC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B6878-0157-45F9-A8A1-53208749E55E}">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620</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571</v>
      </c>
      <c r="BQ50" s="1316"/>
      <c r="BR50" s="1316"/>
      <c r="BS50" s="1316"/>
      <c r="BT50" s="1316"/>
      <c r="BU50" s="1316"/>
      <c r="BV50" s="1316"/>
      <c r="BW50" s="1316"/>
      <c r="BX50" s="1316" t="s">
        <v>572</v>
      </c>
      <c r="BY50" s="1316"/>
      <c r="BZ50" s="1316"/>
      <c r="CA50" s="1316"/>
      <c r="CB50" s="1316"/>
      <c r="CC50" s="1316"/>
      <c r="CD50" s="1316"/>
      <c r="CE50" s="1316"/>
      <c r="CF50" s="1316" t="s">
        <v>573</v>
      </c>
      <c r="CG50" s="1316"/>
      <c r="CH50" s="1316"/>
      <c r="CI50" s="1316"/>
      <c r="CJ50" s="1316"/>
      <c r="CK50" s="1316"/>
      <c r="CL50" s="1316"/>
      <c r="CM50" s="1316"/>
      <c r="CN50" s="1316" t="s">
        <v>574</v>
      </c>
      <c r="CO50" s="1316"/>
      <c r="CP50" s="1316"/>
      <c r="CQ50" s="1316"/>
      <c r="CR50" s="1316"/>
      <c r="CS50" s="1316"/>
      <c r="CT50" s="1316"/>
      <c r="CU50" s="1316"/>
      <c r="CV50" s="1316" t="s">
        <v>575</v>
      </c>
      <c r="CW50" s="1316"/>
      <c r="CX50" s="1316"/>
      <c r="CY50" s="1316"/>
      <c r="CZ50" s="1316"/>
      <c r="DA50" s="1316"/>
      <c r="DB50" s="1316"/>
      <c r="DC50" s="1316"/>
    </row>
    <row r="51" spans="1:109" ht="13.5" customHeight="1" x14ac:dyDescent="0.15">
      <c r="B51" s="397"/>
      <c r="G51" s="1319"/>
      <c r="H51" s="1319"/>
      <c r="I51" s="1333"/>
      <c r="J51" s="1333"/>
      <c r="K51" s="1318"/>
      <c r="L51" s="1318"/>
      <c r="M51" s="1318"/>
      <c r="N51" s="1318"/>
      <c r="AM51" s="406"/>
      <c r="AN51" s="1314" t="s">
        <v>622</v>
      </c>
      <c r="AO51" s="1314"/>
      <c r="AP51" s="1314"/>
      <c r="AQ51" s="1314"/>
      <c r="AR51" s="1314"/>
      <c r="AS51" s="1314"/>
      <c r="AT51" s="1314"/>
      <c r="AU51" s="1314"/>
      <c r="AV51" s="1314"/>
      <c r="AW51" s="1314"/>
      <c r="AX51" s="1314"/>
      <c r="AY51" s="1314"/>
      <c r="AZ51" s="1314"/>
      <c r="BA51" s="1314"/>
      <c r="BB51" s="1314" t="s">
        <v>623</v>
      </c>
      <c r="BC51" s="1314"/>
      <c r="BD51" s="1314"/>
      <c r="BE51" s="1314"/>
      <c r="BF51" s="1314"/>
      <c r="BG51" s="1314"/>
      <c r="BH51" s="1314"/>
      <c r="BI51" s="1314"/>
      <c r="BJ51" s="1314"/>
      <c r="BK51" s="1314"/>
      <c r="BL51" s="1314"/>
      <c r="BM51" s="1314"/>
      <c r="BN51" s="1314"/>
      <c r="BO51" s="1314"/>
      <c r="BP51" s="1311">
        <v>117.7</v>
      </c>
      <c r="BQ51" s="1311"/>
      <c r="BR51" s="1311"/>
      <c r="BS51" s="1311"/>
      <c r="BT51" s="1311"/>
      <c r="BU51" s="1311"/>
      <c r="BV51" s="1311"/>
      <c r="BW51" s="1311"/>
      <c r="BX51" s="1311">
        <v>124.8</v>
      </c>
      <c r="BY51" s="1311"/>
      <c r="BZ51" s="1311"/>
      <c r="CA51" s="1311"/>
      <c r="CB51" s="1311"/>
      <c r="CC51" s="1311"/>
      <c r="CD51" s="1311"/>
      <c r="CE51" s="1311"/>
      <c r="CF51" s="1311">
        <v>120.7</v>
      </c>
      <c r="CG51" s="1311"/>
      <c r="CH51" s="1311"/>
      <c r="CI51" s="1311"/>
      <c r="CJ51" s="1311"/>
      <c r="CK51" s="1311"/>
      <c r="CL51" s="1311"/>
      <c r="CM51" s="1311"/>
      <c r="CN51" s="1311">
        <v>111.9</v>
      </c>
      <c r="CO51" s="1311"/>
      <c r="CP51" s="1311"/>
      <c r="CQ51" s="1311"/>
      <c r="CR51" s="1311"/>
      <c r="CS51" s="1311"/>
      <c r="CT51" s="1311"/>
      <c r="CU51" s="1311"/>
      <c r="CV51" s="1323"/>
      <c r="CW51" s="1311"/>
      <c r="CX51" s="1311"/>
      <c r="CY51" s="1311"/>
      <c r="CZ51" s="1311"/>
      <c r="DA51" s="1311"/>
      <c r="DB51" s="1311"/>
      <c r="DC51" s="1311"/>
    </row>
    <row r="52" spans="1:109" x14ac:dyDescent="0.15">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624</v>
      </c>
      <c r="BC53" s="1314"/>
      <c r="BD53" s="1314"/>
      <c r="BE53" s="1314"/>
      <c r="BF53" s="1314"/>
      <c r="BG53" s="1314"/>
      <c r="BH53" s="1314"/>
      <c r="BI53" s="1314"/>
      <c r="BJ53" s="1314"/>
      <c r="BK53" s="1314"/>
      <c r="BL53" s="1314"/>
      <c r="BM53" s="1314"/>
      <c r="BN53" s="1314"/>
      <c r="BO53" s="1314"/>
      <c r="BP53" s="1311">
        <v>22.1</v>
      </c>
      <c r="BQ53" s="1311"/>
      <c r="BR53" s="1311"/>
      <c r="BS53" s="1311"/>
      <c r="BT53" s="1311"/>
      <c r="BU53" s="1311"/>
      <c r="BV53" s="1311"/>
      <c r="BW53" s="1311"/>
      <c r="BX53" s="1311">
        <v>24</v>
      </c>
      <c r="BY53" s="1311"/>
      <c r="BZ53" s="1311"/>
      <c r="CA53" s="1311"/>
      <c r="CB53" s="1311"/>
      <c r="CC53" s="1311"/>
      <c r="CD53" s="1311"/>
      <c r="CE53" s="1311"/>
      <c r="CF53" s="1311">
        <v>25.9</v>
      </c>
      <c r="CG53" s="1311"/>
      <c r="CH53" s="1311"/>
      <c r="CI53" s="1311"/>
      <c r="CJ53" s="1311"/>
      <c r="CK53" s="1311"/>
      <c r="CL53" s="1311"/>
      <c r="CM53" s="1311"/>
      <c r="CN53" s="1311">
        <v>27.8</v>
      </c>
      <c r="CO53" s="1311"/>
      <c r="CP53" s="1311"/>
      <c r="CQ53" s="1311"/>
      <c r="CR53" s="1311"/>
      <c r="CS53" s="1311"/>
      <c r="CT53" s="1311"/>
      <c r="CU53" s="1311"/>
      <c r="CV53" s="1323"/>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625</v>
      </c>
      <c r="AO55" s="1316"/>
      <c r="AP55" s="1316"/>
      <c r="AQ55" s="1316"/>
      <c r="AR55" s="1316"/>
      <c r="AS55" s="1316"/>
      <c r="AT55" s="1316"/>
      <c r="AU55" s="1316"/>
      <c r="AV55" s="1316"/>
      <c r="AW55" s="1316"/>
      <c r="AX55" s="1316"/>
      <c r="AY55" s="1316"/>
      <c r="AZ55" s="1316"/>
      <c r="BA55" s="1316"/>
      <c r="BB55" s="1314" t="s">
        <v>623</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23"/>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624</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23"/>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626</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627</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571</v>
      </c>
      <c r="BQ72" s="1316"/>
      <c r="BR72" s="1316"/>
      <c r="BS72" s="1316"/>
      <c r="BT72" s="1316"/>
      <c r="BU72" s="1316"/>
      <c r="BV72" s="1316"/>
      <c r="BW72" s="1316"/>
      <c r="BX72" s="1316" t="s">
        <v>572</v>
      </c>
      <c r="BY72" s="1316"/>
      <c r="BZ72" s="1316"/>
      <c r="CA72" s="1316"/>
      <c r="CB72" s="1316"/>
      <c r="CC72" s="1316"/>
      <c r="CD72" s="1316"/>
      <c r="CE72" s="1316"/>
      <c r="CF72" s="1316" t="s">
        <v>573</v>
      </c>
      <c r="CG72" s="1316"/>
      <c r="CH72" s="1316"/>
      <c r="CI72" s="1316"/>
      <c r="CJ72" s="1316"/>
      <c r="CK72" s="1316"/>
      <c r="CL72" s="1316"/>
      <c r="CM72" s="1316"/>
      <c r="CN72" s="1316" t="s">
        <v>574</v>
      </c>
      <c r="CO72" s="1316"/>
      <c r="CP72" s="1316"/>
      <c r="CQ72" s="1316"/>
      <c r="CR72" s="1316"/>
      <c r="CS72" s="1316"/>
      <c r="CT72" s="1316"/>
      <c r="CU72" s="1316"/>
      <c r="CV72" s="1316" t="s">
        <v>575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622</v>
      </c>
      <c r="AO73" s="1314"/>
      <c r="AP73" s="1314"/>
      <c r="AQ73" s="1314"/>
      <c r="AR73" s="1314"/>
      <c r="AS73" s="1314"/>
      <c r="AT73" s="1314"/>
      <c r="AU73" s="1314"/>
      <c r="AV73" s="1314"/>
      <c r="AW73" s="1314"/>
      <c r="AX73" s="1314"/>
      <c r="AY73" s="1314"/>
      <c r="AZ73" s="1314"/>
      <c r="BA73" s="1314"/>
      <c r="BB73" s="1314" t="s">
        <v>623</v>
      </c>
      <c r="BC73" s="1314"/>
      <c r="BD73" s="1314"/>
      <c r="BE73" s="1314"/>
      <c r="BF73" s="1314"/>
      <c r="BG73" s="1314"/>
      <c r="BH73" s="1314"/>
      <c r="BI73" s="1314"/>
      <c r="BJ73" s="1314"/>
      <c r="BK73" s="1314"/>
      <c r="BL73" s="1314"/>
      <c r="BM73" s="1314"/>
      <c r="BN73" s="1314"/>
      <c r="BO73" s="1314"/>
      <c r="BP73" s="1311">
        <v>117.7</v>
      </c>
      <c r="BQ73" s="1311"/>
      <c r="BR73" s="1311"/>
      <c r="BS73" s="1311"/>
      <c r="BT73" s="1311"/>
      <c r="BU73" s="1311"/>
      <c r="BV73" s="1311"/>
      <c r="BW73" s="1311"/>
      <c r="BX73" s="1311">
        <v>124.8</v>
      </c>
      <c r="BY73" s="1311"/>
      <c r="BZ73" s="1311"/>
      <c r="CA73" s="1311"/>
      <c r="CB73" s="1311"/>
      <c r="CC73" s="1311"/>
      <c r="CD73" s="1311"/>
      <c r="CE73" s="1311"/>
      <c r="CF73" s="1311">
        <v>120.7</v>
      </c>
      <c r="CG73" s="1311"/>
      <c r="CH73" s="1311"/>
      <c r="CI73" s="1311"/>
      <c r="CJ73" s="1311"/>
      <c r="CK73" s="1311"/>
      <c r="CL73" s="1311"/>
      <c r="CM73" s="1311"/>
      <c r="CN73" s="1311">
        <v>111.9</v>
      </c>
      <c r="CO73" s="1311"/>
      <c r="CP73" s="1311"/>
      <c r="CQ73" s="1311"/>
      <c r="CR73" s="1311"/>
      <c r="CS73" s="1311"/>
      <c r="CT73" s="1311"/>
      <c r="CU73" s="1311"/>
      <c r="CV73" s="1311">
        <v>101.1</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628</v>
      </c>
      <c r="BC75" s="1314"/>
      <c r="BD75" s="1314"/>
      <c r="BE75" s="1314"/>
      <c r="BF75" s="1314"/>
      <c r="BG75" s="1314"/>
      <c r="BH75" s="1314"/>
      <c r="BI75" s="1314"/>
      <c r="BJ75" s="1314"/>
      <c r="BK75" s="1314"/>
      <c r="BL75" s="1314"/>
      <c r="BM75" s="1314"/>
      <c r="BN75" s="1314"/>
      <c r="BO75" s="1314"/>
      <c r="BP75" s="1311">
        <v>15.7</v>
      </c>
      <c r="BQ75" s="1311"/>
      <c r="BR75" s="1311"/>
      <c r="BS75" s="1311"/>
      <c r="BT75" s="1311"/>
      <c r="BU75" s="1311"/>
      <c r="BV75" s="1311"/>
      <c r="BW75" s="1311"/>
      <c r="BX75" s="1311">
        <v>15.1</v>
      </c>
      <c r="BY75" s="1311"/>
      <c r="BZ75" s="1311"/>
      <c r="CA75" s="1311"/>
      <c r="CB75" s="1311"/>
      <c r="CC75" s="1311"/>
      <c r="CD75" s="1311"/>
      <c r="CE75" s="1311"/>
      <c r="CF75" s="1311">
        <v>14.4</v>
      </c>
      <c r="CG75" s="1311"/>
      <c r="CH75" s="1311"/>
      <c r="CI75" s="1311"/>
      <c r="CJ75" s="1311"/>
      <c r="CK75" s="1311"/>
      <c r="CL75" s="1311"/>
      <c r="CM75" s="1311"/>
      <c r="CN75" s="1311">
        <v>13.2</v>
      </c>
      <c r="CO75" s="1311"/>
      <c r="CP75" s="1311"/>
      <c r="CQ75" s="1311"/>
      <c r="CR75" s="1311"/>
      <c r="CS75" s="1311"/>
      <c r="CT75" s="1311"/>
      <c r="CU75" s="1311"/>
      <c r="CV75" s="1311">
        <v>11.9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625</v>
      </c>
      <c r="AO77" s="1316"/>
      <c r="AP77" s="1316"/>
      <c r="AQ77" s="1316"/>
      <c r="AR77" s="1316"/>
      <c r="AS77" s="1316"/>
      <c r="AT77" s="1316"/>
      <c r="AU77" s="1316"/>
      <c r="AV77" s="1316"/>
      <c r="AW77" s="1316"/>
      <c r="AX77" s="1316"/>
      <c r="AY77" s="1316"/>
      <c r="AZ77" s="1316"/>
      <c r="BA77" s="1316"/>
      <c r="BB77" s="1314" t="s">
        <v>623</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628</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0k6c/5/rIkSgYjFzbzRYG/C1L4f0IhPjSnxgzejoFdX3bZFfaEasghBVO4u2H8YBhfZcHK00z8TFMrdlPc6e8w==" saltValue="JqLddQT8FlHIbysYOddI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A8675-1ADB-4979-8111-CC390E154D6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628ysqAe1n9JpxyynU4wPWVy/LgetM+SYhaFjOLCM4lZtyWGv4VFrkUU9qbFRWbQEl+6UdT7lGKpddaOeTALfw==" saltValue="OfKZ8h7O7pQoQSExZOZa5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E1312-24EC-473B-87E2-15763C5932E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TDab/hFXTkuIv5AvXzL6O/MzAC8E5V3bIvveSzOXLuAQajvuh9U1IEP3ci293C4I2CUrAXqFaJkxS4CVVXaipw==" saltValue="0HqvGcLRZ0s8VAd+Smijs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568</v>
      </c>
      <c r="G2" s="157"/>
      <c r="H2" s="158"/>
    </row>
    <row r="3" spans="1:8" x14ac:dyDescent="0.15">
      <c r="A3" s="154" t="s">
        <v>561</v>
      </c>
      <c r="B3" s="159"/>
      <c r="C3" s="160"/>
      <c r="D3" s="161">
        <v>115460</v>
      </c>
      <c r="E3" s="162"/>
      <c r="F3" s="163">
        <v>83280</v>
      </c>
      <c r="G3" s="164"/>
      <c r="H3" s="165"/>
    </row>
    <row r="4" spans="1:8" x14ac:dyDescent="0.15">
      <c r="A4" s="166"/>
      <c r="B4" s="167"/>
      <c r="C4" s="168"/>
      <c r="D4" s="169">
        <v>83128</v>
      </c>
      <c r="E4" s="170"/>
      <c r="F4" s="171">
        <v>43123</v>
      </c>
      <c r="G4" s="172"/>
      <c r="H4" s="173"/>
    </row>
    <row r="5" spans="1:8" x14ac:dyDescent="0.15">
      <c r="A5" s="154" t="s">
        <v>563</v>
      </c>
      <c r="B5" s="159"/>
      <c r="C5" s="160"/>
      <c r="D5" s="161">
        <v>166983</v>
      </c>
      <c r="E5" s="162"/>
      <c r="F5" s="163">
        <v>88968</v>
      </c>
      <c r="G5" s="164"/>
      <c r="H5" s="165"/>
    </row>
    <row r="6" spans="1:8" x14ac:dyDescent="0.15">
      <c r="A6" s="166"/>
      <c r="B6" s="167"/>
      <c r="C6" s="168"/>
      <c r="D6" s="169">
        <v>125448</v>
      </c>
      <c r="E6" s="170"/>
      <c r="F6" s="171">
        <v>45482</v>
      </c>
      <c r="G6" s="172"/>
      <c r="H6" s="173"/>
    </row>
    <row r="7" spans="1:8" x14ac:dyDescent="0.15">
      <c r="A7" s="154" t="s">
        <v>564</v>
      </c>
      <c r="B7" s="159"/>
      <c r="C7" s="160"/>
      <c r="D7" s="161">
        <v>146398</v>
      </c>
      <c r="E7" s="162"/>
      <c r="F7" s="163">
        <v>85173</v>
      </c>
      <c r="G7" s="164"/>
      <c r="H7" s="165"/>
    </row>
    <row r="8" spans="1:8" x14ac:dyDescent="0.15">
      <c r="A8" s="166"/>
      <c r="B8" s="167"/>
      <c r="C8" s="168"/>
      <c r="D8" s="169">
        <v>100559</v>
      </c>
      <c r="E8" s="170"/>
      <c r="F8" s="171">
        <v>43913</v>
      </c>
      <c r="G8" s="172"/>
      <c r="H8" s="173"/>
    </row>
    <row r="9" spans="1:8" x14ac:dyDescent="0.15">
      <c r="A9" s="154" t="s">
        <v>565</v>
      </c>
      <c r="B9" s="159"/>
      <c r="C9" s="160"/>
      <c r="D9" s="161">
        <v>111941</v>
      </c>
      <c r="E9" s="162"/>
      <c r="F9" s="163">
        <v>94081</v>
      </c>
      <c r="G9" s="164"/>
      <c r="H9" s="165"/>
    </row>
    <row r="10" spans="1:8" x14ac:dyDescent="0.15">
      <c r="A10" s="166"/>
      <c r="B10" s="167"/>
      <c r="C10" s="168"/>
      <c r="D10" s="169">
        <v>71549</v>
      </c>
      <c r="E10" s="170"/>
      <c r="F10" s="171">
        <v>48949</v>
      </c>
      <c r="G10" s="172"/>
      <c r="H10" s="173"/>
    </row>
    <row r="11" spans="1:8" x14ac:dyDescent="0.15">
      <c r="A11" s="154" t="s">
        <v>566</v>
      </c>
      <c r="B11" s="159"/>
      <c r="C11" s="160"/>
      <c r="D11" s="161">
        <v>148521</v>
      </c>
      <c r="E11" s="162"/>
      <c r="F11" s="163">
        <v>92632</v>
      </c>
      <c r="G11" s="164"/>
      <c r="H11" s="165"/>
    </row>
    <row r="12" spans="1:8" x14ac:dyDescent="0.15">
      <c r="A12" s="166"/>
      <c r="B12" s="167"/>
      <c r="C12" s="174"/>
      <c r="D12" s="169">
        <v>55438</v>
      </c>
      <c r="E12" s="170"/>
      <c r="F12" s="171">
        <v>47978</v>
      </c>
      <c r="G12" s="172"/>
      <c r="H12" s="173"/>
    </row>
    <row r="13" spans="1:8" x14ac:dyDescent="0.15">
      <c r="A13" s="154"/>
      <c r="B13" s="159"/>
      <c r="C13" s="175"/>
      <c r="D13" s="176">
        <v>137861</v>
      </c>
      <c r="E13" s="177"/>
      <c r="F13" s="178">
        <v>88827</v>
      </c>
      <c r="G13" s="179"/>
      <c r="H13" s="165"/>
    </row>
    <row r="14" spans="1:8" x14ac:dyDescent="0.15">
      <c r="A14" s="166"/>
      <c r="B14" s="167"/>
      <c r="C14" s="168"/>
      <c r="D14" s="169">
        <v>87224</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3.03</v>
      </c>
      <c r="C19" s="180">
        <f>ROUND(VALUE(SUBSTITUTE(実質収支比率等に係る経年分析!G$48,"▲","-")),2)</f>
        <v>3.1</v>
      </c>
      <c r="D19" s="180">
        <f>ROUND(VALUE(SUBSTITUTE(実質収支比率等に係る経年分析!H$48,"▲","-")),2)</f>
        <v>2.83</v>
      </c>
      <c r="E19" s="180">
        <f>ROUND(VALUE(SUBSTITUTE(実質収支比率等に係る経年分析!I$48,"▲","-")),2)</f>
        <v>2.81</v>
      </c>
      <c r="F19" s="180">
        <f>ROUND(VALUE(SUBSTITUTE(実質収支比率等に係る経年分析!J$48,"▲","-")),2)</f>
        <v>2.81</v>
      </c>
    </row>
    <row r="20" spans="1:11" x14ac:dyDescent="0.15">
      <c r="A20" s="180" t="s">
        <v>54</v>
      </c>
      <c r="B20" s="180">
        <f>ROUND(VALUE(SUBSTITUTE(実質収支比率等に係る経年分析!F$47,"▲","-")),2)</f>
        <v>24.4</v>
      </c>
      <c r="C20" s="180">
        <f>ROUND(VALUE(SUBSTITUTE(実質収支比率等に係る経年分析!G$47,"▲","-")),2)</f>
        <v>24.26</v>
      </c>
      <c r="D20" s="180">
        <f>ROUND(VALUE(SUBSTITUTE(実質収支比率等に係る経年分析!H$47,"▲","-")),2)</f>
        <v>20.36</v>
      </c>
      <c r="E20" s="180">
        <f>ROUND(VALUE(SUBSTITUTE(実質収支比率等に係る経年分析!I$47,"▲","-")),2)</f>
        <v>21.76</v>
      </c>
      <c r="F20" s="180">
        <f>ROUND(VALUE(SUBSTITUTE(実質収支比率等に係る経年分析!J$47,"▲","-")),2)</f>
        <v>20.85</v>
      </c>
    </row>
    <row r="21" spans="1:11" x14ac:dyDescent="0.15">
      <c r="A21" s="180" t="s">
        <v>55</v>
      </c>
      <c r="B21" s="180">
        <f>IF(ISNUMBER(VALUE(SUBSTITUTE(実質収支比率等に係る経年分析!F$49,"▲","-"))),ROUND(VALUE(SUBSTITUTE(実質収支比率等に係る経年分析!F$49,"▲","-")),2),NA())</f>
        <v>-1.24</v>
      </c>
      <c r="C21" s="180">
        <f>IF(ISNUMBER(VALUE(SUBSTITUTE(実質収支比率等に係る経年分析!G$49,"▲","-"))),ROUND(VALUE(SUBSTITUTE(実質収支比率等に係る経年分析!G$49,"▲","-")),2),NA())</f>
        <v>-2.52</v>
      </c>
      <c r="D21" s="180">
        <f>IF(ISNUMBER(VALUE(SUBSTITUTE(実質収支比率等に係る経年分析!H$49,"▲","-"))),ROUND(VALUE(SUBSTITUTE(実質収支比率等に係る経年分析!H$49,"▲","-")),2),NA())</f>
        <v>-3.29</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-1.72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0.57999999999999996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2.81</v>
      </c>
    </row>
    <row r="35" spans="1:16" x14ac:dyDescent="0.15">
      <c r="A35" s="181" t="str">
        <f>IF(連結実質赤字比率に係る赤字・黒字の構成分析!C$35="",NA(),連結実質赤字比率に係る赤字・黒字の構成分析!C$35)</f>
        <v>国民健康保険病院事業会計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3965</v>
      </c>
      <c r="E42" s="182"/>
      <c r="F42" s="182"/>
      <c r="G42" s="182">
        <f>'実質公債費比率（分子）の構造'!L$52</f>
        <v>3900</v>
      </c>
      <c r="H42" s="182"/>
      <c r="I42" s="182"/>
      <c r="J42" s="182">
        <f>'実質公債費比率（分子）の構造'!M$52</f>
        <v>3770</v>
      </c>
      <c r="K42" s="182"/>
      <c r="L42" s="182"/>
      <c r="M42" s="182">
        <f>'実質公債費比率（分子）の構造'!N$52</f>
        <v>3448</v>
      </c>
      <c r="N42" s="182"/>
      <c r="O42" s="182"/>
      <c r="P42" s="182">
        <f>'実質公債費比率（分子）の構造'!O$52</f>
        <v>3566</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149</v>
      </c>
      <c r="C44" s="182"/>
      <c r="D44" s="182"/>
      <c r="E44" s="182">
        <f>'実質公債費比率（分子）の構造'!L$50</f>
        <v>217</v>
      </c>
      <c r="F44" s="182"/>
      <c r="G44" s="182"/>
      <c r="H44" s="182">
        <f>'実質公債費比率（分子）の構造'!M$50</f>
        <v>178</v>
      </c>
      <c r="I44" s="182"/>
      <c r="J44" s="182"/>
      <c r="K44" s="182">
        <f>'実質公債費比率（分子）の構造'!N$50</f>
        <v>95</v>
      </c>
      <c r="L44" s="182"/>
      <c r="M44" s="182"/>
      <c r="N44" s="182">
        <f>'実質公債費比率（分子）の構造'!O$50</f>
        <v>80</v>
      </c>
      <c r="O44" s="182"/>
      <c r="P44" s="182"/>
    </row>
    <row r="45" spans="1:16" x14ac:dyDescent="0.15">
      <c r="A45" s="182" t="s">
        <v>65</v>
      </c>
      <c r="B45" s="182">
        <f>'実質公債費比率（分子）の構造'!K$49</f>
        <v>9</v>
      </c>
      <c r="C45" s="182"/>
      <c r="D45" s="182"/>
      <c r="E45" s="182">
        <f>'実質公債費比率（分子）の構造'!L$49</f>
        <v>9</v>
      </c>
      <c r="F45" s="182"/>
      <c r="G45" s="182"/>
      <c r="H45" s="182">
        <f>'実質公債費比率（分子）の構造'!M$49</f>
        <v>9</v>
      </c>
      <c r="I45" s="182"/>
      <c r="J45" s="182"/>
      <c r="K45" s="182">
        <f>'実質公債費比率（分子）の構造'!N$49</f>
        <v>9</v>
      </c>
      <c r="L45" s="182"/>
      <c r="M45" s="182"/>
      <c r="N45" s="182">
        <f>'実質公債費比率（分子）の構造'!O$49</f>
        <v>7</v>
      </c>
      <c r="O45" s="182"/>
      <c r="P45" s="182"/>
    </row>
    <row r="46" spans="1:16" x14ac:dyDescent="0.15">
      <c r="A46" s="182" t="s">
        <v>66</v>
      </c>
      <c r="B46" s="182">
        <f>'実質公債費比率（分子）の構造'!K$48</f>
        <v>978</v>
      </c>
      <c r="C46" s="182"/>
      <c r="D46" s="182"/>
      <c r="E46" s="182">
        <f>'実質公債費比率（分子）の構造'!L$48</f>
        <v>967</v>
      </c>
      <c r="F46" s="182"/>
      <c r="G46" s="182"/>
      <c r="H46" s="182">
        <f>'実質公債費比率（分子）の構造'!M$48</f>
        <v>913</v>
      </c>
      <c r="I46" s="182"/>
      <c r="J46" s="182"/>
      <c r="K46" s="182">
        <f>'実質公債費比率（分子）の構造'!N$48</f>
        <v>853</v>
      </c>
      <c r="L46" s="182"/>
      <c r="M46" s="182"/>
      <c r="N46" s="182">
        <f>'実質公債費比率（分子）の構造'!O$48</f>
        <v>862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4995</v>
      </c>
      <c r="C49" s="182"/>
      <c r="D49" s="182"/>
      <c r="E49" s="182">
        <f>'実質公債費比率（分子）の構造'!L$45</f>
        <v>4831</v>
      </c>
      <c r="F49" s="182"/>
      <c r="G49" s="182"/>
      <c r="H49" s="182">
        <f>'実質公債費比率（分子）の構造'!M$45</f>
        <v>4553</v>
      </c>
      <c r="I49" s="182"/>
      <c r="J49" s="182"/>
      <c r="K49" s="182">
        <f>'実質公債費比率（分子）の構造'!N$45</f>
        <v>4018</v>
      </c>
      <c r="L49" s="182"/>
      <c r="M49" s="182"/>
      <c r="N49" s="182">
        <f>'実質公債費比率（分子）の構造'!O$45</f>
        <v>4200</v>
      </c>
      <c r="O49" s="182"/>
      <c r="P49" s="182"/>
    </row>
    <row r="50" spans="1:16" x14ac:dyDescent="0.15">
      <c r="A50" s="182" t="s">
        <v>70</v>
      </c>
      <c r="B50" s="182" t="e">
        <f>NA()</f>
        <v>#N/A</v>
      </c>
      <c r="C50" s="182">
        <f>IF(ISNUMBER('実質公債費比率（分子）の構造'!K$53),'実質公債費比率（分子）の構造'!K$53,NA())</f>
        <v>2166</v>
      </c>
      <c r="D50" s="182" t="e">
        <f>NA()</f>
        <v>#N/A</v>
      </c>
      <c r="E50" s="182" t="e">
        <f>NA()</f>
        <v>#N/A</v>
      </c>
      <c r="F50" s="182">
        <f>IF(ISNUMBER('実質公債費比率（分子）の構造'!L$53),'実質公債費比率（分子）の構造'!L$53,NA())</f>
        <v>2124</v>
      </c>
      <c r="G50" s="182" t="e">
        <f>NA()</f>
        <v>#N/A</v>
      </c>
      <c r="H50" s="182" t="e">
        <f>NA()</f>
        <v>#N/A</v>
      </c>
      <c r="I50" s="182">
        <f>IF(ISNUMBER('実質公債費比率（分子）の構造'!M$53),'実質公債費比率（分子）の構造'!M$53,NA())</f>
        <v>1883</v>
      </c>
      <c r="J50" s="182" t="e">
        <f>NA()</f>
        <v>#N/A</v>
      </c>
      <c r="K50" s="182" t="e">
        <f>NA()</f>
        <v>#N/A</v>
      </c>
      <c r="L50" s="182">
        <f>IF(ISNUMBER('実質公債費比率（分子）の構造'!N$53),'実質公債費比率（分子）の構造'!N$53,NA())</f>
        <v>1527</v>
      </c>
      <c r="M50" s="182" t="e">
        <f>NA()</f>
        <v>#N/A</v>
      </c>
      <c r="N50" s="182" t="e">
        <f>NA()</f>
        <v>#N/A</v>
      </c>
      <c r="O50" s="182">
        <f>IF(ISNUMBER('実質公債費比率（分子）の構造'!O$53),'実質公債費比率（分子）の構造'!O$53,NA())</f>
        <v>1583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32671</v>
      </c>
      <c r="E56" s="181"/>
      <c r="F56" s="181"/>
      <c r="G56" s="181">
        <f>'将来負担比率（分子）の構造'!J$52</f>
        <v>32320</v>
      </c>
      <c r="H56" s="181"/>
      <c r="I56" s="181"/>
      <c r="J56" s="181">
        <f>'将来負担比率（分子）の構造'!K$52</f>
        <v>32339</v>
      </c>
      <c r="K56" s="181"/>
      <c r="L56" s="181"/>
      <c r="M56" s="181">
        <f>'将来負担比率（分子）の構造'!L$52</f>
        <v>32409</v>
      </c>
      <c r="N56" s="181"/>
      <c r="O56" s="181"/>
      <c r="P56" s="181">
        <f>'将来負担比率（分子）の構造'!M$52</f>
        <v>32920</v>
      </c>
    </row>
    <row r="57" spans="1:16" x14ac:dyDescent="0.15">
      <c r="A57" s="181" t="s">
        <v>41</v>
      </c>
      <c r="B57" s="181"/>
      <c r="C57" s="181"/>
      <c r="D57" s="181">
        <f>'将来負担比率（分子）の構造'!I$51</f>
        <v>394</v>
      </c>
      <c r="E57" s="181"/>
      <c r="F57" s="181"/>
      <c r="G57" s="181">
        <f>'将来負担比率（分子）の構造'!J$51</f>
        <v>321</v>
      </c>
      <c r="H57" s="181"/>
      <c r="I57" s="181"/>
      <c r="J57" s="181">
        <f>'将来負担比率（分子）の構造'!K$51</f>
        <v>246</v>
      </c>
      <c r="K57" s="181"/>
      <c r="L57" s="181"/>
      <c r="M57" s="181">
        <f>'将来負担比率（分子）の構造'!L$51</f>
        <v>190</v>
      </c>
      <c r="N57" s="181"/>
      <c r="O57" s="181"/>
      <c r="P57" s="181">
        <f>'将来負担比率（分子）の構造'!M$51</f>
        <v>186</v>
      </c>
    </row>
    <row r="58" spans="1:16" x14ac:dyDescent="0.15">
      <c r="A58" s="181" t="s">
        <v>40</v>
      </c>
      <c r="B58" s="181"/>
      <c r="C58" s="181"/>
      <c r="D58" s="181">
        <f>'将来負担比率（分子）の構造'!I$50</f>
        <v>4880</v>
      </c>
      <c r="E58" s="181"/>
      <c r="F58" s="181"/>
      <c r="G58" s="181">
        <f>'将来負担比率（分子）の構造'!J$50</f>
        <v>4765</v>
      </c>
      <c r="H58" s="181"/>
      <c r="I58" s="181"/>
      <c r="J58" s="181">
        <f>'将来負担比率（分子）の構造'!K$50</f>
        <v>4150</v>
      </c>
      <c r="K58" s="181"/>
      <c r="L58" s="181"/>
      <c r="M58" s="181">
        <f>'将来負担比率（分子）の構造'!L$50</f>
        <v>4557</v>
      </c>
      <c r="N58" s="181"/>
      <c r="O58" s="181"/>
      <c r="P58" s="181">
        <f>'将来負担比率（分子）の構造'!M$50</f>
        <v>4676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v>
      </c>
      <c r="C61" s="181"/>
      <c r="D61" s="181"/>
      <c r="E61" s="181">
        <f>'将来負担比率（分子）の構造'!J$46</f>
        <v>1</v>
      </c>
      <c r="F61" s="181"/>
      <c r="G61" s="181"/>
      <c r="H61" s="181">
        <f>'将来負担比率（分子）の構造'!K$46</f>
        <v>0</v>
      </c>
      <c r="I61" s="181"/>
      <c r="J61" s="181"/>
      <c r="K61" s="181">
        <f>'将来負担比率（分子）の構造'!L$46</f>
        <v>1</v>
      </c>
      <c r="L61" s="181"/>
      <c r="M61" s="181"/>
      <c r="N61" s="181">
        <f>'将来負担比率（分子）の構造'!M$46</f>
        <v>0</v>
      </c>
      <c r="O61" s="181"/>
      <c r="P61" s="181"/>
    </row>
    <row r="62" spans="1:16" x14ac:dyDescent="0.15">
      <c r="A62" s="181" t="s">
        <v>34</v>
      </c>
      <c r="B62" s="181">
        <f>'将来負担比率（分子）の構造'!I$45</f>
        <v>4291</v>
      </c>
      <c r="C62" s="181"/>
      <c r="D62" s="181"/>
      <c r="E62" s="181">
        <f>'将来負担比率（分子）の構造'!J$45</f>
        <v>4297</v>
      </c>
      <c r="F62" s="181"/>
      <c r="G62" s="181"/>
      <c r="H62" s="181">
        <f>'将来負担比率（分子）の構造'!K$45</f>
        <v>3855</v>
      </c>
      <c r="I62" s="181"/>
      <c r="J62" s="181"/>
      <c r="K62" s="181">
        <f>'将来負担比率（分子）の構造'!L$45</f>
        <v>3755</v>
      </c>
      <c r="L62" s="181"/>
      <c r="M62" s="181"/>
      <c r="N62" s="181">
        <f>'将来負担比率（分子）の構造'!M$45</f>
        <v>3769</v>
      </c>
      <c r="O62" s="181"/>
      <c r="P62" s="181"/>
    </row>
    <row r="63" spans="1:16" x14ac:dyDescent="0.15">
      <c r="A63" s="181" t="s">
        <v>33</v>
      </c>
      <c r="B63" s="181">
        <f>'将来負担比率（分子）の構造'!I$44</f>
        <v>35</v>
      </c>
      <c r="C63" s="181"/>
      <c r="D63" s="181"/>
      <c r="E63" s="181">
        <f>'将来負担比率（分子）の構造'!J$44</f>
        <v>27</v>
      </c>
      <c r="F63" s="181"/>
      <c r="G63" s="181"/>
      <c r="H63" s="181">
        <f>'将来負担比率（分子）の構造'!K$44</f>
        <v>18</v>
      </c>
      <c r="I63" s="181"/>
      <c r="J63" s="181"/>
      <c r="K63" s="181">
        <f>'将来負担比率（分子）の構造'!L$44</f>
        <v>10</v>
      </c>
      <c r="L63" s="181"/>
      <c r="M63" s="181"/>
      <c r="N63" s="181">
        <f>'将来負担比率（分子）の構造'!M$44</f>
        <v>3</v>
      </c>
      <c r="O63" s="181"/>
      <c r="P63" s="181"/>
    </row>
    <row r="64" spans="1:16" x14ac:dyDescent="0.15">
      <c r="A64" s="181" t="s">
        <v>32</v>
      </c>
      <c r="B64" s="181">
        <f>'将来負担比率（分子）の構造'!I$43</f>
        <v>11310</v>
      </c>
      <c r="C64" s="181"/>
      <c r="D64" s="181"/>
      <c r="E64" s="181">
        <f>'将来負担比率（分子）の構造'!J$43</f>
        <v>10950</v>
      </c>
      <c r="F64" s="181"/>
      <c r="G64" s="181"/>
      <c r="H64" s="181">
        <f>'将来負担比率（分子）の構造'!K$43</f>
        <v>10111</v>
      </c>
      <c r="I64" s="181"/>
      <c r="J64" s="181"/>
      <c r="K64" s="181">
        <f>'将来負担比率（分子）の構造'!L$43</f>
        <v>9537</v>
      </c>
      <c r="L64" s="181"/>
      <c r="M64" s="181"/>
      <c r="N64" s="181">
        <f>'将来負担比率（分子）の構造'!M$43</f>
        <v>8967</v>
      </c>
      <c r="O64" s="181"/>
      <c r="P64" s="181"/>
    </row>
    <row r="65" spans="1:16" x14ac:dyDescent="0.15">
      <c r="A65" s="181" t="s">
        <v>31</v>
      </c>
      <c r="B65" s="181">
        <f>'将来負担比率（分子）の構造'!I$42</f>
        <v>1021</v>
      </c>
      <c r="C65" s="181"/>
      <c r="D65" s="181"/>
      <c r="E65" s="181">
        <f>'将来負担比率（分子）の構造'!J$42</f>
        <v>881</v>
      </c>
      <c r="F65" s="181"/>
      <c r="G65" s="181"/>
      <c r="H65" s="181">
        <f>'将来負担比率（分子）の構造'!K$42</f>
        <v>775</v>
      </c>
      <c r="I65" s="181"/>
      <c r="J65" s="181"/>
      <c r="K65" s="181">
        <f>'将来負担比率（分子）の構造'!L$42</f>
        <v>683</v>
      </c>
      <c r="L65" s="181"/>
      <c r="M65" s="181"/>
      <c r="N65" s="181">
        <f>'将来負担比率（分子）の構造'!M$42</f>
        <v>622</v>
      </c>
      <c r="O65" s="181"/>
      <c r="P65" s="181"/>
    </row>
    <row r="66" spans="1:16" x14ac:dyDescent="0.15">
      <c r="A66" s="181" t="s">
        <v>30</v>
      </c>
      <c r="B66" s="181">
        <f>'将来負担比率（分子）の構造'!I$41</f>
        <v>38599</v>
      </c>
      <c r="C66" s="181"/>
      <c r="D66" s="181"/>
      <c r="E66" s="181">
        <f>'将来負担比率（分子）の構造'!J$41</f>
        <v>38999</v>
      </c>
      <c r="F66" s="181"/>
      <c r="G66" s="181"/>
      <c r="H66" s="181">
        <f>'将来負担比率（分子）の構造'!K$41</f>
        <v>38724</v>
      </c>
      <c r="I66" s="181"/>
      <c r="J66" s="181"/>
      <c r="K66" s="181">
        <f>'将来負担比率（分子）の構造'!L$41</f>
        <v>38578</v>
      </c>
      <c r="L66" s="181"/>
      <c r="M66" s="181"/>
      <c r="N66" s="181">
        <f>'将来負担比率（分子）の構造'!M$41</f>
        <v>38631</v>
      </c>
      <c r="O66" s="181"/>
      <c r="P66" s="181"/>
    </row>
    <row r="67" spans="1:16" x14ac:dyDescent="0.15">
      <c r="A67" s="181" t="s">
        <v>74</v>
      </c>
      <c r="B67" s="181" t="e">
        <f>NA()</f>
        <v>#N/A</v>
      </c>
      <c r="C67" s="181">
        <f>IF(ISNUMBER('将来負担比率（分子）の構造'!I$53), IF('将来負担比率（分子）の構造'!I$53 &lt; 0, 0, '将来負担比率（分子）の構造'!I$53), NA())</f>
        <v>17311</v>
      </c>
      <c r="D67" s="181" t="e">
        <f>NA()</f>
        <v>#N/A</v>
      </c>
      <c r="E67" s="181" t="e">
        <f>NA()</f>
        <v>#N/A</v>
      </c>
      <c r="F67" s="181">
        <f>IF(ISNUMBER('将来負担比率（分子）の構造'!J$53), IF('将来負担比率（分子）の構造'!J$53 &lt; 0, 0, '将来負担比率（分子）の構造'!J$53), NA())</f>
        <v>17748</v>
      </c>
      <c r="G67" s="181" t="e">
        <f>NA()</f>
        <v>#N/A</v>
      </c>
      <c r="H67" s="181" t="e">
        <f>NA()</f>
        <v>#N/A</v>
      </c>
      <c r="I67" s="181">
        <f>IF(ISNUMBER('将来負担比率（分子）の構造'!K$53), IF('将来負担比率（分子）の構造'!K$53 &lt; 0, 0, '将来負担比率（分子）の構造'!K$53), NA())</f>
        <v>16749</v>
      </c>
      <c r="J67" s="181" t="e">
        <f>NA()</f>
        <v>#N/A</v>
      </c>
      <c r="K67" s="181" t="e">
        <f>NA()</f>
        <v>#N/A</v>
      </c>
      <c r="L67" s="181">
        <f>IF(ISNUMBER('将来負担比率（分子）の構造'!L$53), IF('将来負担比率（分子）の構造'!L$53 &lt; 0, 0, '将来負担比率（分子）の構造'!L$53), NA())</f>
        <v>15408</v>
      </c>
      <c r="M67" s="181" t="e">
        <f>NA()</f>
        <v>#N/A</v>
      </c>
      <c r="N67" s="181" t="e">
        <f>NA()</f>
        <v>#N/A</v>
      </c>
      <c r="O67" s="181">
        <f>IF(ISNUMBER('将来負担比率（分子）の構造'!M$53), IF('将来負担比率（分子）の構造'!M$53 &lt; 0, 0, '将来負担比率（分子）の構造'!M$53), NA())</f>
        <v>14211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3576</v>
      </c>
      <c r="C72" s="185">
        <f>基金残高に係る経年分析!G55</f>
        <v>3727</v>
      </c>
      <c r="D72" s="185">
        <f>基金残高に係る経年分析!H55</f>
        <v>3657</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3281</v>
      </c>
      <c r="C74" s="185">
        <f>基金残高に係る経年分析!G57</f>
        <v>3342</v>
      </c>
      <c r="D74" s="185">
        <f>基金残高に係る経年分析!H57</f>
        <v>3399</v>
      </c>
    </row>
  </sheetData>
  <sheetProtection algorithmName="SHA-512" hashValue="UsDlRcfITkJj07f3+nywQyh4lxduJUVFPvCZ3j6E4SmTKv3/spleDRguUfMWeSEKiJMNzFFIWwzoRz5qH3Ljjg==" saltValue="AaEdUv4c08Zwujag2TJI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50" t="s">
        <v>225</v>
      </c>
      <c r="C5" s="751"/>
      <c r="D5" s="751"/>
      <c r="E5" s="751"/>
      <c r="F5" s="751"/>
      <c r="G5" s="751"/>
      <c r="H5" s="751"/>
      <c r="I5" s="751"/>
      <c r="J5" s="751"/>
      <c r="K5" s="751"/>
      <c r="L5" s="751"/>
      <c r="M5" s="751"/>
      <c r="N5" s="751"/>
      <c r="O5" s="751"/>
      <c r="P5" s="751"/>
      <c r="Q5" s="752"/>
      <c r="R5" s="735">
        <v>3789813</v>
      </c>
      <c r="S5" s="736"/>
      <c r="T5" s="736"/>
      <c r="U5" s="736"/>
      <c r="V5" s="736"/>
      <c r="W5" s="736"/>
      <c r="X5" s="736"/>
      <c r="Y5" s="779"/>
      <c r="Z5" s="797">
        <v>10.3</v>
      </c>
      <c r="AA5" s="797"/>
      <c r="AB5" s="797"/>
      <c r="AC5" s="797"/>
      <c r="AD5" s="798">
        <v>3789813</v>
      </c>
      <c r="AE5" s="798"/>
      <c r="AF5" s="798"/>
      <c r="AG5" s="798"/>
      <c r="AH5" s="798"/>
      <c r="AI5" s="798"/>
      <c r="AJ5" s="798"/>
      <c r="AK5" s="798"/>
      <c r="AL5" s="780">
        <v>22.3</v>
      </c>
      <c r="AM5" s="755"/>
      <c r="AN5" s="755"/>
      <c r="AO5" s="781"/>
      <c r="AP5" s="750" t="s">
        <v>226</v>
      </c>
      <c r="AQ5" s="751"/>
      <c r="AR5" s="751"/>
      <c r="AS5" s="751"/>
      <c r="AT5" s="751"/>
      <c r="AU5" s="751"/>
      <c r="AV5" s="751"/>
      <c r="AW5" s="751"/>
      <c r="AX5" s="751"/>
      <c r="AY5" s="751"/>
      <c r="AZ5" s="751"/>
      <c r="BA5" s="751"/>
      <c r="BB5" s="751"/>
      <c r="BC5" s="751"/>
      <c r="BD5" s="751"/>
      <c r="BE5" s="751"/>
      <c r="BF5" s="752"/>
      <c r="BG5" s="680">
        <v>3781656</v>
      </c>
      <c r="BH5" s="681"/>
      <c r="BI5" s="681"/>
      <c r="BJ5" s="681"/>
      <c r="BK5" s="681"/>
      <c r="BL5" s="681"/>
      <c r="BM5" s="681"/>
      <c r="BN5" s="682"/>
      <c r="BO5" s="713">
        <v>99.8</v>
      </c>
      <c r="BP5" s="713"/>
      <c r="BQ5" s="713"/>
      <c r="BR5" s="713"/>
      <c r="BS5" s="714">
        <v>25761</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525853</v>
      </c>
      <c r="S6" s="681"/>
      <c r="T6" s="681"/>
      <c r="U6" s="681"/>
      <c r="V6" s="681"/>
      <c r="W6" s="681"/>
      <c r="X6" s="681"/>
      <c r="Y6" s="682"/>
      <c r="Z6" s="713">
        <v>1.4</v>
      </c>
      <c r="AA6" s="713"/>
      <c r="AB6" s="713"/>
      <c r="AC6" s="713"/>
      <c r="AD6" s="714">
        <v>525853</v>
      </c>
      <c r="AE6" s="714"/>
      <c r="AF6" s="714"/>
      <c r="AG6" s="714"/>
      <c r="AH6" s="714"/>
      <c r="AI6" s="714"/>
      <c r="AJ6" s="714"/>
      <c r="AK6" s="714"/>
      <c r="AL6" s="683">
        <v>3.1</v>
      </c>
      <c r="AM6" s="684"/>
      <c r="AN6" s="684"/>
      <c r="AO6" s="715"/>
      <c r="AP6" s="677" t="s">
        <v>231</v>
      </c>
      <c r="AQ6" s="678"/>
      <c r="AR6" s="678"/>
      <c r="AS6" s="678"/>
      <c r="AT6" s="678"/>
      <c r="AU6" s="678"/>
      <c r="AV6" s="678"/>
      <c r="AW6" s="678"/>
      <c r="AX6" s="678"/>
      <c r="AY6" s="678"/>
      <c r="AZ6" s="678"/>
      <c r="BA6" s="678"/>
      <c r="BB6" s="678"/>
      <c r="BC6" s="678"/>
      <c r="BD6" s="678"/>
      <c r="BE6" s="678"/>
      <c r="BF6" s="679"/>
      <c r="BG6" s="680">
        <v>3781656</v>
      </c>
      <c r="BH6" s="681"/>
      <c r="BI6" s="681"/>
      <c r="BJ6" s="681"/>
      <c r="BK6" s="681"/>
      <c r="BL6" s="681"/>
      <c r="BM6" s="681"/>
      <c r="BN6" s="682"/>
      <c r="BO6" s="713">
        <v>99.8</v>
      </c>
      <c r="BP6" s="713"/>
      <c r="BQ6" s="713"/>
      <c r="BR6" s="713"/>
      <c r="BS6" s="714">
        <v>25761</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191756</v>
      </c>
      <c r="CS6" s="681"/>
      <c r="CT6" s="681"/>
      <c r="CU6" s="681"/>
      <c r="CV6" s="681"/>
      <c r="CW6" s="681"/>
      <c r="CX6" s="681"/>
      <c r="CY6" s="682"/>
      <c r="CZ6" s="780">
        <v>0.5</v>
      </c>
      <c r="DA6" s="755"/>
      <c r="DB6" s="755"/>
      <c r="DC6" s="783"/>
      <c r="DD6" s="686" t="s">
        <v>127</v>
      </c>
      <c r="DE6" s="681"/>
      <c r="DF6" s="681"/>
      <c r="DG6" s="681"/>
      <c r="DH6" s="681"/>
      <c r="DI6" s="681"/>
      <c r="DJ6" s="681"/>
      <c r="DK6" s="681"/>
      <c r="DL6" s="681"/>
      <c r="DM6" s="681"/>
      <c r="DN6" s="681"/>
      <c r="DO6" s="681"/>
      <c r="DP6" s="682"/>
      <c r="DQ6" s="686">
        <v>191748</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3462</v>
      </c>
      <c r="S7" s="681"/>
      <c r="T7" s="681"/>
      <c r="U7" s="681"/>
      <c r="V7" s="681"/>
      <c r="W7" s="681"/>
      <c r="X7" s="681"/>
      <c r="Y7" s="682"/>
      <c r="Z7" s="713">
        <v>0</v>
      </c>
      <c r="AA7" s="713"/>
      <c r="AB7" s="713"/>
      <c r="AC7" s="713"/>
      <c r="AD7" s="714">
        <v>3462</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1475639</v>
      </c>
      <c r="BH7" s="681"/>
      <c r="BI7" s="681"/>
      <c r="BJ7" s="681"/>
      <c r="BK7" s="681"/>
      <c r="BL7" s="681"/>
      <c r="BM7" s="681"/>
      <c r="BN7" s="682"/>
      <c r="BO7" s="713">
        <v>38.9</v>
      </c>
      <c r="BP7" s="713"/>
      <c r="BQ7" s="713"/>
      <c r="BR7" s="713"/>
      <c r="BS7" s="714">
        <v>25761</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7034163</v>
      </c>
      <c r="CS7" s="681"/>
      <c r="CT7" s="681"/>
      <c r="CU7" s="681"/>
      <c r="CV7" s="681"/>
      <c r="CW7" s="681"/>
      <c r="CX7" s="681"/>
      <c r="CY7" s="682"/>
      <c r="CZ7" s="713">
        <v>19.899999999999999</v>
      </c>
      <c r="DA7" s="713"/>
      <c r="DB7" s="713"/>
      <c r="DC7" s="713"/>
      <c r="DD7" s="686">
        <v>166094</v>
      </c>
      <c r="DE7" s="681"/>
      <c r="DF7" s="681"/>
      <c r="DG7" s="681"/>
      <c r="DH7" s="681"/>
      <c r="DI7" s="681"/>
      <c r="DJ7" s="681"/>
      <c r="DK7" s="681"/>
      <c r="DL7" s="681"/>
      <c r="DM7" s="681"/>
      <c r="DN7" s="681"/>
      <c r="DO7" s="681"/>
      <c r="DP7" s="682"/>
      <c r="DQ7" s="686">
        <v>2743835</v>
      </c>
      <c r="DR7" s="681"/>
      <c r="DS7" s="681"/>
      <c r="DT7" s="681"/>
      <c r="DU7" s="681"/>
      <c r="DV7" s="681"/>
      <c r="DW7" s="681"/>
      <c r="DX7" s="681"/>
      <c r="DY7" s="681"/>
      <c r="DZ7" s="681"/>
      <c r="EA7" s="681"/>
      <c r="EB7" s="681"/>
      <c r="EC7" s="726"/>
    </row>
    <row r="8" spans="2:143" ht="11.25" customHeight="1" x14ac:dyDescent="0.15">
      <c r="B8" s="677" t="s">
        <v>236</v>
      </c>
      <c r="C8" s="678"/>
      <c r="D8" s="678"/>
      <c r="E8" s="678"/>
      <c r="F8" s="678"/>
      <c r="G8" s="678"/>
      <c r="H8" s="678"/>
      <c r="I8" s="678"/>
      <c r="J8" s="678"/>
      <c r="K8" s="678"/>
      <c r="L8" s="678"/>
      <c r="M8" s="678"/>
      <c r="N8" s="678"/>
      <c r="O8" s="678"/>
      <c r="P8" s="678"/>
      <c r="Q8" s="679"/>
      <c r="R8" s="680">
        <v>14345</v>
      </c>
      <c r="S8" s="681"/>
      <c r="T8" s="681"/>
      <c r="U8" s="681"/>
      <c r="V8" s="681"/>
      <c r="W8" s="681"/>
      <c r="X8" s="681"/>
      <c r="Y8" s="682"/>
      <c r="Z8" s="713">
        <v>0</v>
      </c>
      <c r="AA8" s="713"/>
      <c r="AB8" s="713"/>
      <c r="AC8" s="713"/>
      <c r="AD8" s="714">
        <v>14345</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59323</v>
      </c>
      <c r="BH8" s="681"/>
      <c r="BI8" s="681"/>
      <c r="BJ8" s="681"/>
      <c r="BK8" s="681"/>
      <c r="BL8" s="681"/>
      <c r="BM8" s="681"/>
      <c r="BN8" s="682"/>
      <c r="BO8" s="713">
        <v>1.6</v>
      </c>
      <c r="BP8" s="713"/>
      <c r="BQ8" s="713"/>
      <c r="BR8" s="713"/>
      <c r="BS8" s="686" t="s">
        <v>127</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7390837</v>
      </c>
      <c r="CS8" s="681"/>
      <c r="CT8" s="681"/>
      <c r="CU8" s="681"/>
      <c r="CV8" s="681"/>
      <c r="CW8" s="681"/>
      <c r="CX8" s="681"/>
      <c r="CY8" s="682"/>
      <c r="CZ8" s="713">
        <v>20.9</v>
      </c>
      <c r="DA8" s="713"/>
      <c r="DB8" s="713"/>
      <c r="DC8" s="713"/>
      <c r="DD8" s="686">
        <v>79027</v>
      </c>
      <c r="DE8" s="681"/>
      <c r="DF8" s="681"/>
      <c r="DG8" s="681"/>
      <c r="DH8" s="681"/>
      <c r="DI8" s="681"/>
      <c r="DJ8" s="681"/>
      <c r="DK8" s="681"/>
      <c r="DL8" s="681"/>
      <c r="DM8" s="681"/>
      <c r="DN8" s="681"/>
      <c r="DO8" s="681"/>
      <c r="DP8" s="682"/>
      <c r="DQ8" s="686">
        <v>4914466</v>
      </c>
      <c r="DR8" s="681"/>
      <c r="DS8" s="681"/>
      <c r="DT8" s="681"/>
      <c r="DU8" s="681"/>
      <c r="DV8" s="681"/>
      <c r="DW8" s="681"/>
      <c r="DX8" s="681"/>
      <c r="DY8" s="681"/>
      <c r="DZ8" s="681"/>
      <c r="EA8" s="681"/>
      <c r="EB8" s="681"/>
      <c r="EC8" s="726"/>
    </row>
    <row r="9" spans="2:143" ht="11.25" customHeight="1" x14ac:dyDescent="0.15">
      <c r="B9" s="677" t="s">
        <v>239</v>
      </c>
      <c r="C9" s="678"/>
      <c r="D9" s="678"/>
      <c r="E9" s="678"/>
      <c r="F9" s="678"/>
      <c r="G9" s="678"/>
      <c r="H9" s="678"/>
      <c r="I9" s="678"/>
      <c r="J9" s="678"/>
      <c r="K9" s="678"/>
      <c r="L9" s="678"/>
      <c r="M9" s="678"/>
      <c r="N9" s="678"/>
      <c r="O9" s="678"/>
      <c r="P9" s="678"/>
      <c r="Q9" s="679"/>
      <c r="R9" s="680">
        <v>14158</v>
      </c>
      <c r="S9" s="681"/>
      <c r="T9" s="681"/>
      <c r="U9" s="681"/>
      <c r="V9" s="681"/>
      <c r="W9" s="681"/>
      <c r="X9" s="681"/>
      <c r="Y9" s="682"/>
      <c r="Z9" s="713">
        <v>0</v>
      </c>
      <c r="AA9" s="713"/>
      <c r="AB9" s="713"/>
      <c r="AC9" s="713"/>
      <c r="AD9" s="714">
        <v>14158</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1220752</v>
      </c>
      <c r="BH9" s="681"/>
      <c r="BI9" s="681"/>
      <c r="BJ9" s="681"/>
      <c r="BK9" s="681"/>
      <c r="BL9" s="681"/>
      <c r="BM9" s="681"/>
      <c r="BN9" s="682"/>
      <c r="BO9" s="713">
        <v>32.200000000000003</v>
      </c>
      <c r="BP9" s="713"/>
      <c r="BQ9" s="713"/>
      <c r="BR9" s="713"/>
      <c r="BS9" s="686" t="s">
        <v>127</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4223845</v>
      </c>
      <c r="CS9" s="681"/>
      <c r="CT9" s="681"/>
      <c r="CU9" s="681"/>
      <c r="CV9" s="681"/>
      <c r="CW9" s="681"/>
      <c r="CX9" s="681"/>
      <c r="CY9" s="682"/>
      <c r="CZ9" s="713">
        <v>11.9</v>
      </c>
      <c r="DA9" s="713"/>
      <c r="DB9" s="713"/>
      <c r="DC9" s="713"/>
      <c r="DD9" s="686">
        <v>2116620</v>
      </c>
      <c r="DE9" s="681"/>
      <c r="DF9" s="681"/>
      <c r="DG9" s="681"/>
      <c r="DH9" s="681"/>
      <c r="DI9" s="681"/>
      <c r="DJ9" s="681"/>
      <c r="DK9" s="681"/>
      <c r="DL9" s="681"/>
      <c r="DM9" s="681"/>
      <c r="DN9" s="681"/>
      <c r="DO9" s="681"/>
      <c r="DP9" s="682"/>
      <c r="DQ9" s="686">
        <v>2054754</v>
      </c>
      <c r="DR9" s="681"/>
      <c r="DS9" s="681"/>
      <c r="DT9" s="681"/>
      <c r="DU9" s="681"/>
      <c r="DV9" s="681"/>
      <c r="DW9" s="681"/>
      <c r="DX9" s="681"/>
      <c r="DY9" s="681"/>
      <c r="DZ9" s="681"/>
      <c r="EA9" s="681"/>
      <c r="EB9" s="681"/>
      <c r="EC9" s="726"/>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127</v>
      </c>
      <c r="AA10" s="713"/>
      <c r="AB10" s="713"/>
      <c r="AC10" s="713"/>
      <c r="AD10" s="714" t="s">
        <v>127</v>
      </c>
      <c r="AE10" s="714"/>
      <c r="AF10" s="714"/>
      <c r="AG10" s="714"/>
      <c r="AH10" s="714"/>
      <c r="AI10" s="714"/>
      <c r="AJ10" s="714"/>
      <c r="AK10" s="714"/>
      <c r="AL10" s="683" t="s">
        <v>243</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84802</v>
      </c>
      <c r="BH10" s="681"/>
      <c r="BI10" s="681"/>
      <c r="BJ10" s="681"/>
      <c r="BK10" s="681"/>
      <c r="BL10" s="681"/>
      <c r="BM10" s="681"/>
      <c r="BN10" s="682"/>
      <c r="BO10" s="713">
        <v>2.2000000000000002</v>
      </c>
      <c r="BP10" s="713"/>
      <c r="BQ10" s="713"/>
      <c r="BR10" s="713"/>
      <c r="BS10" s="686" t="s">
        <v>127</v>
      </c>
      <c r="BT10" s="681"/>
      <c r="BU10" s="681"/>
      <c r="BV10" s="681"/>
      <c r="BW10" s="681"/>
      <c r="BX10" s="681"/>
      <c r="BY10" s="681"/>
      <c r="BZ10" s="681"/>
      <c r="CA10" s="681"/>
      <c r="CB10" s="726"/>
      <c r="CD10" s="727" t="s">
        <v>245</v>
      </c>
      <c r="CE10" s="724"/>
      <c r="CF10" s="724"/>
      <c r="CG10" s="724"/>
      <c r="CH10" s="724"/>
      <c r="CI10" s="724"/>
      <c r="CJ10" s="724"/>
      <c r="CK10" s="724"/>
      <c r="CL10" s="724"/>
      <c r="CM10" s="724"/>
      <c r="CN10" s="724"/>
      <c r="CO10" s="724"/>
      <c r="CP10" s="724"/>
      <c r="CQ10" s="725"/>
      <c r="CR10" s="680">
        <v>68000</v>
      </c>
      <c r="CS10" s="681"/>
      <c r="CT10" s="681"/>
      <c r="CU10" s="681"/>
      <c r="CV10" s="681"/>
      <c r="CW10" s="681"/>
      <c r="CX10" s="681"/>
      <c r="CY10" s="682"/>
      <c r="CZ10" s="713">
        <v>0.2</v>
      </c>
      <c r="DA10" s="713"/>
      <c r="DB10" s="713"/>
      <c r="DC10" s="713"/>
      <c r="DD10" s="686" t="s">
        <v>243</v>
      </c>
      <c r="DE10" s="681"/>
      <c r="DF10" s="681"/>
      <c r="DG10" s="681"/>
      <c r="DH10" s="681"/>
      <c r="DI10" s="681"/>
      <c r="DJ10" s="681"/>
      <c r="DK10" s="681"/>
      <c r="DL10" s="681"/>
      <c r="DM10" s="681"/>
      <c r="DN10" s="681"/>
      <c r="DO10" s="681"/>
      <c r="DP10" s="682"/>
      <c r="DQ10" s="686" t="s">
        <v>243</v>
      </c>
      <c r="DR10" s="681"/>
      <c r="DS10" s="681"/>
      <c r="DT10" s="681"/>
      <c r="DU10" s="681"/>
      <c r="DV10" s="681"/>
      <c r="DW10" s="681"/>
      <c r="DX10" s="681"/>
      <c r="DY10" s="681"/>
      <c r="DZ10" s="681"/>
      <c r="EA10" s="681"/>
      <c r="EB10" s="681"/>
      <c r="EC10" s="726"/>
    </row>
    <row r="11" spans="2:143" ht="11.25" customHeight="1" x14ac:dyDescent="0.15">
      <c r="B11" s="677" t="s">
        <v>246</v>
      </c>
      <c r="C11" s="678"/>
      <c r="D11" s="678"/>
      <c r="E11" s="678"/>
      <c r="F11" s="678"/>
      <c r="G11" s="678"/>
      <c r="H11" s="678"/>
      <c r="I11" s="678"/>
      <c r="J11" s="678"/>
      <c r="K11" s="678"/>
      <c r="L11" s="678"/>
      <c r="M11" s="678"/>
      <c r="N11" s="678"/>
      <c r="O11" s="678"/>
      <c r="P11" s="678"/>
      <c r="Q11" s="679"/>
      <c r="R11" s="680">
        <v>801362</v>
      </c>
      <c r="S11" s="681"/>
      <c r="T11" s="681"/>
      <c r="U11" s="681"/>
      <c r="V11" s="681"/>
      <c r="W11" s="681"/>
      <c r="X11" s="681"/>
      <c r="Y11" s="682"/>
      <c r="Z11" s="683">
        <v>2.2000000000000002</v>
      </c>
      <c r="AA11" s="684"/>
      <c r="AB11" s="684"/>
      <c r="AC11" s="685"/>
      <c r="AD11" s="686">
        <v>801362</v>
      </c>
      <c r="AE11" s="681"/>
      <c r="AF11" s="681"/>
      <c r="AG11" s="681"/>
      <c r="AH11" s="681"/>
      <c r="AI11" s="681"/>
      <c r="AJ11" s="681"/>
      <c r="AK11" s="682"/>
      <c r="AL11" s="683">
        <v>4.7</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110762</v>
      </c>
      <c r="BH11" s="681"/>
      <c r="BI11" s="681"/>
      <c r="BJ11" s="681"/>
      <c r="BK11" s="681"/>
      <c r="BL11" s="681"/>
      <c r="BM11" s="681"/>
      <c r="BN11" s="682"/>
      <c r="BO11" s="713">
        <v>2.9</v>
      </c>
      <c r="BP11" s="713"/>
      <c r="BQ11" s="713"/>
      <c r="BR11" s="713"/>
      <c r="BS11" s="686">
        <v>25761</v>
      </c>
      <c r="BT11" s="681"/>
      <c r="BU11" s="681"/>
      <c r="BV11" s="681"/>
      <c r="BW11" s="681"/>
      <c r="BX11" s="681"/>
      <c r="BY11" s="681"/>
      <c r="BZ11" s="681"/>
      <c r="CA11" s="681"/>
      <c r="CB11" s="726"/>
      <c r="CD11" s="727" t="s">
        <v>248</v>
      </c>
      <c r="CE11" s="724"/>
      <c r="CF11" s="724"/>
      <c r="CG11" s="724"/>
      <c r="CH11" s="724"/>
      <c r="CI11" s="724"/>
      <c r="CJ11" s="724"/>
      <c r="CK11" s="724"/>
      <c r="CL11" s="724"/>
      <c r="CM11" s="724"/>
      <c r="CN11" s="724"/>
      <c r="CO11" s="724"/>
      <c r="CP11" s="724"/>
      <c r="CQ11" s="725"/>
      <c r="CR11" s="680">
        <v>2317355</v>
      </c>
      <c r="CS11" s="681"/>
      <c r="CT11" s="681"/>
      <c r="CU11" s="681"/>
      <c r="CV11" s="681"/>
      <c r="CW11" s="681"/>
      <c r="CX11" s="681"/>
      <c r="CY11" s="682"/>
      <c r="CZ11" s="713">
        <v>6.5</v>
      </c>
      <c r="DA11" s="713"/>
      <c r="DB11" s="713"/>
      <c r="DC11" s="713"/>
      <c r="DD11" s="686">
        <v>524506</v>
      </c>
      <c r="DE11" s="681"/>
      <c r="DF11" s="681"/>
      <c r="DG11" s="681"/>
      <c r="DH11" s="681"/>
      <c r="DI11" s="681"/>
      <c r="DJ11" s="681"/>
      <c r="DK11" s="681"/>
      <c r="DL11" s="681"/>
      <c r="DM11" s="681"/>
      <c r="DN11" s="681"/>
      <c r="DO11" s="681"/>
      <c r="DP11" s="682"/>
      <c r="DQ11" s="686">
        <v>1225306</v>
      </c>
      <c r="DR11" s="681"/>
      <c r="DS11" s="681"/>
      <c r="DT11" s="681"/>
      <c r="DU11" s="681"/>
      <c r="DV11" s="681"/>
      <c r="DW11" s="681"/>
      <c r="DX11" s="681"/>
      <c r="DY11" s="681"/>
      <c r="DZ11" s="681"/>
      <c r="EA11" s="681"/>
      <c r="EB11" s="681"/>
      <c r="EC11" s="726"/>
    </row>
    <row r="12" spans="2:143" ht="11.25" customHeight="1" x14ac:dyDescent="0.15">
      <c r="B12" s="677" t="s">
        <v>249</v>
      </c>
      <c r="C12" s="678"/>
      <c r="D12" s="678"/>
      <c r="E12" s="678"/>
      <c r="F12" s="678"/>
      <c r="G12" s="678"/>
      <c r="H12" s="678"/>
      <c r="I12" s="678"/>
      <c r="J12" s="678"/>
      <c r="K12" s="678"/>
      <c r="L12" s="678"/>
      <c r="M12" s="678"/>
      <c r="N12" s="678"/>
      <c r="O12" s="678"/>
      <c r="P12" s="678"/>
      <c r="Q12" s="679"/>
      <c r="R12" s="680">
        <v>5326</v>
      </c>
      <c r="S12" s="681"/>
      <c r="T12" s="681"/>
      <c r="U12" s="681"/>
      <c r="V12" s="681"/>
      <c r="W12" s="681"/>
      <c r="X12" s="681"/>
      <c r="Y12" s="682"/>
      <c r="Z12" s="713">
        <v>0</v>
      </c>
      <c r="AA12" s="713"/>
      <c r="AB12" s="713"/>
      <c r="AC12" s="713"/>
      <c r="AD12" s="714">
        <v>5326</v>
      </c>
      <c r="AE12" s="714"/>
      <c r="AF12" s="714"/>
      <c r="AG12" s="714"/>
      <c r="AH12" s="714"/>
      <c r="AI12" s="714"/>
      <c r="AJ12" s="714"/>
      <c r="AK12" s="714"/>
      <c r="AL12" s="683">
        <v>0</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1945477</v>
      </c>
      <c r="BH12" s="681"/>
      <c r="BI12" s="681"/>
      <c r="BJ12" s="681"/>
      <c r="BK12" s="681"/>
      <c r="BL12" s="681"/>
      <c r="BM12" s="681"/>
      <c r="BN12" s="682"/>
      <c r="BO12" s="713">
        <v>51.3</v>
      </c>
      <c r="BP12" s="713"/>
      <c r="BQ12" s="713"/>
      <c r="BR12" s="713"/>
      <c r="BS12" s="686" t="s">
        <v>243</v>
      </c>
      <c r="BT12" s="681"/>
      <c r="BU12" s="681"/>
      <c r="BV12" s="681"/>
      <c r="BW12" s="681"/>
      <c r="BX12" s="681"/>
      <c r="BY12" s="681"/>
      <c r="BZ12" s="681"/>
      <c r="CA12" s="681"/>
      <c r="CB12" s="726"/>
      <c r="CD12" s="727" t="s">
        <v>251</v>
      </c>
      <c r="CE12" s="724"/>
      <c r="CF12" s="724"/>
      <c r="CG12" s="724"/>
      <c r="CH12" s="724"/>
      <c r="CI12" s="724"/>
      <c r="CJ12" s="724"/>
      <c r="CK12" s="724"/>
      <c r="CL12" s="724"/>
      <c r="CM12" s="724"/>
      <c r="CN12" s="724"/>
      <c r="CO12" s="724"/>
      <c r="CP12" s="724"/>
      <c r="CQ12" s="725"/>
      <c r="CR12" s="680">
        <v>1025258</v>
      </c>
      <c r="CS12" s="681"/>
      <c r="CT12" s="681"/>
      <c r="CU12" s="681"/>
      <c r="CV12" s="681"/>
      <c r="CW12" s="681"/>
      <c r="CX12" s="681"/>
      <c r="CY12" s="682"/>
      <c r="CZ12" s="713">
        <v>2.9</v>
      </c>
      <c r="DA12" s="713"/>
      <c r="DB12" s="713"/>
      <c r="DC12" s="713"/>
      <c r="DD12" s="686">
        <v>75382</v>
      </c>
      <c r="DE12" s="681"/>
      <c r="DF12" s="681"/>
      <c r="DG12" s="681"/>
      <c r="DH12" s="681"/>
      <c r="DI12" s="681"/>
      <c r="DJ12" s="681"/>
      <c r="DK12" s="681"/>
      <c r="DL12" s="681"/>
      <c r="DM12" s="681"/>
      <c r="DN12" s="681"/>
      <c r="DO12" s="681"/>
      <c r="DP12" s="682"/>
      <c r="DQ12" s="686">
        <v>844138</v>
      </c>
      <c r="DR12" s="681"/>
      <c r="DS12" s="681"/>
      <c r="DT12" s="681"/>
      <c r="DU12" s="681"/>
      <c r="DV12" s="681"/>
      <c r="DW12" s="681"/>
      <c r="DX12" s="681"/>
      <c r="DY12" s="681"/>
      <c r="DZ12" s="681"/>
      <c r="EA12" s="681"/>
      <c r="EB12" s="681"/>
      <c r="EC12" s="726"/>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127</v>
      </c>
      <c r="AA13" s="713"/>
      <c r="AB13" s="713"/>
      <c r="AC13" s="713"/>
      <c r="AD13" s="714" t="s">
        <v>127</v>
      </c>
      <c r="AE13" s="714"/>
      <c r="AF13" s="714"/>
      <c r="AG13" s="714"/>
      <c r="AH13" s="714"/>
      <c r="AI13" s="714"/>
      <c r="AJ13" s="714"/>
      <c r="AK13" s="714"/>
      <c r="AL13" s="683" t="s">
        <v>243</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1928442</v>
      </c>
      <c r="BH13" s="681"/>
      <c r="BI13" s="681"/>
      <c r="BJ13" s="681"/>
      <c r="BK13" s="681"/>
      <c r="BL13" s="681"/>
      <c r="BM13" s="681"/>
      <c r="BN13" s="682"/>
      <c r="BO13" s="713">
        <v>50.9</v>
      </c>
      <c r="BP13" s="713"/>
      <c r="BQ13" s="713"/>
      <c r="BR13" s="713"/>
      <c r="BS13" s="686" t="s">
        <v>127</v>
      </c>
      <c r="BT13" s="681"/>
      <c r="BU13" s="681"/>
      <c r="BV13" s="681"/>
      <c r="BW13" s="681"/>
      <c r="BX13" s="681"/>
      <c r="BY13" s="681"/>
      <c r="BZ13" s="681"/>
      <c r="CA13" s="681"/>
      <c r="CB13" s="726"/>
      <c r="CD13" s="727" t="s">
        <v>254</v>
      </c>
      <c r="CE13" s="724"/>
      <c r="CF13" s="724"/>
      <c r="CG13" s="724"/>
      <c r="CH13" s="724"/>
      <c r="CI13" s="724"/>
      <c r="CJ13" s="724"/>
      <c r="CK13" s="724"/>
      <c r="CL13" s="724"/>
      <c r="CM13" s="724"/>
      <c r="CN13" s="724"/>
      <c r="CO13" s="724"/>
      <c r="CP13" s="724"/>
      <c r="CQ13" s="725"/>
      <c r="CR13" s="680">
        <v>3067452</v>
      </c>
      <c r="CS13" s="681"/>
      <c r="CT13" s="681"/>
      <c r="CU13" s="681"/>
      <c r="CV13" s="681"/>
      <c r="CW13" s="681"/>
      <c r="CX13" s="681"/>
      <c r="CY13" s="682"/>
      <c r="CZ13" s="713">
        <v>8.6999999999999993</v>
      </c>
      <c r="DA13" s="713"/>
      <c r="DB13" s="713"/>
      <c r="DC13" s="713"/>
      <c r="DD13" s="686">
        <v>1736761</v>
      </c>
      <c r="DE13" s="681"/>
      <c r="DF13" s="681"/>
      <c r="DG13" s="681"/>
      <c r="DH13" s="681"/>
      <c r="DI13" s="681"/>
      <c r="DJ13" s="681"/>
      <c r="DK13" s="681"/>
      <c r="DL13" s="681"/>
      <c r="DM13" s="681"/>
      <c r="DN13" s="681"/>
      <c r="DO13" s="681"/>
      <c r="DP13" s="682"/>
      <c r="DQ13" s="686">
        <v>1567915</v>
      </c>
      <c r="DR13" s="681"/>
      <c r="DS13" s="681"/>
      <c r="DT13" s="681"/>
      <c r="DU13" s="681"/>
      <c r="DV13" s="681"/>
      <c r="DW13" s="681"/>
      <c r="DX13" s="681"/>
      <c r="DY13" s="681"/>
      <c r="DZ13" s="681"/>
      <c r="EA13" s="681"/>
      <c r="EB13" s="681"/>
      <c r="EC13" s="726"/>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243</v>
      </c>
      <c r="S14" s="681"/>
      <c r="T14" s="681"/>
      <c r="U14" s="681"/>
      <c r="V14" s="681"/>
      <c r="W14" s="681"/>
      <c r="X14" s="681"/>
      <c r="Y14" s="682"/>
      <c r="Z14" s="713" t="s">
        <v>243</v>
      </c>
      <c r="AA14" s="713"/>
      <c r="AB14" s="713"/>
      <c r="AC14" s="713"/>
      <c r="AD14" s="714" t="s">
        <v>243</v>
      </c>
      <c r="AE14" s="714"/>
      <c r="AF14" s="714"/>
      <c r="AG14" s="714"/>
      <c r="AH14" s="714"/>
      <c r="AI14" s="714"/>
      <c r="AJ14" s="714"/>
      <c r="AK14" s="714"/>
      <c r="AL14" s="683" t="s">
        <v>243</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155551</v>
      </c>
      <c r="BH14" s="681"/>
      <c r="BI14" s="681"/>
      <c r="BJ14" s="681"/>
      <c r="BK14" s="681"/>
      <c r="BL14" s="681"/>
      <c r="BM14" s="681"/>
      <c r="BN14" s="682"/>
      <c r="BO14" s="713">
        <v>4.0999999999999996</v>
      </c>
      <c r="BP14" s="713"/>
      <c r="BQ14" s="713"/>
      <c r="BR14" s="713"/>
      <c r="BS14" s="686" t="s">
        <v>243</v>
      </c>
      <c r="BT14" s="681"/>
      <c r="BU14" s="681"/>
      <c r="BV14" s="681"/>
      <c r="BW14" s="681"/>
      <c r="BX14" s="681"/>
      <c r="BY14" s="681"/>
      <c r="BZ14" s="681"/>
      <c r="CA14" s="681"/>
      <c r="CB14" s="726"/>
      <c r="CD14" s="727" t="s">
        <v>257</v>
      </c>
      <c r="CE14" s="724"/>
      <c r="CF14" s="724"/>
      <c r="CG14" s="724"/>
      <c r="CH14" s="724"/>
      <c r="CI14" s="724"/>
      <c r="CJ14" s="724"/>
      <c r="CK14" s="724"/>
      <c r="CL14" s="724"/>
      <c r="CM14" s="724"/>
      <c r="CN14" s="724"/>
      <c r="CO14" s="724"/>
      <c r="CP14" s="724"/>
      <c r="CQ14" s="725"/>
      <c r="CR14" s="680">
        <v>1109647</v>
      </c>
      <c r="CS14" s="681"/>
      <c r="CT14" s="681"/>
      <c r="CU14" s="681"/>
      <c r="CV14" s="681"/>
      <c r="CW14" s="681"/>
      <c r="CX14" s="681"/>
      <c r="CY14" s="682"/>
      <c r="CZ14" s="713">
        <v>3.1</v>
      </c>
      <c r="DA14" s="713"/>
      <c r="DB14" s="713"/>
      <c r="DC14" s="713"/>
      <c r="DD14" s="686">
        <v>60464</v>
      </c>
      <c r="DE14" s="681"/>
      <c r="DF14" s="681"/>
      <c r="DG14" s="681"/>
      <c r="DH14" s="681"/>
      <c r="DI14" s="681"/>
      <c r="DJ14" s="681"/>
      <c r="DK14" s="681"/>
      <c r="DL14" s="681"/>
      <c r="DM14" s="681"/>
      <c r="DN14" s="681"/>
      <c r="DO14" s="681"/>
      <c r="DP14" s="682"/>
      <c r="DQ14" s="686">
        <v>931308</v>
      </c>
      <c r="DR14" s="681"/>
      <c r="DS14" s="681"/>
      <c r="DT14" s="681"/>
      <c r="DU14" s="681"/>
      <c r="DV14" s="681"/>
      <c r="DW14" s="681"/>
      <c r="DX14" s="681"/>
      <c r="DY14" s="681"/>
      <c r="DZ14" s="681"/>
      <c r="EA14" s="681"/>
      <c r="EB14" s="681"/>
      <c r="EC14" s="726"/>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243</v>
      </c>
      <c r="AA15" s="713"/>
      <c r="AB15" s="713"/>
      <c r="AC15" s="713"/>
      <c r="AD15" s="714" t="s">
        <v>243</v>
      </c>
      <c r="AE15" s="714"/>
      <c r="AF15" s="714"/>
      <c r="AG15" s="714"/>
      <c r="AH15" s="714"/>
      <c r="AI15" s="714"/>
      <c r="AJ15" s="714"/>
      <c r="AK15" s="714"/>
      <c r="AL15" s="683" t="s">
        <v>127</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204519</v>
      </c>
      <c r="BH15" s="681"/>
      <c r="BI15" s="681"/>
      <c r="BJ15" s="681"/>
      <c r="BK15" s="681"/>
      <c r="BL15" s="681"/>
      <c r="BM15" s="681"/>
      <c r="BN15" s="682"/>
      <c r="BO15" s="713">
        <v>5.4</v>
      </c>
      <c r="BP15" s="713"/>
      <c r="BQ15" s="713"/>
      <c r="BR15" s="713"/>
      <c r="BS15" s="686" t="s">
        <v>127</v>
      </c>
      <c r="BT15" s="681"/>
      <c r="BU15" s="681"/>
      <c r="BV15" s="681"/>
      <c r="BW15" s="681"/>
      <c r="BX15" s="681"/>
      <c r="BY15" s="681"/>
      <c r="BZ15" s="681"/>
      <c r="CA15" s="681"/>
      <c r="CB15" s="726"/>
      <c r="CD15" s="727" t="s">
        <v>260</v>
      </c>
      <c r="CE15" s="724"/>
      <c r="CF15" s="724"/>
      <c r="CG15" s="724"/>
      <c r="CH15" s="724"/>
      <c r="CI15" s="724"/>
      <c r="CJ15" s="724"/>
      <c r="CK15" s="724"/>
      <c r="CL15" s="724"/>
      <c r="CM15" s="724"/>
      <c r="CN15" s="724"/>
      <c r="CO15" s="724"/>
      <c r="CP15" s="724"/>
      <c r="CQ15" s="725"/>
      <c r="CR15" s="680">
        <v>2134092</v>
      </c>
      <c r="CS15" s="681"/>
      <c r="CT15" s="681"/>
      <c r="CU15" s="681"/>
      <c r="CV15" s="681"/>
      <c r="CW15" s="681"/>
      <c r="CX15" s="681"/>
      <c r="CY15" s="682"/>
      <c r="CZ15" s="713">
        <v>6</v>
      </c>
      <c r="DA15" s="713"/>
      <c r="DB15" s="713"/>
      <c r="DC15" s="713"/>
      <c r="DD15" s="686">
        <v>321739</v>
      </c>
      <c r="DE15" s="681"/>
      <c r="DF15" s="681"/>
      <c r="DG15" s="681"/>
      <c r="DH15" s="681"/>
      <c r="DI15" s="681"/>
      <c r="DJ15" s="681"/>
      <c r="DK15" s="681"/>
      <c r="DL15" s="681"/>
      <c r="DM15" s="681"/>
      <c r="DN15" s="681"/>
      <c r="DO15" s="681"/>
      <c r="DP15" s="682"/>
      <c r="DQ15" s="686">
        <v>1536880</v>
      </c>
      <c r="DR15" s="681"/>
      <c r="DS15" s="681"/>
      <c r="DT15" s="681"/>
      <c r="DU15" s="681"/>
      <c r="DV15" s="681"/>
      <c r="DW15" s="681"/>
      <c r="DX15" s="681"/>
      <c r="DY15" s="681"/>
      <c r="DZ15" s="681"/>
      <c r="EA15" s="681"/>
      <c r="EB15" s="681"/>
      <c r="EC15" s="726"/>
    </row>
    <row r="16" spans="2:143" ht="11.25" customHeight="1" x14ac:dyDescent="0.15">
      <c r="B16" s="677" t="s">
        <v>261</v>
      </c>
      <c r="C16" s="678"/>
      <c r="D16" s="678"/>
      <c r="E16" s="678"/>
      <c r="F16" s="678"/>
      <c r="G16" s="678"/>
      <c r="H16" s="678"/>
      <c r="I16" s="678"/>
      <c r="J16" s="678"/>
      <c r="K16" s="678"/>
      <c r="L16" s="678"/>
      <c r="M16" s="678"/>
      <c r="N16" s="678"/>
      <c r="O16" s="678"/>
      <c r="P16" s="678"/>
      <c r="Q16" s="679"/>
      <c r="R16" s="680">
        <v>49409</v>
      </c>
      <c r="S16" s="681"/>
      <c r="T16" s="681"/>
      <c r="U16" s="681"/>
      <c r="V16" s="681"/>
      <c r="W16" s="681"/>
      <c r="X16" s="681"/>
      <c r="Y16" s="682"/>
      <c r="Z16" s="713">
        <v>0.1</v>
      </c>
      <c r="AA16" s="713"/>
      <c r="AB16" s="713"/>
      <c r="AC16" s="713"/>
      <c r="AD16" s="714">
        <v>49409</v>
      </c>
      <c r="AE16" s="714"/>
      <c r="AF16" s="714"/>
      <c r="AG16" s="714"/>
      <c r="AH16" s="714"/>
      <c r="AI16" s="714"/>
      <c r="AJ16" s="714"/>
      <c r="AK16" s="714"/>
      <c r="AL16" s="683">
        <v>0.3</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v>470</v>
      </c>
      <c r="BH16" s="681"/>
      <c r="BI16" s="681"/>
      <c r="BJ16" s="681"/>
      <c r="BK16" s="681"/>
      <c r="BL16" s="681"/>
      <c r="BM16" s="681"/>
      <c r="BN16" s="682"/>
      <c r="BO16" s="713">
        <v>0</v>
      </c>
      <c r="BP16" s="713"/>
      <c r="BQ16" s="713"/>
      <c r="BR16" s="713"/>
      <c r="BS16" s="686" t="s">
        <v>127</v>
      </c>
      <c r="BT16" s="681"/>
      <c r="BU16" s="681"/>
      <c r="BV16" s="681"/>
      <c r="BW16" s="681"/>
      <c r="BX16" s="681"/>
      <c r="BY16" s="681"/>
      <c r="BZ16" s="681"/>
      <c r="CA16" s="681"/>
      <c r="CB16" s="726"/>
      <c r="CD16" s="727" t="s">
        <v>263</v>
      </c>
      <c r="CE16" s="724"/>
      <c r="CF16" s="724"/>
      <c r="CG16" s="724"/>
      <c r="CH16" s="724"/>
      <c r="CI16" s="724"/>
      <c r="CJ16" s="724"/>
      <c r="CK16" s="724"/>
      <c r="CL16" s="724"/>
      <c r="CM16" s="724"/>
      <c r="CN16" s="724"/>
      <c r="CO16" s="724"/>
      <c r="CP16" s="724"/>
      <c r="CQ16" s="725"/>
      <c r="CR16" s="680">
        <v>2664941</v>
      </c>
      <c r="CS16" s="681"/>
      <c r="CT16" s="681"/>
      <c r="CU16" s="681"/>
      <c r="CV16" s="681"/>
      <c r="CW16" s="681"/>
      <c r="CX16" s="681"/>
      <c r="CY16" s="682"/>
      <c r="CZ16" s="713">
        <v>7.5</v>
      </c>
      <c r="DA16" s="713"/>
      <c r="DB16" s="713"/>
      <c r="DC16" s="713"/>
      <c r="DD16" s="686" t="s">
        <v>243</v>
      </c>
      <c r="DE16" s="681"/>
      <c r="DF16" s="681"/>
      <c r="DG16" s="681"/>
      <c r="DH16" s="681"/>
      <c r="DI16" s="681"/>
      <c r="DJ16" s="681"/>
      <c r="DK16" s="681"/>
      <c r="DL16" s="681"/>
      <c r="DM16" s="681"/>
      <c r="DN16" s="681"/>
      <c r="DO16" s="681"/>
      <c r="DP16" s="682"/>
      <c r="DQ16" s="686">
        <v>101037</v>
      </c>
      <c r="DR16" s="681"/>
      <c r="DS16" s="681"/>
      <c r="DT16" s="681"/>
      <c r="DU16" s="681"/>
      <c r="DV16" s="681"/>
      <c r="DW16" s="681"/>
      <c r="DX16" s="681"/>
      <c r="DY16" s="681"/>
      <c r="DZ16" s="681"/>
      <c r="EA16" s="681"/>
      <c r="EB16" s="681"/>
      <c r="EC16" s="726"/>
    </row>
    <row r="17" spans="2:133" ht="11.25" customHeight="1" x14ac:dyDescent="0.15">
      <c r="B17" s="677" t="s">
        <v>264</v>
      </c>
      <c r="C17" s="678"/>
      <c r="D17" s="678"/>
      <c r="E17" s="678"/>
      <c r="F17" s="678"/>
      <c r="G17" s="678"/>
      <c r="H17" s="678"/>
      <c r="I17" s="678"/>
      <c r="J17" s="678"/>
      <c r="K17" s="678"/>
      <c r="L17" s="678"/>
      <c r="M17" s="678"/>
      <c r="N17" s="678"/>
      <c r="O17" s="678"/>
      <c r="P17" s="678"/>
      <c r="Q17" s="679"/>
      <c r="R17" s="680">
        <v>15263</v>
      </c>
      <c r="S17" s="681"/>
      <c r="T17" s="681"/>
      <c r="U17" s="681"/>
      <c r="V17" s="681"/>
      <c r="W17" s="681"/>
      <c r="X17" s="681"/>
      <c r="Y17" s="682"/>
      <c r="Z17" s="713">
        <v>0</v>
      </c>
      <c r="AA17" s="713"/>
      <c r="AB17" s="713"/>
      <c r="AC17" s="713"/>
      <c r="AD17" s="714">
        <v>15263</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243</v>
      </c>
      <c r="BH17" s="681"/>
      <c r="BI17" s="681"/>
      <c r="BJ17" s="681"/>
      <c r="BK17" s="681"/>
      <c r="BL17" s="681"/>
      <c r="BM17" s="681"/>
      <c r="BN17" s="682"/>
      <c r="BO17" s="713" t="s">
        <v>243</v>
      </c>
      <c r="BP17" s="713"/>
      <c r="BQ17" s="713"/>
      <c r="BR17" s="713"/>
      <c r="BS17" s="686" t="s">
        <v>127</v>
      </c>
      <c r="BT17" s="681"/>
      <c r="BU17" s="681"/>
      <c r="BV17" s="681"/>
      <c r="BW17" s="681"/>
      <c r="BX17" s="681"/>
      <c r="BY17" s="681"/>
      <c r="BZ17" s="681"/>
      <c r="CA17" s="681"/>
      <c r="CB17" s="726"/>
      <c r="CD17" s="727" t="s">
        <v>266</v>
      </c>
      <c r="CE17" s="724"/>
      <c r="CF17" s="724"/>
      <c r="CG17" s="724"/>
      <c r="CH17" s="724"/>
      <c r="CI17" s="724"/>
      <c r="CJ17" s="724"/>
      <c r="CK17" s="724"/>
      <c r="CL17" s="724"/>
      <c r="CM17" s="724"/>
      <c r="CN17" s="724"/>
      <c r="CO17" s="724"/>
      <c r="CP17" s="724"/>
      <c r="CQ17" s="725"/>
      <c r="CR17" s="680">
        <v>4205542</v>
      </c>
      <c r="CS17" s="681"/>
      <c r="CT17" s="681"/>
      <c r="CU17" s="681"/>
      <c r="CV17" s="681"/>
      <c r="CW17" s="681"/>
      <c r="CX17" s="681"/>
      <c r="CY17" s="682"/>
      <c r="CZ17" s="713">
        <v>11.9</v>
      </c>
      <c r="DA17" s="713"/>
      <c r="DB17" s="713"/>
      <c r="DC17" s="713"/>
      <c r="DD17" s="686" t="s">
        <v>127</v>
      </c>
      <c r="DE17" s="681"/>
      <c r="DF17" s="681"/>
      <c r="DG17" s="681"/>
      <c r="DH17" s="681"/>
      <c r="DI17" s="681"/>
      <c r="DJ17" s="681"/>
      <c r="DK17" s="681"/>
      <c r="DL17" s="681"/>
      <c r="DM17" s="681"/>
      <c r="DN17" s="681"/>
      <c r="DO17" s="681"/>
      <c r="DP17" s="682"/>
      <c r="DQ17" s="686">
        <v>4123460</v>
      </c>
      <c r="DR17" s="681"/>
      <c r="DS17" s="681"/>
      <c r="DT17" s="681"/>
      <c r="DU17" s="681"/>
      <c r="DV17" s="681"/>
      <c r="DW17" s="681"/>
      <c r="DX17" s="681"/>
      <c r="DY17" s="681"/>
      <c r="DZ17" s="681"/>
      <c r="EA17" s="681"/>
      <c r="EB17" s="681"/>
      <c r="EC17" s="726"/>
    </row>
    <row r="18" spans="2:133" ht="11.25" customHeight="1" x14ac:dyDescent="0.15">
      <c r="B18" s="677" t="s">
        <v>267</v>
      </c>
      <c r="C18" s="678"/>
      <c r="D18" s="678"/>
      <c r="E18" s="678"/>
      <c r="F18" s="678"/>
      <c r="G18" s="678"/>
      <c r="H18" s="678"/>
      <c r="I18" s="678"/>
      <c r="J18" s="678"/>
      <c r="K18" s="678"/>
      <c r="L18" s="678"/>
      <c r="M18" s="678"/>
      <c r="N18" s="678"/>
      <c r="O18" s="678"/>
      <c r="P18" s="678"/>
      <c r="Q18" s="679"/>
      <c r="R18" s="680">
        <v>39347</v>
      </c>
      <c r="S18" s="681"/>
      <c r="T18" s="681"/>
      <c r="U18" s="681"/>
      <c r="V18" s="681"/>
      <c r="W18" s="681"/>
      <c r="X18" s="681"/>
      <c r="Y18" s="682"/>
      <c r="Z18" s="713">
        <v>0.1</v>
      </c>
      <c r="AA18" s="713"/>
      <c r="AB18" s="713"/>
      <c r="AC18" s="713"/>
      <c r="AD18" s="714">
        <v>39347</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6"/>
      <c r="CD18" s="727" t="s">
        <v>269</v>
      </c>
      <c r="CE18" s="724"/>
      <c r="CF18" s="724"/>
      <c r="CG18" s="724"/>
      <c r="CH18" s="724"/>
      <c r="CI18" s="724"/>
      <c r="CJ18" s="724"/>
      <c r="CK18" s="724"/>
      <c r="CL18" s="724"/>
      <c r="CM18" s="724"/>
      <c r="CN18" s="724"/>
      <c r="CO18" s="724"/>
      <c r="CP18" s="724"/>
      <c r="CQ18" s="725"/>
      <c r="CR18" s="680" t="s">
        <v>127</v>
      </c>
      <c r="CS18" s="681"/>
      <c r="CT18" s="681"/>
      <c r="CU18" s="681"/>
      <c r="CV18" s="681"/>
      <c r="CW18" s="681"/>
      <c r="CX18" s="681"/>
      <c r="CY18" s="682"/>
      <c r="CZ18" s="713" t="s">
        <v>243</v>
      </c>
      <c r="DA18" s="713"/>
      <c r="DB18" s="713"/>
      <c r="DC18" s="713"/>
      <c r="DD18" s="686" t="s">
        <v>243</v>
      </c>
      <c r="DE18" s="681"/>
      <c r="DF18" s="681"/>
      <c r="DG18" s="681"/>
      <c r="DH18" s="681"/>
      <c r="DI18" s="681"/>
      <c r="DJ18" s="681"/>
      <c r="DK18" s="681"/>
      <c r="DL18" s="681"/>
      <c r="DM18" s="681"/>
      <c r="DN18" s="681"/>
      <c r="DO18" s="681"/>
      <c r="DP18" s="682"/>
      <c r="DQ18" s="686" t="s">
        <v>243</v>
      </c>
      <c r="DR18" s="681"/>
      <c r="DS18" s="681"/>
      <c r="DT18" s="681"/>
      <c r="DU18" s="681"/>
      <c r="DV18" s="681"/>
      <c r="DW18" s="681"/>
      <c r="DX18" s="681"/>
      <c r="DY18" s="681"/>
      <c r="DZ18" s="681"/>
      <c r="EA18" s="681"/>
      <c r="EB18" s="681"/>
      <c r="EC18" s="726"/>
    </row>
    <row r="19" spans="2:133" ht="11.25" customHeight="1" x14ac:dyDescent="0.15">
      <c r="B19" s="677" t="s">
        <v>270</v>
      </c>
      <c r="C19" s="678"/>
      <c r="D19" s="678"/>
      <c r="E19" s="678"/>
      <c r="F19" s="678"/>
      <c r="G19" s="678"/>
      <c r="H19" s="678"/>
      <c r="I19" s="678"/>
      <c r="J19" s="678"/>
      <c r="K19" s="678"/>
      <c r="L19" s="678"/>
      <c r="M19" s="678"/>
      <c r="N19" s="678"/>
      <c r="O19" s="678"/>
      <c r="P19" s="678"/>
      <c r="Q19" s="679"/>
      <c r="R19" s="680">
        <v>12837</v>
      </c>
      <c r="S19" s="681"/>
      <c r="T19" s="681"/>
      <c r="U19" s="681"/>
      <c r="V19" s="681"/>
      <c r="W19" s="681"/>
      <c r="X19" s="681"/>
      <c r="Y19" s="682"/>
      <c r="Z19" s="713">
        <v>0</v>
      </c>
      <c r="AA19" s="713"/>
      <c r="AB19" s="713"/>
      <c r="AC19" s="713"/>
      <c r="AD19" s="714">
        <v>12837</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8157</v>
      </c>
      <c r="BH19" s="681"/>
      <c r="BI19" s="681"/>
      <c r="BJ19" s="681"/>
      <c r="BK19" s="681"/>
      <c r="BL19" s="681"/>
      <c r="BM19" s="681"/>
      <c r="BN19" s="682"/>
      <c r="BO19" s="713">
        <v>0.2</v>
      </c>
      <c r="BP19" s="713"/>
      <c r="BQ19" s="713"/>
      <c r="BR19" s="713"/>
      <c r="BS19" s="686" t="s">
        <v>127</v>
      </c>
      <c r="BT19" s="681"/>
      <c r="BU19" s="681"/>
      <c r="BV19" s="681"/>
      <c r="BW19" s="681"/>
      <c r="BX19" s="681"/>
      <c r="BY19" s="681"/>
      <c r="BZ19" s="681"/>
      <c r="CA19" s="681"/>
      <c r="CB19" s="726"/>
      <c r="CD19" s="727" t="s">
        <v>272</v>
      </c>
      <c r="CE19" s="724"/>
      <c r="CF19" s="724"/>
      <c r="CG19" s="724"/>
      <c r="CH19" s="724"/>
      <c r="CI19" s="724"/>
      <c r="CJ19" s="724"/>
      <c r="CK19" s="724"/>
      <c r="CL19" s="724"/>
      <c r="CM19" s="724"/>
      <c r="CN19" s="724"/>
      <c r="CO19" s="724"/>
      <c r="CP19" s="724"/>
      <c r="CQ19" s="725"/>
      <c r="CR19" s="680" t="s">
        <v>127</v>
      </c>
      <c r="CS19" s="681"/>
      <c r="CT19" s="681"/>
      <c r="CU19" s="681"/>
      <c r="CV19" s="681"/>
      <c r="CW19" s="681"/>
      <c r="CX19" s="681"/>
      <c r="CY19" s="682"/>
      <c r="CZ19" s="713" t="s">
        <v>243</v>
      </c>
      <c r="DA19" s="713"/>
      <c r="DB19" s="713"/>
      <c r="DC19" s="713"/>
      <c r="DD19" s="686" t="s">
        <v>243</v>
      </c>
      <c r="DE19" s="681"/>
      <c r="DF19" s="681"/>
      <c r="DG19" s="681"/>
      <c r="DH19" s="681"/>
      <c r="DI19" s="681"/>
      <c r="DJ19" s="681"/>
      <c r="DK19" s="681"/>
      <c r="DL19" s="681"/>
      <c r="DM19" s="681"/>
      <c r="DN19" s="681"/>
      <c r="DO19" s="681"/>
      <c r="DP19" s="682"/>
      <c r="DQ19" s="686" t="s">
        <v>243</v>
      </c>
      <c r="DR19" s="681"/>
      <c r="DS19" s="681"/>
      <c r="DT19" s="681"/>
      <c r="DU19" s="681"/>
      <c r="DV19" s="681"/>
      <c r="DW19" s="681"/>
      <c r="DX19" s="681"/>
      <c r="DY19" s="681"/>
      <c r="DZ19" s="681"/>
      <c r="EA19" s="681"/>
      <c r="EB19" s="681"/>
      <c r="EC19" s="726"/>
    </row>
    <row r="20" spans="2:133" ht="11.25" customHeight="1" x14ac:dyDescent="0.15">
      <c r="B20" s="677" t="s">
        <v>273</v>
      </c>
      <c r="C20" s="678"/>
      <c r="D20" s="678"/>
      <c r="E20" s="678"/>
      <c r="F20" s="678"/>
      <c r="G20" s="678"/>
      <c r="H20" s="678"/>
      <c r="I20" s="678"/>
      <c r="J20" s="678"/>
      <c r="K20" s="678"/>
      <c r="L20" s="678"/>
      <c r="M20" s="678"/>
      <c r="N20" s="678"/>
      <c r="O20" s="678"/>
      <c r="P20" s="678"/>
      <c r="Q20" s="679"/>
      <c r="R20" s="680">
        <v>23239</v>
      </c>
      <c r="S20" s="681"/>
      <c r="T20" s="681"/>
      <c r="U20" s="681"/>
      <c r="V20" s="681"/>
      <c r="W20" s="681"/>
      <c r="X20" s="681"/>
      <c r="Y20" s="682"/>
      <c r="Z20" s="713">
        <v>0.1</v>
      </c>
      <c r="AA20" s="713"/>
      <c r="AB20" s="713"/>
      <c r="AC20" s="713"/>
      <c r="AD20" s="714">
        <v>23239</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8157</v>
      </c>
      <c r="BH20" s="681"/>
      <c r="BI20" s="681"/>
      <c r="BJ20" s="681"/>
      <c r="BK20" s="681"/>
      <c r="BL20" s="681"/>
      <c r="BM20" s="681"/>
      <c r="BN20" s="682"/>
      <c r="BO20" s="713">
        <v>0.2</v>
      </c>
      <c r="BP20" s="713"/>
      <c r="BQ20" s="713"/>
      <c r="BR20" s="713"/>
      <c r="BS20" s="686" t="s">
        <v>243</v>
      </c>
      <c r="BT20" s="681"/>
      <c r="BU20" s="681"/>
      <c r="BV20" s="681"/>
      <c r="BW20" s="681"/>
      <c r="BX20" s="681"/>
      <c r="BY20" s="681"/>
      <c r="BZ20" s="681"/>
      <c r="CA20" s="681"/>
      <c r="CB20" s="726"/>
      <c r="CD20" s="727" t="s">
        <v>275</v>
      </c>
      <c r="CE20" s="724"/>
      <c r="CF20" s="724"/>
      <c r="CG20" s="724"/>
      <c r="CH20" s="724"/>
      <c r="CI20" s="724"/>
      <c r="CJ20" s="724"/>
      <c r="CK20" s="724"/>
      <c r="CL20" s="724"/>
      <c r="CM20" s="724"/>
      <c r="CN20" s="724"/>
      <c r="CO20" s="724"/>
      <c r="CP20" s="724"/>
      <c r="CQ20" s="725"/>
      <c r="CR20" s="680">
        <v>35432888</v>
      </c>
      <c r="CS20" s="681"/>
      <c r="CT20" s="681"/>
      <c r="CU20" s="681"/>
      <c r="CV20" s="681"/>
      <c r="CW20" s="681"/>
      <c r="CX20" s="681"/>
      <c r="CY20" s="682"/>
      <c r="CZ20" s="713">
        <v>100</v>
      </c>
      <c r="DA20" s="713"/>
      <c r="DB20" s="713"/>
      <c r="DC20" s="713"/>
      <c r="DD20" s="686">
        <v>5080593</v>
      </c>
      <c r="DE20" s="681"/>
      <c r="DF20" s="681"/>
      <c r="DG20" s="681"/>
      <c r="DH20" s="681"/>
      <c r="DI20" s="681"/>
      <c r="DJ20" s="681"/>
      <c r="DK20" s="681"/>
      <c r="DL20" s="681"/>
      <c r="DM20" s="681"/>
      <c r="DN20" s="681"/>
      <c r="DO20" s="681"/>
      <c r="DP20" s="682"/>
      <c r="DQ20" s="686">
        <v>20234847</v>
      </c>
      <c r="DR20" s="681"/>
      <c r="DS20" s="681"/>
      <c r="DT20" s="681"/>
      <c r="DU20" s="681"/>
      <c r="DV20" s="681"/>
      <c r="DW20" s="681"/>
      <c r="DX20" s="681"/>
      <c r="DY20" s="681"/>
      <c r="DZ20" s="681"/>
      <c r="EA20" s="681"/>
      <c r="EB20" s="681"/>
      <c r="EC20" s="726"/>
    </row>
    <row r="21" spans="2:133" ht="11.25" customHeight="1" x14ac:dyDescent="0.15">
      <c r="B21" s="677" t="s">
        <v>276</v>
      </c>
      <c r="C21" s="678"/>
      <c r="D21" s="678"/>
      <c r="E21" s="678"/>
      <c r="F21" s="678"/>
      <c r="G21" s="678"/>
      <c r="H21" s="678"/>
      <c r="I21" s="678"/>
      <c r="J21" s="678"/>
      <c r="K21" s="678"/>
      <c r="L21" s="678"/>
      <c r="M21" s="678"/>
      <c r="N21" s="678"/>
      <c r="O21" s="678"/>
      <c r="P21" s="678"/>
      <c r="Q21" s="679"/>
      <c r="R21" s="680">
        <v>3271</v>
      </c>
      <c r="S21" s="681"/>
      <c r="T21" s="681"/>
      <c r="U21" s="681"/>
      <c r="V21" s="681"/>
      <c r="W21" s="681"/>
      <c r="X21" s="681"/>
      <c r="Y21" s="682"/>
      <c r="Z21" s="713">
        <v>0</v>
      </c>
      <c r="AA21" s="713"/>
      <c r="AB21" s="713"/>
      <c r="AC21" s="713"/>
      <c r="AD21" s="714">
        <v>3271</v>
      </c>
      <c r="AE21" s="714"/>
      <c r="AF21" s="714"/>
      <c r="AG21" s="714"/>
      <c r="AH21" s="714"/>
      <c r="AI21" s="714"/>
      <c r="AJ21" s="714"/>
      <c r="AK21" s="714"/>
      <c r="AL21" s="683">
        <v>0</v>
      </c>
      <c r="AM21" s="684"/>
      <c r="AN21" s="684"/>
      <c r="AO21" s="715"/>
      <c r="AP21" s="775" t="s">
        <v>277</v>
      </c>
      <c r="AQ21" s="782"/>
      <c r="AR21" s="782"/>
      <c r="AS21" s="782"/>
      <c r="AT21" s="782"/>
      <c r="AU21" s="782"/>
      <c r="AV21" s="782"/>
      <c r="AW21" s="782"/>
      <c r="AX21" s="782"/>
      <c r="AY21" s="782"/>
      <c r="AZ21" s="782"/>
      <c r="BA21" s="782"/>
      <c r="BB21" s="782"/>
      <c r="BC21" s="782"/>
      <c r="BD21" s="782"/>
      <c r="BE21" s="782"/>
      <c r="BF21" s="777"/>
      <c r="BG21" s="680">
        <v>8157</v>
      </c>
      <c r="BH21" s="681"/>
      <c r="BI21" s="681"/>
      <c r="BJ21" s="681"/>
      <c r="BK21" s="681"/>
      <c r="BL21" s="681"/>
      <c r="BM21" s="681"/>
      <c r="BN21" s="682"/>
      <c r="BO21" s="713">
        <v>0.2</v>
      </c>
      <c r="BP21" s="713"/>
      <c r="BQ21" s="713"/>
      <c r="BR21" s="713"/>
      <c r="BS21" s="686" t="s">
        <v>243</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13651604</v>
      </c>
      <c r="S22" s="681"/>
      <c r="T22" s="681"/>
      <c r="U22" s="681"/>
      <c r="V22" s="681"/>
      <c r="W22" s="681"/>
      <c r="X22" s="681"/>
      <c r="Y22" s="682"/>
      <c r="Z22" s="713">
        <v>37.1</v>
      </c>
      <c r="AA22" s="713"/>
      <c r="AB22" s="713"/>
      <c r="AC22" s="713"/>
      <c r="AD22" s="714">
        <v>11701495</v>
      </c>
      <c r="AE22" s="714"/>
      <c r="AF22" s="714"/>
      <c r="AG22" s="714"/>
      <c r="AH22" s="714"/>
      <c r="AI22" s="714"/>
      <c r="AJ22" s="714"/>
      <c r="AK22" s="714"/>
      <c r="AL22" s="683">
        <v>68.8</v>
      </c>
      <c r="AM22" s="684"/>
      <c r="AN22" s="684"/>
      <c r="AO22" s="715"/>
      <c r="AP22" s="775" t="s">
        <v>279</v>
      </c>
      <c r="AQ22" s="782"/>
      <c r="AR22" s="782"/>
      <c r="AS22" s="782"/>
      <c r="AT22" s="782"/>
      <c r="AU22" s="782"/>
      <c r="AV22" s="782"/>
      <c r="AW22" s="782"/>
      <c r="AX22" s="782"/>
      <c r="AY22" s="782"/>
      <c r="AZ22" s="782"/>
      <c r="BA22" s="782"/>
      <c r="BB22" s="782"/>
      <c r="BC22" s="782"/>
      <c r="BD22" s="782"/>
      <c r="BE22" s="782"/>
      <c r="BF22" s="777"/>
      <c r="BG22" s="680" t="s">
        <v>127</v>
      </c>
      <c r="BH22" s="681"/>
      <c r="BI22" s="681"/>
      <c r="BJ22" s="681"/>
      <c r="BK22" s="681"/>
      <c r="BL22" s="681"/>
      <c r="BM22" s="681"/>
      <c r="BN22" s="682"/>
      <c r="BO22" s="713" t="s">
        <v>243</v>
      </c>
      <c r="BP22" s="713"/>
      <c r="BQ22" s="713"/>
      <c r="BR22" s="713"/>
      <c r="BS22" s="686" t="s">
        <v>243</v>
      </c>
      <c r="BT22" s="681"/>
      <c r="BU22" s="681"/>
      <c r="BV22" s="681"/>
      <c r="BW22" s="681"/>
      <c r="BX22" s="681"/>
      <c r="BY22" s="681"/>
      <c r="BZ22" s="681"/>
      <c r="CA22" s="681"/>
      <c r="CB22" s="726"/>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11701495</v>
      </c>
      <c r="S23" s="681"/>
      <c r="T23" s="681"/>
      <c r="U23" s="681"/>
      <c r="V23" s="681"/>
      <c r="W23" s="681"/>
      <c r="X23" s="681"/>
      <c r="Y23" s="682"/>
      <c r="Z23" s="713">
        <v>31.8</v>
      </c>
      <c r="AA23" s="713"/>
      <c r="AB23" s="713"/>
      <c r="AC23" s="713"/>
      <c r="AD23" s="714">
        <v>11701495</v>
      </c>
      <c r="AE23" s="714"/>
      <c r="AF23" s="714"/>
      <c r="AG23" s="714"/>
      <c r="AH23" s="714"/>
      <c r="AI23" s="714"/>
      <c r="AJ23" s="714"/>
      <c r="AK23" s="714"/>
      <c r="AL23" s="683">
        <v>68.8</v>
      </c>
      <c r="AM23" s="684"/>
      <c r="AN23" s="684"/>
      <c r="AO23" s="715"/>
      <c r="AP23" s="775" t="s">
        <v>282</v>
      </c>
      <c r="AQ23" s="782"/>
      <c r="AR23" s="782"/>
      <c r="AS23" s="782"/>
      <c r="AT23" s="782"/>
      <c r="AU23" s="782"/>
      <c r="AV23" s="782"/>
      <c r="AW23" s="782"/>
      <c r="AX23" s="782"/>
      <c r="AY23" s="782"/>
      <c r="AZ23" s="782"/>
      <c r="BA23" s="782"/>
      <c r="BB23" s="782"/>
      <c r="BC23" s="782"/>
      <c r="BD23" s="782"/>
      <c r="BE23" s="782"/>
      <c r="BF23" s="777"/>
      <c r="BG23" s="680" t="s">
        <v>243</v>
      </c>
      <c r="BH23" s="681"/>
      <c r="BI23" s="681"/>
      <c r="BJ23" s="681"/>
      <c r="BK23" s="681"/>
      <c r="BL23" s="681"/>
      <c r="BM23" s="681"/>
      <c r="BN23" s="682"/>
      <c r="BO23" s="713" t="s">
        <v>127</v>
      </c>
      <c r="BP23" s="713"/>
      <c r="BQ23" s="713"/>
      <c r="BR23" s="713"/>
      <c r="BS23" s="686" t="s">
        <v>243</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1950109</v>
      </c>
      <c r="S24" s="681"/>
      <c r="T24" s="681"/>
      <c r="U24" s="681"/>
      <c r="V24" s="681"/>
      <c r="W24" s="681"/>
      <c r="X24" s="681"/>
      <c r="Y24" s="682"/>
      <c r="Z24" s="713">
        <v>5.3</v>
      </c>
      <c r="AA24" s="713"/>
      <c r="AB24" s="713"/>
      <c r="AC24" s="713"/>
      <c r="AD24" s="714" t="s">
        <v>127</v>
      </c>
      <c r="AE24" s="714"/>
      <c r="AF24" s="714"/>
      <c r="AG24" s="714"/>
      <c r="AH24" s="714"/>
      <c r="AI24" s="714"/>
      <c r="AJ24" s="714"/>
      <c r="AK24" s="714"/>
      <c r="AL24" s="683" t="s">
        <v>127</v>
      </c>
      <c r="AM24" s="684"/>
      <c r="AN24" s="684"/>
      <c r="AO24" s="715"/>
      <c r="AP24" s="775" t="s">
        <v>289</v>
      </c>
      <c r="AQ24" s="782"/>
      <c r="AR24" s="782"/>
      <c r="AS24" s="782"/>
      <c r="AT24" s="782"/>
      <c r="AU24" s="782"/>
      <c r="AV24" s="782"/>
      <c r="AW24" s="782"/>
      <c r="AX24" s="782"/>
      <c r="AY24" s="782"/>
      <c r="AZ24" s="782"/>
      <c r="BA24" s="782"/>
      <c r="BB24" s="782"/>
      <c r="BC24" s="782"/>
      <c r="BD24" s="782"/>
      <c r="BE24" s="782"/>
      <c r="BF24" s="777"/>
      <c r="BG24" s="680" t="s">
        <v>243</v>
      </c>
      <c r="BH24" s="681"/>
      <c r="BI24" s="681"/>
      <c r="BJ24" s="681"/>
      <c r="BK24" s="681"/>
      <c r="BL24" s="681"/>
      <c r="BM24" s="681"/>
      <c r="BN24" s="682"/>
      <c r="BO24" s="713" t="s">
        <v>243</v>
      </c>
      <c r="BP24" s="713"/>
      <c r="BQ24" s="713"/>
      <c r="BR24" s="713"/>
      <c r="BS24" s="686" t="s">
        <v>127</v>
      </c>
      <c r="BT24" s="681"/>
      <c r="BU24" s="681"/>
      <c r="BV24" s="681"/>
      <c r="BW24" s="681"/>
      <c r="BX24" s="681"/>
      <c r="BY24" s="681"/>
      <c r="BZ24" s="681"/>
      <c r="CA24" s="681"/>
      <c r="CB24" s="726"/>
      <c r="CD24" s="738" t="s">
        <v>290</v>
      </c>
      <c r="CE24" s="739"/>
      <c r="CF24" s="739"/>
      <c r="CG24" s="739"/>
      <c r="CH24" s="739"/>
      <c r="CI24" s="739"/>
      <c r="CJ24" s="739"/>
      <c r="CK24" s="739"/>
      <c r="CL24" s="739"/>
      <c r="CM24" s="739"/>
      <c r="CN24" s="739"/>
      <c r="CO24" s="739"/>
      <c r="CP24" s="739"/>
      <c r="CQ24" s="740"/>
      <c r="CR24" s="735">
        <v>11933488</v>
      </c>
      <c r="CS24" s="736"/>
      <c r="CT24" s="736"/>
      <c r="CU24" s="736"/>
      <c r="CV24" s="736"/>
      <c r="CW24" s="736"/>
      <c r="CX24" s="736"/>
      <c r="CY24" s="779"/>
      <c r="CZ24" s="780">
        <v>33.700000000000003</v>
      </c>
      <c r="DA24" s="755"/>
      <c r="DB24" s="755"/>
      <c r="DC24" s="783"/>
      <c r="DD24" s="778">
        <v>9907942</v>
      </c>
      <c r="DE24" s="736"/>
      <c r="DF24" s="736"/>
      <c r="DG24" s="736"/>
      <c r="DH24" s="736"/>
      <c r="DI24" s="736"/>
      <c r="DJ24" s="736"/>
      <c r="DK24" s="779"/>
      <c r="DL24" s="778">
        <v>9654630</v>
      </c>
      <c r="DM24" s="736"/>
      <c r="DN24" s="736"/>
      <c r="DO24" s="736"/>
      <c r="DP24" s="736"/>
      <c r="DQ24" s="736"/>
      <c r="DR24" s="736"/>
      <c r="DS24" s="736"/>
      <c r="DT24" s="736"/>
      <c r="DU24" s="736"/>
      <c r="DV24" s="779"/>
      <c r="DW24" s="780">
        <v>55</v>
      </c>
      <c r="DX24" s="755"/>
      <c r="DY24" s="755"/>
      <c r="DZ24" s="755"/>
      <c r="EA24" s="755"/>
      <c r="EB24" s="755"/>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127</v>
      </c>
      <c r="AA25" s="713"/>
      <c r="AB25" s="713"/>
      <c r="AC25" s="713"/>
      <c r="AD25" s="714" t="s">
        <v>243</v>
      </c>
      <c r="AE25" s="714"/>
      <c r="AF25" s="714"/>
      <c r="AG25" s="714"/>
      <c r="AH25" s="714"/>
      <c r="AI25" s="714"/>
      <c r="AJ25" s="714"/>
      <c r="AK25" s="714"/>
      <c r="AL25" s="683" t="s">
        <v>243</v>
      </c>
      <c r="AM25" s="684"/>
      <c r="AN25" s="684"/>
      <c r="AO25" s="715"/>
      <c r="AP25" s="775" t="s">
        <v>292</v>
      </c>
      <c r="AQ25" s="782"/>
      <c r="AR25" s="782"/>
      <c r="AS25" s="782"/>
      <c r="AT25" s="782"/>
      <c r="AU25" s="782"/>
      <c r="AV25" s="782"/>
      <c r="AW25" s="782"/>
      <c r="AX25" s="782"/>
      <c r="AY25" s="782"/>
      <c r="AZ25" s="782"/>
      <c r="BA25" s="782"/>
      <c r="BB25" s="782"/>
      <c r="BC25" s="782"/>
      <c r="BD25" s="782"/>
      <c r="BE25" s="782"/>
      <c r="BF25" s="777"/>
      <c r="BG25" s="680" t="s">
        <v>127</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6"/>
      <c r="CD25" s="727" t="s">
        <v>293</v>
      </c>
      <c r="CE25" s="724"/>
      <c r="CF25" s="724"/>
      <c r="CG25" s="724"/>
      <c r="CH25" s="724"/>
      <c r="CI25" s="724"/>
      <c r="CJ25" s="724"/>
      <c r="CK25" s="724"/>
      <c r="CL25" s="724"/>
      <c r="CM25" s="724"/>
      <c r="CN25" s="724"/>
      <c r="CO25" s="724"/>
      <c r="CP25" s="724"/>
      <c r="CQ25" s="725"/>
      <c r="CR25" s="680">
        <v>3972751</v>
      </c>
      <c r="CS25" s="699"/>
      <c r="CT25" s="699"/>
      <c r="CU25" s="699"/>
      <c r="CV25" s="699"/>
      <c r="CW25" s="699"/>
      <c r="CX25" s="699"/>
      <c r="CY25" s="700"/>
      <c r="CZ25" s="683">
        <v>11.2</v>
      </c>
      <c r="DA25" s="701"/>
      <c r="DB25" s="701"/>
      <c r="DC25" s="702"/>
      <c r="DD25" s="686">
        <v>3823333</v>
      </c>
      <c r="DE25" s="699"/>
      <c r="DF25" s="699"/>
      <c r="DG25" s="699"/>
      <c r="DH25" s="699"/>
      <c r="DI25" s="699"/>
      <c r="DJ25" s="699"/>
      <c r="DK25" s="700"/>
      <c r="DL25" s="686">
        <v>3680943</v>
      </c>
      <c r="DM25" s="699"/>
      <c r="DN25" s="699"/>
      <c r="DO25" s="699"/>
      <c r="DP25" s="699"/>
      <c r="DQ25" s="699"/>
      <c r="DR25" s="699"/>
      <c r="DS25" s="699"/>
      <c r="DT25" s="699"/>
      <c r="DU25" s="699"/>
      <c r="DV25" s="700"/>
      <c r="DW25" s="683">
        <v>21</v>
      </c>
      <c r="DX25" s="701"/>
      <c r="DY25" s="701"/>
      <c r="DZ25" s="701"/>
      <c r="EA25" s="701"/>
      <c r="EB25" s="701"/>
      <c r="EC25" s="719"/>
    </row>
    <row r="26" spans="2:133" ht="11.25" customHeight="1" x14ac:dyDescent="0.15">
      <c r="B26" s="677" t="s">
        <v>294</v>
      </c>
      <c r="C26" s="678"/>
      <c r="D26" s="678"/>
      <c r="E26" s="678"/>
      <c r="F26" s="678"/>
      <c r="G26" s="678"/>
      <c r="H26" s="678"/>
      <c r="I26" s="678"/>
      <c r="J26" s="678"/>
      <c r="K26" s="678"/>
      <c r="L26" s="678"/>
      <c r="M26" s="678"/>
      <c r="N26" s="678"/>
      <c r="O26" s="678"/>
      <c r="P26" s="678"/>
      <c r="Q26" s="679"/>
      <c r="R26" s="680">
        <v>18909942</v>
      </c>
      <c r="S26" s="681"/>
      <c r="T26" s="681"/>
      <c r="U26" s="681"/>
      <c r="V26" s="681"/>
      <c r="W26" s="681"/>
      <c r="X26" s="681"/>
      <c r="Y26" s="682"/>
      <c r="Z26" s="713">
        <v>51.4</v>
      </c>
      <c r="AA26" s="713"/>
      <c r="AB26" s="713"/>
      <c r="AC26" s="713"/>
      <c r="AD26" s="714">
        <v>16959833</v>
      </c>
      <c r="AE26" s="714"/>
      <c r="AF26" s="714"/>
      <c r="AG26" s="714"/>
      <c r="AH26" s="714"/>
      <c r="AI26" s="714"/>
      <c r="AJ26" s="714"/>
      <c r="AK26" s="714"/>
      <c r="AL26" s="683">
        <v>99.7</v>
      </c>
      <c r="AM26" s="684"/>
      <c r="AN26" s="684"/>
      <c r="AO26" s="715"/>
      <c r="AP26" s="775" t="s">
        <v>295</v>
      </c>
      <c r="AQ26" s="776"/>
      <c r="AR26" s="776"/>
      <c r="AS26" s="776"/>
      <c r="AT26" s="776"/>
      <c r="AU26" s="776"/>
      <c r="AV26" s="776"/>
      <c r="AW26" s="776"/>
      <c r="AX26" s="776"/>
      <c r="AY26" s="776"/>
      <c r="AZ26" s="776"/>
      <c r="BA26" s="776"/>
      <c r="BB26" s="776"/>
      <c r="BC26" s="776"/>
      <c r="BD26" s="776"/>
      <c r="BE26" s="776"/>
      <c r="BF26" s="777"/>
      <c r="BG26" s="680" t="s">
        <v>243</v>
      </c>
      <c r="BH26" s="681"/>
      <c r="BI26" s="681"/>
      <c r="BJ26" s="681"/>
      <c r="BK26" s="681"/>
      <c r="BL26" s="681"/>
      <c r="BM26" s="681"/>
      <c r="BN26" s="682"/>
      <c r="BO26" s="713" t="s">
        <v>127</v>
      </c>
      <c r="BP26" s="713"/>
      <c r="BQ26" s="713"/>
      <c r="BR26" s="713"/>
      <c r="BS26" s="686" t="s">
        <v>243</v>
      </c>
      <c r="BT26" s="681"/>
      <c r="BU26" s="681"/>
      <c r="BV26" s="681"/>
      <c r="BW26" s="681"/>
      <c r="BX26" s="681"/>
      <c r="BY26" s="681"/>
      <c r="BZ26" s="681"/>
      <c r="CA26" s="681"/>
      <c r="CB26" s="726"/>
      <c r="CD26" s="727" t="s">
        <v>296</v>
      </c>
      <c r="CE26" s="724"/>
      <c r="CF26" s="724"/>
      <c r="CG26" s="724"/>
      <c r="CH26" s="724"/>
      <c r="CI26" s="724"/>
      <c r="CJ26" s="724"/>
      <c r="CK26" s="724"/>
      <c r="CL26" s="724"/>
      <c r="CM26" s="724"/>
      <c r="CN26" s="724"/>
      <c r="CO26" s="724"/>
      <c r="CP26" s="724"/>
      <c r="CQ26" s="725"/>
      <c r="CR26" s="680">
        <v>2591921</v>
      </c>
      <c r="CS26" s="681"/>
      <c r="CT26" s="681"/>
      <c r="CU26" s="681"/>
      <c r="CV26" s="681"/>
      <c r="CW26" s="681"/>
      <c r="CX26" s="681"/>
      <c r="CY26" s="682"/>
      <c r="CZ26" s="683">
        <v>7.3</v>
      </c>
      <c r="DA26" s="701"/>
      <c r="DB26" s="701"/>
      <c r="DC26" s="702"/>
      <c r="DD26" s="686">
        <v>2505845</v>
      </c>
      <c r="DE26" s="681"/>
      <c r="DF26" s="681"/>
      <c r="DG26" s="681"/>
      <c r="DH26" s="681"/>
      <c r="DI26" s="681"/>
      <c r="DJ26" s="681"/>
      <c r="DK26" s="682"/>
      <c r="DL26" s="686" t="s">
        <v>127</v>
      </c>
      <c r="DM26" s="681"/>
      <c r="DN26" s="681"/>
      <c r="DO26" s="681"/>
      <c r="DP26" s="681"/>
      <c r="DQ26" s="681"/>
      <c r="DR26" s="681"/>
      <c r="DS26" s="681"/>
      <c r="DT26" s="681"/>
      <c r="DU26" s="681"/>
      <c r="DV26" s="682"/>
      <c r="DW26" s="683" t="s">
        <v>243</v>
      </c>
      <c r="DX26" s="701"/>
      <c r="DY26" s="701"/>
      <c r="DZ26" s="701"/>
      <c r="EA26" s="701"/>
      <c r="EB26" s="701"/>
      <c r="EC26" s="719"/>
    </row>
    <row r="27" spans="2:133" ht="11.25" customHeight="1" x14ac:dyDescent="0.15">
      <c r="B27" s="677" t="s">
        <v>297</v>
      </c>
      <c r="C27" s="678"/>
      <c r="D27" s="678"/>
      <c r="E27" s="678"/>
      <c r="F27" s="678"/>
      <c r="G27" s="678"/>
      <c r="H27" s="678"/>
      <c r="I27" s="678"/>
      <c r="J27" s="678"/>
      <c r="K27" s="678"/>
      <c r="L27" s="678"/>
      <c r="M27" s="678"/>
      <c r="N27" s="678"/>
      <c r="O27" s="678"/>
      <c r="P27" s="678"/>
      <c r="Q27" s="679"/>
      <c r="R27" s="680">
        <v>6156</v>
      </c>
      <c r="S27" s="681"/>
      <c r="T27" s="681"/>
      <c r="U27" s="681"/>
      <c r="V27" s="681"/>
      <c r="W27" s="681"/>
      <c r="X27" s="681"/>
      <c r="Y27" s="682"/>
      <c r="Z27" s="713">
        <v>0</v>
      </c>
      <c r="AA27" s="713"/>
      <c r="AB27" s="713"/>
      <c r="AC27" s="713"/>
      <c r="AD27" s="714">
        <v>6156</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3789813</v>
      </c>
      <c r="BH27" s="681"/>
      <c r="BI27" s="681"/>
      <c r="BJ27" s="681"/>
      <c r="BK27" s="681"/>
      <c r="BL27" s="681"/>
      <c r="BM27" s="681"/>
      <c r="BN27" s="682"/>
      <c r="BO27" s="713">
        <v>100</v>
      </c>
      <c r="BP27" s="713"/>
      <c r="BQ27" s="713"/>
      <c r="BR27" s="713"/>
      <c r="BS27" s="686">
        <v>25761</v>
      </c>
      <c r="BT27" s="681"/>
      <c r="BU27" s="681"/>
      <c r="BV27" s="681"/>
      <c r="BW27" s="681"/>
      <c r="BX27" s="681"/>
      <c r="BY27" s="681"/>
      <c r="BZ27" s="681"/>
      <c r="CA27" s="681"/>
      <c r="CB27" s="726"/>
      <c r="CD27" s="727" t="s">
        <v>299</v>
      </c>
      <c r="CE27" s="724"/>
      <c r="CF27" s="724"/>
      <c r="CG27" s="724"/>
      <c r="CH27" s="724"/>
      <c r="CI27" s="724"/>
      <c r="CJ27" s="724"/>
      <c r="CK27" s="724"/>
      <c r="CL27" s="724"/>
      <c r="CM27" s="724"/>
      <c r="CN27" s="724"/>
      <c r="CO27" s="724"/>
      <c r="CP27" s="724"/>
      <c r="CQ27" s="725"/>
      <c r="CR27" s="680">
        <v>3755336</v>
      </c>
      <c r="CS27" s="699"/>
      <c r="CT27" s="699"/>
      <c r="CU27" s="699"/>
      <c r="CV27" s="699"/>
      <c r="CW27" s="699"/>
      <c r="CX27" s="699"/>
      <c r="CY27" s="700"/>
      <c r="CZ27" s="683">
        <v>10.6</v>
      </c>
      <c r="DA27" s="701"/>
      <c r="DB27" s="701"/>
      <c r="DC27" s="702"/>
      <c r="DD27" s="686">
        <v>1961290</v>
      </c>
      <c r="DE27" s="699"/>
      <c r="DF27" s="699"/>
      <c r="DG27" s="699"/>
      <c r="DH27" s="699"/>
      <c r="DI27" s="699"/>
      <c r="DJ27" s="699"/>
      <c r="DK27" s="700"/>
      <c r="DL27" s="686">
        <v>1855979</v>
      </c>
      <c r="DM27" s="699"/>
      <c r="DN27" s="699"/>
      <c r="DO27" s="699"/>
      <c r="DP27" s="699"/>
      <c r="DQ27" s="699"/>
      <c r="DR27" s="699"/>
      <c r="DS27" s="699"/>
      <c r="DT27" s="699"/>
      <c r="DU27" s="699"/>
      <c r="DV27" s="700"/>
      <c r="DW27" s="683">
        <v>10.6</v>
      </c>
      <c r="DX27" s="701"/>
      <c r="DY27" s="701"/>
      <c r="DZ27" s="701"/>
      <c r="EA27" s="701"/>
      <c r="EB27" s="701"/>
      <c r="EC27" s="719"/>
    </row>
    <row r="28" spans="2:133" ht="11.25" customHeight="1" x14ac:dyDescent="0.15">
      <c r="B28" s="677" t="s">
        <v>300</v>
      </c>
      <c r="C28" s="678"/>
      <c r="D28" s="678"/>
      <c r="E28" s="678"/>
      <c r="F28" s="678"/>
      <c r="G28" s="678"/>
      <c r="H28" s="678"/>
      <c r="I28" s="678"/>
      <c r="J28" s="678"/>
      <c r="K28" s="678"/>
      <c r="L28" s="678"/>
      <c r="M28" s="678"/>
      <c r="N28" s="678"/>
      <c r="O28" s="678"/>
      <c r="P28" s="678"/>
      <c r="Q28" s="679"/>
      <c r="R28" s="680">
        <v>131319</v>
      </c>
      <c r="S28" s="681"/>
      <c r="T28" s="681"/>
      <c r="U28" s="681"/>
      <c r="V28" s="681"/>
      <c r="W28" s="681"/>
      <c r="X28" s="681"/>
      <c r="Y28" s="682"/>
      <c r="Z28" s="713">
        <v>0.4</v>
      </c>
      <c r="AA28" s="713"/>
      <c r="AB28" s="713"/>
      <c r="AC28" s="713"/>
      <c r="AD28" s="714" t="s">
        <v>243</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301</v>
      </c>
      <c r="CE28" s="724"/>
      <c r="CF28" s="724"/>
      <c r="CG28" s="724"/>
      <c r="CH28" s="724"/>
      <c r="CI28" s="724"/>
      <c r="CJ28" s="724"/>
      <c r="CK28" s="724"/>
      <c r="CL28" s="724"/>
      <c r="CM28" s="724"/>
      <c r="CN28" s="724"/>
      <c r="CO28" s="724"/>
      <c r="CP28" s="724"/>
      <c r="CQ28" s="725"/>
      <c r="CR28" s="680">
        <v>4205401</v>
      </c>
      <c r="CS28" s="681"/>
      <c r="CT28" s="681"/>
      <c r="CU28" s="681"/>
      <c r="CV28" s="681"/>
      <c r="CW28" s="681"/>
      <c r="CX28" s="681"/>
      <c r="CY28" s="682"/>
      <c r="CZ28" s="683">
        <v>11.9</v>
      </c>
      <c r="DA28" s="701"/>
      <c r="DB28" s="701"/>
      <c r="DC28" s="702"/>
      <c r="DD28" s="686">
        <v>4123319</v>
      </c>
      <c r="DE28" s="681"/>
      <c r="DF28" s="681"/>
      <c r="DG28" s="681"/>
      <c r="DH28" s="681"/>
      <c r="DI28" s="681"/>
      <c r="DJ28" s="681"/>
      <c r="DK28" s="682"/>
      <c r="DL28" s="686">
        <v>4117708</v>
      </c>
      <c r="DM28" s="681"/>
      <c r="DN28" s="681"/>
      <c r="DO28" s="681"/>
      <c r="DP28" s="681"/>
      <c r="DQ28" s="681"/>
      <c r="DR28" s="681"/>
      <c r="DS28" s="681"/>
      <c r="DT28" s="681"/>
      <c r="DU28" s="681"/>
      <c r="DV28" s="682"/>
      <c r="DW28" s="683">
        <v>23.5</v>
      </c>
      <c r="DX28" s="701"/>
      <c r="DY28" s="701"/>
      <c r="DZ28" s="701"/>
      <c r="EA28" s="701"/>
      <c r="EB28" s="701"/>
      <c r="EC28" s="719"/>
    </row>
    <row r="29" spans="2:133" ht="11.25" customHeight="1" x14ac:dyDescent="0.15">
      <c r="B29" s="677" t="s">
        <v>302</v>
      </c>
      <c r="C29" s="678"/>
      <c r="D29" s="678"/>
      <c r="E29" s="678"/>
      <c r="F29" s="678"/>
      <c r="G29" s="678"/>
      <c r="H29" s="678"/>
      <c r="I29" s="678"/>
      <c r="J29" s="678"/>
      <c r="K29" s="678"/>
      <c r="L29" s="678"/>
      <c r="M29" s="678"/>
      <c r="N29" s="678"/>
      <c r="O29" s="678"/>
      <c r="P29" s="678"/>
      <c r="Q29" s="679"/>
      <c r="R29" s="680">
        <v>277909</v>
      </c>
      <c r="S29" s="681"/>
      <c r="T29" s="681"/>
      <c r="U29" s="681"/>
      <c r="V29" s="681"/>
      <c r="W29" s="681"/>
      <c r="X29" s="681"/>
      <c r="Y29" s="682"/>
      <c r="Z29" s="713">
        <v>0.8</v>
      </c>
      <c r="AA29" s="713"/>
      <c r="AB29" s="713"/>
      <c r="AC29" s="713"/>
      <c r="AD29" s="714">
        <v>37515</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303</v>
      </c>
      <c r="CE29" s="770"/>
      <c r="CF29" s="727" t="s">
        <v>304</v>
      </c>
      <c r="CG29" s="724"/>
      <c r="CH29" s="724"/>
      <c r="CI29" s="724"/>
      <c r="CJ29" s="724"/>
      <c r="CK29" s="724"/>
      <c r="CL29" s="724"/>
      <c r="CM29" s="724"/>
      <c r="CN29" s="724"/>
      <c r="CO29" s="724"/>
      <c r="CP29" s="724"/>
      <c r="CQ29" s="725"/>
      <c r="CR29" s="680">
        <v>4205291</v>
      </c>
      <c r="CS29" s="699"/>
      <c r="CT29" s="699"/>
      <c r="CU29" s="699"/>
      <c r="CV29" s="699"/>
      <c r="CW29" s="699"/>
      <c r="CX29" s="699"/>
      <c r="CY29" s="700"/>
      <c r="CZ29" s="683">
        <v>11.9</v>
      </c>
      <c r="DA29" s="701"/>
      <c r="DB29" s="701"/>
      <c r="DC29" s="702"/>
      <c r="DD29" s="686">
        <v>4123209</v>
      </c>
      <c r="DE29" s="699"/>
      <c r="DF29" s="699"/>
      <c r="DG29" s="699"/>
      <c r="DH29" s="699"/>
      <c r="DI29" s="699"/>
      <c r="DJ29" s="699"/>
      <c r="DK29" s="700"/>
      <c r="DL29" s="686">
        <v>4117598</v>
      </c>
      <c r="DM29" s="699"/>
      <c r="DN29" s="699"/>
      <c r="DO29" s="699"/>
      <c r="DP29" s="699"/>
      <c r="DQ29" s="699"/>
      <c r="DR29" s="699"/>
      <c r="DS29" s="699"/>
      <c r="DT29" s="699"/>
      <c r="DU29" s="699"/>
      <c r="DV29" s="700"/>
      <c r="DW29" s="683">
        <v>23.5</v>
      </c>
      <c r="DX29" s="701"/>
      <c r="DY29" s="701"/>
      <c r="DZ29" s="701"/>
      <c r="EA29" s="701"/>
      <c r="EB29" s="701"/>
      <c r="EC29" s="719"/>
    </row>
    <row r="30" spans="2:133" ht="11.25" customHeight="1" x14ac:dyDescent="0.15">
      <c r="B30" s="677" t="s">
        <v>305</v>
      </c>
      <c r="C30" s="678"/>
      <c r="D30" s="678"/>
      <c r="E30" s="678"/>
      <c r="F30" s="678"/>
      <c r="G30" s="678"/>
      <c r="H30" s="678"/>
      <c r="I30" s="678"/>
      <c r="J30" s="678"/>
      <c r="K30" s="678"/>
      <c r="L30" s="678"/>
      <c r="M30" s="678"/>
      <c r="N30" s="678"/>
      <c r="O30" s="678"/>
      <c r="P30" s="678"/>
      <c r="Q30" s="679"/>
      <c r="R30" s="680">
        <v>104768</v>
      </c>
      <c r="S30" s="681"/>
      <c r="T30" s="681"/>
      <c r="U30" s="681"/>
      <c r="V30" s="681"/>
      <c r="W30" s="681"/>
      <c r="X30" s="681"/>
      <c r="Y30" s="682"/>
      <c r="Z30" s="713">
        <v>0.3</v>
      </c>
      <c r="AA30" s="713"/>
      <c r="AB30" s="713"/>
      <c r="AC30" s="713"/>
      <c r="AD30" s="714">
        <v>3773</v>
      </c>
      <c r="AE30" s="714"/>
      <c r="AF30" s="714"/>
      <c r="AG30" s="714"/>
      <c r="AH30" s="714"/>
      <c r="AI30" s="714"/>
      <c r="AJ30" s="714"/>
      <c r="AK30" s="714"/>
      <c r="AL30" s="683">
        <v>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1"/>
      <c r="CE30" s="772"/>
      <c r="CF30" s="727" t="s">
        <v>308</v>
      </c>
      <c r="CG30" s="724"/>
      <c r="CH30" s="724"/>
      <c r="CI30" s="724"/>
      <c r="CJ30" s="724"/>
      <c r="CK30" s="724"/>
      <c r="CL30" s="724"/>
      <c r="CM30" s="724"/>
      <c r="CN30" s="724"/>
      <c r="CO30" s="724"/>
      <c r="CP30" s="724"/>
      <c r="CQ30" s="725"/>
      <c r="CR30" s="680">
        <v>4041582</v>
      </c>
      <c r="CS30" s="681"/>
      <c r="CT30" s="681"/>
      <c r="CU30" s="681"/>
      <c r="CV30" s="681"/>
      <c r="CW30" s="681"/>
      <c r="CX30" s="681"/>
      <c r="CY30" s="682"/>
      <c r="CZ30" s="683">
        <v>11.4</v>
      </c>
      <c r="DA30" s="701"/>
      <c r="DB30" s="701"/>
      <c r="DC30" s="702"/>
      <c r="DD30" s="686">
        <v>3959708</v>
      </c>
      <c r="DE30" s="681"/>
      <c r="DF30" s="681"/>
      <c r="DG30" s="681"/>
      <c r="DH30" s="681"/>
      <c r="DI30" s="681"/>
      <c r="DJ30" s="681"/>
      <c r="DK30" s="682"/>
      <c r="DL30" s="686">
        <v>3954097</v>
      </c>
      <c r="DM30" s="681"/>
      <c r="DN30" s="681"/>
      <c r="DO30" s="681"/>
      <c r="DP30" s="681"/>
      <c r="DQ30" s="681"/>
      <c r="DR30" s="681"/>
      <c r="DS30" s="681"/>
      <c r="DT30" s="681"/>
      <c r="DU30" s="681"/>
      <c r="DV30" s="682"/>
      <c r="DW30" s="683">
        <v>22.5</v>
      </c>
      <c r="DX30" s="701"/>
      <c r="DY30" s="701"/>
      <c r="DZ30" s="701"/>
      <c r="EA30" s="701"/>
      <c r="EB30" s="701"/>
      <c r="EC30" s="719"/>
    </row>
    <row r="31" spans="2:133" ht="11.25" customHeight="1" x14ac:dyDescent="0.15">
      <c r="B31" s="677" t="s">
        <v>309</v>
      </c>
      <c r="C31" s="678"/>
      <c r="D31" s="678"/>
      <c r="E31" s="678"/>
      <c r="F31" s="678"/>
      <c r="G31" s="678"/>
      <c r="H31" s="678"/>
      <c r="I31" s="678"/>
      <c r="J31" s="678"/>
      <c r="K31" s="678"/>
      <c r="L31" s="678"/>
      <c r="M31" s="678"/>
      <c r="N31" s="678"/>
      <c r="O31" s="678"/>
      <c r="P31" s="678"/>
      <c r="Q31" s="679"/>
      <c r="R31" s="680">
        <v>8362507</v>
      </c>
      <c r="S31" s="681"/>
      <c r="T31" s="681"/>
      <c r="U31" s="681"/>
      <c r="V31" s="681"/>
      <c r="W31" s="681"/>
      <c r="X31" s="681"/>
      <c r="Y31" s="682"/>
      <c r="Z31" s="713">
        <v>22.7</v>
      </c>
      <c r="AA31" s="713"/>
      <c r="AB31" s="713"/>
      <c r="AC31" s="713"/>
      <c r="AD31" s="714" t="s">
        <v>243</v>
      </c>
      <c r="AE31" s="714"/>
      <c r="AF31" s="714"/>
      <c r="AG31" s="714"/>
      <c r="AH31" s="714"/>
      <c r="AI31" s="714"/>
      <c r="AJ31" s="714"/>
      <c r="AK31" s="714"/>
      <c r="AL31" s="683" t="s">
        <v>243</v>
      </c>
      <c r="AM31" s="684"/>
      <c r="AN31" s="684"/>
      <c r="AO31" s="715"/>
      <c r="AP31" s="757" t="s">
        <v>310</v>
      </c>
      <c r="AQ31" s="758"/>
      <c r="AR31" s="758"/>
      <c r="AS31" s="758"/>
      <c r="AT31" s="763" t="s">
        <v>311</v>
      </c>
      <c r="AU31" s="231"/>
      <c r="AV31" s="231"/>
      <c r="AW31" s="231"/>
      <c r="AX31" s="750" t="s">
        <v>188</v>
      </c>
      <c r="AY31" s="751"/>
      <c r="AZ31" s="751"/>
      <c r="BA31" s="751"/>
      <c r="BB31" s="751"/>
      <c r="BC31" s="751"/>
      <c r="BD31" s="751"/>
      <c r="BE31" s="751"/>
      <c r="BF31" s="752"/>
      <c r="BG31" s="753">
        <v>97.5</v>
      </c>
      <c r="BH31" s="754"/>
      <c r="BI31" s="754"/>
      <c r="BJ31" s="754"/>
      <c r="BK31" s="754"/>
      <c r="BL31" s="754"/>
      <c r="BM31" s="755">
        <v>88.7</v>
      </c>
      <c r="BN31" s="754"/>
      <c r="BO31" s="754"/>
      <c r="BP31" s="754"/>
      <c r="BQ31" s="756"/>
      <c r="BR31" s="753">
        <v>98.2</v>
      </c>
      <c r="BS31" s="754"/>
      <c r="BT31" s="754"/>
      <c r="BU31" s="754"/>
      <c r="BV31" s="754"/>
      <c r="BW31" s="754"/>
      <c r="BX31" s="755">
        <v>89.6</v>
      </c>
      <c r="BY31" s="754"/>
      <c r="BZ31" s="754"/>
      <c r="CA31" s="754"/>
      <c r="CB31" s="756"/>
      <c r="CD31" s="771"/>
      <c r="CE31" s="772"/>
      <c r="CF31" s="727" t="s">
        <v>312</v>
      </c>
      <c r="CG31" s="724"/>
      <c r="CH31" s="724"/>
      <c r="CI31" s="724"/>
      <c r="CJ31" s="724"/>
      <c r="CK31" s="724"/>
      <c r="CL31" s="724"/>
      <c r="CM31" s="724"/>
      <c r="CN31" s="724"/>
      <c r="CO31" s="724"/>
      <c r="CP31" s="724"/>
      <c r="CQ31" s="725"/>
      <c r="CR31" s="680">
        <v>163709</v>
      </c>
      <c r="CS31" s="699"/>
      <c r="CT31" s="699"/>
      <c r="CU31" s="699"/>
      <c r="CV31" s="699"/>
      <c r="CW31" s="699"/>
      <c r="CX31" s="699"/>
      <c r="CY31" s="700"/>
      <c r="CZ31" s="683">
        <v>0.5</v>
      </c>
      <c r="DA31" s="701"/>
      <c r="DB31" s="701"/>
      <c r="DC31" s="702"/>
      <c r="DD31" s="686">
        <v>163501</v>
      </c>
      <c r="DE31" s="699"/>
      <c r="DF31" s="699"/>
      <c r="DG31" s="699"/>
      <c r="DH31" s="699"/>
      <c r="DI31" s="699"/>
      <c r="DJ31" s="699"/>
      <c r="DK31" s="700"/>
      <c r="DL31" s="686">
        <v>163501</v>
      </c>
      <c r="DM31" s="699"/>
      <c r="DN31" s="699"/>
      <c r="DO31" s="699"/>
      <c r="DP31" s="699"/>
      <c r="DQ31" s="699"/>
      <c r="DR31" s="699"/>
      <c r="DS31" s="699"/>
      <c r="DT31" s="699"/>
      <c r="DU31" s="699"/>
      <c r="DV31" s="700"/>
      <c r="DW31" s="683">
        <v>0.9</v>
      </c>
      <c r="DX31" s="701"/>
      <c r="DY31" s="701"/>
      <c r="DZ31" s="701"/>
      <c r="EA31" s="701"/>
      <c r="EB31" s="701"/>
      <c r="EC31" s="719"/>
    </row>
    <row r="32" spans="2:133" ht="11.25" customHeight="1" x14ac:dyDescent="0.15">
      <c r="B32" s="747" t="s">
        <v>313</v>
      </c>
      <c r="C32" s="748"/>
      <c r="D32" s="748"/>
      <c r="E32" s="748"/>
      <c r="F32" s="748"/>
      <c r="G32" s="748"/>
      <c r="H32" s="748"/>
      <c r="I32" s="748"/>
      <c r="J32" s="748"/>
      <c r="K32" s="748"/>
      <c r="L32" s="748"/>
      <c r="M32" s="748"/>
      <c r="N32" s="748"/>
      <c r="O32" s="748"/>
      <c r="P32" s="748"/>
      <c r="Q32" s="749"/>
      <c r="R32" s="680" t="s">
        <v>127</v>
      </c>
      <c r="S32" s="681"/>
      <c r="T32" s="681"/>
      <c r="U32" s="681"/>
      <c r="V32" s="681"/>
      <c r="W32" s="681"/>
      <c r="X32" s="681"/>
      <c r="Y32" s="682"/>
      <c r="Z32" s="713" t="s">
        <v>243</v>
      </c>
      <c r="AA32" s="713"/>
      <c r="AB32" s="713"/>
      <c r="AC32" s="713"/>
      <c r="AD32" s="714" t="s">
        <v>243</v>
      </c>
      <c r="AE32" s="714"/>
      <c r="AF32" s="714"/>
      <c r="AG32" s="714"/>
      <c r="AH32" s="714"/>
      <c r="AI32" s="714"/>
      <c r="AJ32" s="714"/>
      <c r="AK32" s="714"/>
      <c r="AL32" s="683" t="s">
        <v>243</v>
      </c>
      <c r="AM32" s="684"/>
      <c r="AN32" s="684"/>
      <c r="AO32" s="715"/>
      <c r="AP32" s="759"/>
      <c r="AQ32" s="760"/>
      <c r="AR32" s="760"/>
      <c r="AS32" s="760"/>
      <c r="AT32" s="764"/>
      <c r="AU32" s="230" t="s">
        <v>314</v>
      </c>
      <c r="AV32" s="230"/>
      <c r="AW32" s="230"/>
      <c r="AX32" s="677" t="s">
        <v>315</v>
      </c>
      <c r="AY32" s="678"/>
      <c r="AZ32" s="678"/>
      <c r="BA32" s="678"/>
      <c r="BB32" s="678"/>
      <c r="BC32" s="678"/>
      <c r="BD32" s="678"/>
      <c r="BE32" s="678"/>
      <c r="BF32" s="679"/>
      <c r="BG32" s="745">
        <v>99.1</v>
      </c>
      <c r="BH32" s="699"/>
      <c r="BI32" s="699"/>
      <c r="BJ32" s="699"/>
      <c r="BK32" s="699"/>
      <c r="BL32" s="699"/>
      <c r="BM32" s="684">
        <v>95.5</v>
      </c>
      <c r="BN32" s="746"/>
      <c r="BO32" s="746"/>
      <c r="BP32" s="746"/>
      <c r="BQ32" s="723"/>
      <c r="BR32" s="745">
        <v>99.1</v>
      </c>
      <c r="BS32" s="699"/>
      <c r="BT32" s="699"/>
      <c r="BU32" s="699"/>
      <c r="BV32" s="699"/>
      <c r="BW32" s="699"/>
      <c r="BX32" s="684">
        <v>95.3</v>
      </c>
      <c r="BY32" s="746"/>
      <c r="BZ32" s="746"/>
      <c r="CA32" s="746"/>
      <c r="CB32" s="723"/>
      <c r="CD32" s="773"/>
      <c r="CE32" s="774"/>
      <c r="CF32" s="727" t="s">
        <v>316</v>
      </c>
      <c r="CG32" s="724"/>
      <c r="CH32" s="724"/>
      <c r="CI32" s="724"/>
      <c r="CJ32" s="724"/>
      <c r="CK32" s="724"/>
      <c r="CL32" s="724"/>
      <c r="CM32" s="724"/>
      <c r="CN32" s="724"/>
      <c r="CO32" s="724"/>
      <c r="CP32" s="724"/>
      <c r="CQ32" s="725"/>
      <c r="CR32" s="680">
        <v>110</v>
      </c>
      <c r="CS32" s="681"/>
      <c r="CT32" s="681"/>
      <c r="CU32" s="681"/>
      <c r="CV32" s="681"/>
      <c r="CW32" s="681"/>
      <c r="CX32" s="681"/>
      <c r="CY32" s="682"/>
      <c r="CZ32" s="683">
        <v>0</v>
      </c>
      <c r="DA32" s="701"/>
      <c r="DB32" s="701"/>
      <c r="DC32" s="702"/>
      <c r="DD32" s="686">
        <v>110</v>
      </c>
      <c r="DE32" s="681"/>
      <c r="DF32" s="681"/>
      <c r="DG32" s="681"/>
      <c r="DH32" s="681"/>
      <c r="DI32" s="681"/>
      <c r="DJ32" s="681"/>
      <c r="DK32" s="682"/>
      <c r="DL32" s="686">
        <v>110</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317</v>
      </c>
      <c r="C33" s="678"/>
      <c r="D33" s="678"/>
      <c r="E33" s="678"/>
      <c r="F33" s="678"/>
      <c r="G33" s="678"/>
      <c r="H33" s="678"/>
      <c r="I33" s="678"/>
      <c r="J33" s="678"/>
      <c r="K33" s="678"/>
      <c r="L33" s="678"/>
      <c r="M33" s="678"/>
      <c r="N33" s="678"/>
      <c r="O33" s="678"/>
      <c r="P33" s="678"/>
      <c r="Q33" s="679"/>
      <c r="R33" s="680">
        <v>3272716</v>
      </c>
      <c r="S33" s="681"/>
      <c r="T33" s="681"/>
      <c r="U33" s="681"/>
      <c r="V33" s="681"/>
      <c r="W33" s="681"/>
      <c r="X33" s="681"/>
      <c r="Y33" s="682"/>
      <c r="Z33" s="713">
        <v>8.9</v>
      </c>
      <c r="AA33" s="713"/>
      <c r="AB33" s="713"/>
      <c r="AC33" s="713"/>
      <c r="AD33" s="714" t="s">
        <v>127</v>
      </c>
      <c r="AE33" s="714"/>
      <c r="AF33" s="714"/>
      <c r="AG33" s="714"/>
      <c r="AH33" s="714"/>
      <c r="AI33" s="714"/>
      <c r="AJ33" s="714"/>
      <c r="AK33" s="714"/>
      <c r="AL33" s="683" t="s">
        <v>127</v>
      </c>
      <c r="AM33" s="684"/>
      <c r="AN33" s="684"/>
      <c r="AO33" s="715"/>
      <c r="AP33" s="761"/>
      <c r="AQ33" s="762"/>
      <c r="AR33" s="762"/>
      <c r="AS33" s="762"/>
      <c r="AT33" s="765"/>
      <c r="AU33" s="232"/>
      <c r="AV33" s="232"/>
      <c r="AW33" s="232"/>
      <c r="AX33" s="661" t="s">
        <v>318</v>
      </c>
      <c r="AY33" s="662"/>
      <c r="AZ33" s="662"/>
      <c r="BA33" s="662"/>
      <c r="BB33" s="662"/>
      <c r="BC33" s="662"/>
      <c r="BD33" s="662"/>
      <c r="BE33" s="662"/>
      <c r="BF33" s="663"/>
      <c r="BG33" s="744">
        <v>95.9</v>
      </c>
      <c r="BH33" s="665"/>
      <c r="BI33" s="665"/>
      <c r="BJ33" s="665"/>
      <c r="BK33" s="665"/>
      <c r="BL33" s="665"/>
      <c r="BM33" s="707">
        <v>82.6</v>
      </c>
      <c r="BN33" s="665"/>
      <c r="BO33" s="665"/>
      <c r="BP33" s="665"/>
      <c r="BQ33" s="709"/>
      <c r="BR33" s="744">
        <v>97.3</v>
      </c>
      <c r="BS33" s="665"/>
      <c r="BT33" s="665"/>
      <c r="BU33" s="665"/>
      <c r="BV33" s="665"/>
      <c r="BW33" s="665"/>
      <c r="BX33" s="707">
        <v>84.3</v>
      </c>
      <c r="BY33" s="665"/>
      <c r="BZ33" s="665"/>
      <c r="CA33" s="665"/>
      <c r="CB33" s="709"/>
      <c r="CD33" s="727" t="s">
        <v>319</v>
      </c>
      <c r="CE33" s="724"/>
      <c r="CF33" s="724"/>
      <c r="CG33" s="724"/>
      <c r="CH33" s="724"/>
      <c r="CI33" s="724"/>
      <c r="CJ33" s="724"/>
      <c r="CK33" s="724"/>
      <c r="CL33" s="724"/>
      <c r="CM33" s="724"/>
      <c r="CN33" s="724"/>
      <c r="CO33" s="724"/>
      <c r="CP33" s="724"/>
      <c r="CQ33" s="725"/>
      <c r="CR33" s="680">
        <v>15754377</v>
      </c>
      <c r="CS33" s="699"/>
      <c r="CT33" s="699"/>
      <c r="CU33" s="699"/>
      <c r="CV33" s="699"/>
      <c r="CW33" s="699"/>
      <c r="CX33" s="699"/>
      <c r="CY33" s="700"/>
      <c r="CZ33" s="683">
        <v>44.5</v>
      </c>
      <c r="DA33" s="701"/>
      <c r="DB33" s="701"/>
      <c r="DC33" s="702"/>
      <c r="DD33" s="686">
        <v>9214500</v>
      </c>
      <c r="DE33" s="699"/>
      <c r="DF33" s="699"/>
      <c r="DG33" s="699"/>
      <c r="DH33" s="699"/>
      <c r="DI33" s="699"/>
      <c r="DJ33" s="699"/>
      <c r="DK33" s="700"/>
      <c r="DL33" s="686">
        <v>7283077</v>
      </c>
      <c r="DM33" s="699"/>
      <c r="DN33" s="699"/>
      <c r="DO33" s="699"/>
      <c r="DP33" s="699"/>
      <c r="DQ33" s="699"/>
      <c r="DR33" s="699"/>
      <c r="DS33" s="699"/>
      <c r="DT33" s="699"/>
      <c r="DU33" s="699"/>
      <c r="DV33" s="700"/>
      <c r="DW33" s="683">
        <v>41.5</v>
      </c>
      <c r="DX33" s="701"/>
      <c r="DY33" s="701"/>
      <c r="DZ33" s="701"/>
      <c r="EA33" s="701"/>
      <c r="EB33" s="701"/>
      <c r="EC33" s="719"/>
    </row>
    <row r="34" spans="2:133" ht="11.25" customHeight="1" x14ac:dyDescent="0.15">
      <c r="B34" s="677" t="s">
        <v>320</v>
      </c>
      <c r="C34" s="678"/>
      <c r="D34" s="678"/>
      <c r="E34" s="678"/>
      <c r="F34" s="678"/>
      <c r="G34" s="678"/>
      <c r="H34" s="678"/>
      <c r="I34" s="678"/>
      <c r="J34" s="678"/>
      <c r="K34" s="678"/>
      <c r="L34" s="678"/>
      <c r="M34" s="678"/>
      <c r="N34" s="678"/>
      <c r="O34" s="678"/>
      <c r="P34" s="678"/>
      <c r="Q34" s="679"/>
      <c r="R34" s="680">
        <v>43953</v>
      </c>
      <c r="S34" s="681"/>
      <c r="T34" s="681"/>
      <c r="U34" s="681"/>
      <c r="V34" s="681"/>
      <c r="W34" s="681"/>
      <c r="X34" s="681"/>
      <c r="Y34" s="682"/>
      <c r="Z34" s="713">
        <v>0.1</v>
      </c>
      <c r="AA34" s="713"/>
      <c r="AB34" s="713"/>
      <c r="AC34" s="713"/>
      <c r="AD34" s="714" t="s">
        <v>127</v>
      </c>
      <c r="AE34" s="714"/>
      <c r="AF34" s="714"/>
      <c r="AG34" s="714"/>
      <c r="AH34" s="714"/>
      <c r="AI34" s="714"/>
      <c r="AJ34" s="714"/>
      <c r="AK34" s="714"/>
      <c r="AL34" s="683" t="s">
        <v>127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321</v>
      </c>
      <c r="CE34" s="724"/>
      <c r="CF34" s="724"/>
      <c r="CG34" s="724"/>
      <c r="CH34" s="724"/>
      <c r="CI34" s="724"/>
      <c r="CJ34" s="724"/>
      <c r="CK34" s="724"/>
      <c r="CL34" s="724"/>
      <c r="CM34" s="724"/>
      <c r="CN34" s="724"/>
      <c r="CO34" s="724"/>
      <c r="CP34" s="724"/>
      <c r="CQ34" s="725"/>
      <c r="CR34" s="680">
        <v>4284905</v>
      </c>
      <c r="CS34" s="681"/>
      <c r="CT34" s="681"/>
      <c r="CU34" s="681"/>
      <c r="CV34" s="681"/>
      <c r="CW34" s="681"/>
      <c r="CX34" s="681"/>
      <c r="CY34" s="682"/>
      <c r="CZ34" s="683">
        <v>12.1</v>
      </c>
      <c r="DA34" s="701"/>
      <c r="DB34" s="701"/>
      <c r="DC34" s="702"/>
      <c r="DD34" s="686">
        <v>3284992</v>
      </c>
      <c r="DE34" s="681"/>
      <c r="DF34" s="681"/>
      <c r="DG34" s="681"/>
      <c r="DH34" s="681"/>
      <c r="DI34" s="681"/>
      <c r="DJ34" s="681"/>
      <c r="DK34" s="682"/>
      <c r="DL34" s="686">
        <v>2564084</v>
      </c>
      <c r="DM34" s="681"/>
      <c r="DN34" s="681"/>
      <c r="DO34" s="681"/>
      <c r="DP34" s="681"/>
      <c r="DQ34" s="681"/>
      <c r="DR34" s="681"/>
      <c r="DS34" s="681"/>
      <c r="DT34" s="681"/>
      <c r="DU34" s="681"/>
      <c r="DV34" s="682"/>
      <c r="DW34" s="683">
        <v>14.6</v>
      </c>
      <c r="DX34" s="701"/>
      <c r="DY34" s="701"/>
      <c r="DZ34" s="701"/>
      <c r="EA34" s="701"/>
      <c r="EB34" s="701"/>
      <c r="EC34" s="719"/>
    </row>
    <row r="35" spans="2:133" ht="11.25" customHeight="1" x14ac:dyDescent="0.15">
      <c r="B35" s="677" t="s">
        <v>322</v>
      </c>
      <c r="C35" s="678"/>
      <c r="D35" s="678"/>
      <c r="E35" s="678"/>
      <c r="F35" s="678"/>
      <c r="G35" s="678"/>
      <c r="H35" s="678"/>
      <c r="I35" s="678"/>
      <c r="J35" s="678"/>
      <c r="K35" s="678"/>
      <c r="L35" s="678"/>
      <c r="M35" s="678"/>
      <c r="N35" s="678"/>
      <c r="O35" s="678"/>
      <c r="P35" s="678"/>
      <c r="Q35" s="679"/>
      <c r="R35" s="680">
        <v>38523</v>
      </c>
      <c r="S35" s="681"/>
      <c r="T35" s="681"/>
      <c r="U35" s="681"/>
      <c r="V35" s="681"/>
      <c r="W35" s="681"/>
      <c r="X35" s="681"/>
      <c r="Y35" s="682"/>
      <c r="Z35" s="713">
        <v>0.1</v>
      </c>
      <c r="AA35" s="713"/>
      <c r="AB35" s="713"/>
      <c r="AC35" s="713"/>
      <c r="AD35" s="714" t="s">
        <v>127</v>
      </c>
      <c r="AE35" s="714"/>
      <c r="AF35" s="714"/>
      <c r="AG35" s="714"/>
      <c r="AH35" s="714"/>
      <c r="AI35" s="714"/>
      <c r="AJ35" s="714"/>
      <c r="AK35" s="714"/>
      <c r="AL35" s="683" t="s">
        <v>127</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325</v>
      </c>
      <c r="CE35" s="724"/>
      <c r="CF35" s="724"/>
      <c r="CG35" s="724"/>
      <c r="CH35" s="724"/>
      <c r="CI35" s="724"/>
      <c r="CJ35" s="724"/>
      <c r="CK35" s="724"/>
      <c r="CL35" s="724"/>
      <c r="CM35" s="724"/>
      <c r="CN35" s="724"/>
      <c r="CO35" s="724"/>
      <c r="CP35" s="724"/>
      <c r="CQ35" s="725"/>
      <c r="CR35" s="680">
        <v>85417</v>
      </c>
      <c r="CS35" s="699"/>
      <c r="CT35" s="699"/>
      <c r="CU35" s="699"/>
      <c r="CV35" s="699"/>
      <c r="CW35" s="699"/>
      <c r="CX35" s="699"/>
      <c r="CY35" s="700"/>
      <c r="CZ35" s="683">
        <v>0.2</v>
      </c>
      <c r="DA35" s="701"/>
      <c r="DB35" s="701"/>
      <c r="DC35" s="702"/>
      <c r="DD35" s="686">
        <v>56119</v>
      </c>
      <c r="DE35" s="699"/>
      <c r="DF35" s="699"/>
      <c r="DG35" s="699"/>
      <c r="DH35" s="699"/>
      <c r="DI35" s="699"/>
      <c r="DJ35" s="699"/>
      <c r="DK35" s="700"/>
      <c r="DL35" s="686">
        <v>55571</v>
      </c>
      <c r="DM35" s="699"/>
      <c r="DN35" s="699"/>
      <c r="DO35" s="699"/>
      <c r="DP35" s="699"/>
      <c r="DQ35" s="699"/>
      <c r="DR35" s="699"/>
      <c r="DS35" s="699"/>
      <c r="DT35" s="699"/>
      <c r="DU35" s="699"/>
      <c r="DV35" s="700"/>
      <c r="DW35" s="683">
        <v>0.3</v>
      </c>
      <c r="DX35" s="701"/>
      <c r="DY35" s="701"/>
      <c r="DZ35" s="701"/>
      <c r="EA35" s="701"/>
      <c r="EB35" s="701"/>
      <c r="EC35" s="719"/>
    </row>
    <row r="36" spans="2:133" ht="11.25" customHeight="1" x14ac:dyDescent="0.15">
      <c r="B36" s="677" t="s">
        <v>326</v>
      </c>
      <c r="C36" s="678"/>
      <c r="D36" s="678"/>
      <c r="E36" s="678"/>
      <c r="F36" s="678"/>
      <c r="G36" s="678"/>
      <c r="H36" s="678"/>
      <c r="I36" s="678"/>
      <c r="J36" s="678"/>
      <c r="K36" s="678"/>
      <c r="L36" s="678"/>
      <c r="M36" s="678"/>
      <c r="N36" s="678"/>
      <c r="O36" s="678"/>
      <c r="P36" s="678"/>
      <c r="Q36" s="679"/>
      <c r="R36" s="680">
        <v>711351</v>
      </c>
      <c r="S36" s="681"/>
      <c r="T36" s="681"/>
      <c r="U36" s="681"/>
      <c r="V36" s="681"/>
      <c r="W36" s="681"/>
      <c r="X36" s="681"/>
      <c r="Y36" s="682"/>
      <c r="Z36" s="713">
        <v>1.9</v>
      </c>
      <c r="AA36" s="713"/>
      <c r="AB36" s="713"/>
      <c r="AC36" s="713"/>
      <c r="AD36" s="714" t="s">
        <v>243</v>
      </c>
      <c r="AE36" s="714"/>
      <c r="AF36" s="714"/>
      <c r="AG36" s="714"/>
      <c r="AH36" s="714"/>
      <c r="AI36" s="714"/>
      <c r="AJ36" s="714"/>
      <c r="AK36" s="714"/>
      <c r="AL36" s="683" t="s">
        <v>243</v>
      </c>
      <c r="AM36" s="684"/>
      <c r="AN36" s="684"/>
      <c r="AO36" s="715"/>
      <c r="AP36" s="235"/>
      <c r="AQ36" s="732" t="s">
        <v>327</v>
      </c>
      <c r="AR36" s="733"/>
      <c r="AS36" s="733"/>
      <c r="AT36" s="733"/>
      <c r="AU36" s="733"/>
      <c r="AV36" s="733"/>
      <c r="AW36" s="733"/>
      <c r="AX36" s="733"/>
      <c r="AY36" s="734"/>
      <c r="AZ36" s="735">
        <v>3446710</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51631</v>
      </c>
      <c r="BW36" s="736"/>
      <c r="BX36" s="736"/>
      <c r="BY36" s="736"/>
      <c r="BZ36" s="736"/>
      <c r="CA36" s="736"/>
      <c r="CB36" s="737"/>
      <c r="CD36" s="727" t="s">
        <v>329</v>
      </c>
      <c r="CE36" s="724"/>
      <c r="CF36" s="724"/>
      <c r="CG36" s="724"/>
      <c r="CH36" s="724"/>
      <c r="CI36" s="724"/>
      <c r="CJ36" s="724"/>
      <c r="CK36" s="724"/>
      <c r="CL36" s="724"/>
      <c r="CM36" s="724"/>
      <c r="CN36" s="724"/>
      <c r="CO36" s="724"/>
      <c r="CP36" s="724"/>
      <c r="CQ36" s="725"/>
      <c r="CR36" s="680">
        <v>8339848</v>
      </c>
      <c r="CS36" s="681"/>
      <c r="CT36" s="681"/>
      <c r="CU36" s="681"/>
      <c r="CV36" s="681"/>
      <c r="CW36" s="681"/>
      <c r="CX36" s="681"/>
      <c r="CY36" s="682"/>
      <c r="CZ36" s="683">
        <v>23.5</v>
      </c>
      <c r="DA36" s="701"/>
      <c r="DB36" s="701"/>
      <c r="DC36" s="702"/>
      <c r="DD36" s="686">
        <v>3678758</v>
      </c>
      <c r="DE36" s="681"/>
      <c r="DF36" s="681"/>
      <c r="DG36" s="681"/>
      <c r="DH36" s="681"/>
      <c r="DI36" s="681"/>
      <c r="DJ36" s="681"/>
      <c r="DK36" s="682"/>
      <c r="DL36" s="686">
        <v>2660250</v>
      </c>
      <c r="DM36" s="681"/>
      <c r="DN36" s="681"/>
      <c r="DO36" s="681"/>
      <c r="DP36" s="681"/>
      <c r="DQ36" s="681"/>
      <c r="DR36" s="681"/>
      <c r="DS36" s="681"/>
      <c r="DT36" s="681"/>
      <c r="DU36" s="681"/>
      <c r="DV36" s="682"/>
      <c r="DW36" s="683">
        <v>15.2</v>
      </c>
      <c r="DX36" s="701"/>
      <c r="DY36" s="701"/>
      <c r="DZ36" s="701"/>
      <c r="EA36" s="701"/>
      <c r="EB36" s="701"/>
      <c r="EC36" s="719"/>
    </row>
    <row r="37" spans="2:133" ht="11.25" customHeight="1" x14ac:dyDescent="0.15">
      <c r="B37" s="677" t="s">
        <v>330</v>
      </c>
      <c r="C37" s="678"/>
      <c r="D37" s="678"/>
      <c r="E37" s="678"/>
      <c r="F37" s="678"/>
      <c r="G37" s="678"/>
      <c r="H37" s="678"/>
      <c r="I37" s="678"/>
      <c r="J37" s="678"/>
      <c r="K37" s="678"/>
      <c r="L37" s="678"/>
      <c r="M37" s="678"/>
      <c r="N37" s="678"/>
      <c r="O37" s="678"/>
      <c r="P37" s="678"/>
      <c r="Q37" s="679"/>
      <c r="R37" s="680">
        <v>441436</v>
      </c>
      <c r="S37" s="681"/>
      <c r="T37" s="681"/>
      <c r="U37" s="681"/>
      <c r="V37" s="681"/>
      <c r="W37" s="681"/>
      <c r="X37" s="681"/>
      <c r="Y37" s="682"/>
      <c r="Z37" s="713">
        <v>1.2</v>
      </c>
      <c r="AA37" s="713"/>
      <c r="AB37" s="713"/>
      <c r="AC37" s="713"/>
      <c r="AD37" s="714" t="s">
        <v>127</v>
      </c>
      <c r="AE37" s="714"/>
      <c r="AF37" s="714"/>
      <c r="AG37" s="714"/>
      <c r="AH37" s="714"/>
      <c r="AI37" s="714"/>
      <c r="AJ37" s="714"/>
      <c r="AK37" s="714"/>
      <c r="AL37" s="683" t="s">
        <v>243</v>
      </c>
      <c r="AM37" s="684"/>
      <c r="AN37" s="684"/>
      <c r="AO37" s="715"/>
      <c r="AQ37" s="720" t="s">
        <v>331</v>
      </c>
      <c r="AR37" s="721"/>
      <c r="AS37" s="721"/>
      <c r="AT37" s="721"/>
      <c r="AU37" s="721"/>
      <c r="AV37" s="721"/>
      <c r="AW37" s="721"/>
      <c r="AX37" s="721"/>
      <c r="AY37" s="722"/>
      <c r="AZ37" s="680">
        <v>745139</v>
      </c>
      <c r="BA37" s="681"/>
      <c r="BB37" s="681"/>
      <c r="BC37" s="681"/>
      <c r="BD37" s="699"/>
      <c r="BE37" s="699"/>
      <c r="BF37" s="723"/>
      <c r="BG37" s="727" t="s">
        <v>332</v>
      </c>
      <c r="BH37" s="724"/>
      <c r="BI37" s="724"/>
      <c r="BJ37" s="724"/>
      <c r="BK37" s="724"/>
      <c r="BL37" s="724"/>
      <c r="BM37" s="724"/>
      <c r="BN37" s="724"/>
      <c r="BO37" s="724"/>
      <c r="BP37" s="724"/>
      <c r="BQ37" s="724"/>
      <c r="BR37" s="724"/>
      <c r="BS37" s="724"/>
      <c r="BT37" s="724"/>
      <c r="BU37" s="725"/>
      <c r="BV37" s="680">
        <v>32949</v>
      </c>
      <c r="BW37" s="681"/>
      <c r="BX37" s="681"/>
      <c r="BY37" s="681"/>
      <c r="BZ37" s="681"/>
      <c r="CA37" s="681"/>
      <c r="CB37" s="726"/>
      <c r="CD37" s="727" t="s">
        <v>333</v>
      </c>
      <c r="CE37" s="724"/>
      <c r="CF37" s="724"/>
      <c r="CG37" s="724"/>
      <c r="CH37" s="724"/>
      <c r="CI37" s="724"/>
      <c r="CJ37" s="724"/>
      <c r="CK37" s="724"/>
      <c r="CL37" s="724"/>
      <c r="CM37" s="724"/>
      <c r="CN37" s="724"/>
      <c r="CO37" s="724"/>
      <c r="CP37" s="724"/>
      <c r="CQ37" s="725"/>
      <c r="CR37" s="680">
        <v>873473</v>
      </c>
      <c r="CS37" s="699"/>
      <c r="CT37" s="699"/>
      <c r="CU37" s="699"/>
      <c r="CV37" s="699"/>
      <c r="CW37" s="699"/>
      <c r="CX37" s="699"/>
      <c r="CY37" s="700"/>
      <c r="CZ37" s="683">
        <v>2.5</v>
      </c>
      <c r="DA37" s="701"/>
      <c r="DB37" s="701"/>
      <c r="DC37" s="702"/>
      <c r="DD37" s="686">
        <v>810956</v>
      </c>
      <c r="DE37" s="699"/>
      <c r="DF37" s="699"/>
      <c r="DG37" s="699"/>
      <c r="DH37" s="699"/>
      <c r="DI37" s="699"/>
      <c r="DJ37" s="699"/>
      <c r="DK37" s="700"/>
      <c r="DL37" s="686">
        <v>783758</v>
      </c>
      <c r="DM37" s="699"/>
      <c r="DN37" s="699"/>
      <c r="DO37" s="699"/>
      <c r="DP37" s="699"/>
      <c r="DQ37" s="699"/>
      <c r="DR37" s="699"/>
      <c r="DS37" s="699"/>
      <c r="DT37" s="699"/>
      <c r="DU37" s="699"/>
      <c r="DV37" s="700"/>
      <c r="DW37" s="683">
        <v>4.5</v>
      </c>
      <c r="DX37" s="701"/>
      <c r="DY37" s="701"/>
      <c r="DZ37" s="701"/>
      <c r="EA37" s="701"/>
      <c r="EB37" s="701"/>
      <c r="EC37" s="719"/>
    </row>
    <row r="38" spans="2:133" ht="11.25" customHeight="1" x14ac:dyDescent="0.15">
      <c r="B38" s="677" t="s">
        <v>334</v>
      </c>
      <c r="C38" s="678"/>
      <c r="D38" s="678"/>
      <c r="E38" s="678"/>
      <c r="F38" s="678"/>
      <c r="G38" s="678"/>
      <c r="H38" s="678"/>
      <c r="I38" s="678"/>
      <c r="J38" s="678"/>
      <c r="K38" s="678"/>
      <c r="L38" s="678"/>
      <c r="M38" s="678"/>
      <c r="N38" s="678"/>
      <c r="O38" s="678"/>
      <c r="P38" s="678"/>
      <c r="Q38" s="679"/>
      <c r="R38" s="680">
        <v>366072</v>
      </c>
      <c r="S38" s="681"/>
      <c r="T38" s="681"/>
      <c r="U38" s="681"/>
      <c r="V38" s="681"/>
      <c r="W38" s="681"/>
      <c r="X38" s="681"/>
      <c r="Y38" s="682"/>
      <c r="Z38" s="713">
        <v>1</v>
      </c>
      <c r="AA38" s="713"/>
      <c r="AB38" s="713"/>
      <c r="AC38" s="713"/>
      <c r="AD38" s="714">
        <v>3876</v>
      </c>
      <c r="AE38" s="714"/>
      <c r="AF38" s="714"/>
      <c r="AG38" s="714"/>
      <c r="AH38" s="714"/>
      <c r="AI38" s="714"/>
      <c r="AJ38" s="714"/>
      <c r="AK38" s="714"/>
      <c r="AL38" s="683">
        <v>0</v>
      </c>
      <c r="AM38" s="684"/>
      <c r="AN38" s="684"/>
      <c r="AO38" s="715"/>
      <c r="AQ38" s="720" t="s">
        <v>335</v>
      </c>
      <c r="AR38" s="721"/>
      <c r="AS38" s="721"/>
      <c r="AT38" s="721"/>
      <c r="AU38" s="721"/>
      <c r="AV38" s="721"/>
      <c r="AW38" s="721"/>
      <c r="AX38" s="721"/>
      <c r="AY38" s="722"/>
      <c r="AZ38" s="680">
        <v>313428</v>
      </c>
      <c r="BA38" s="681"/>
      <c r="BB38" s="681"/>
      <c r="BC38" s="681"/>
      <c r="BD38" s="699"/>
      <c r="BE38" s="699"/>
      <c r="BF38" s="723"/>
      <c r="BG38" s="727" t="s">
        <v>336</v>
      </c>
      <c r="BH38" s="724"/>
      <c r="BI38" s="724"/>
      <c r="BJ38" s="724"/>
      <c r="BK38" s="724"/>
      <c r="BL38" s="724"/>
      <c r="BM38" s="724"/>
      <c r="BN38" s="724"/>
      <c r="BO38" s="724"/>
      <c r="BP38" s="724"/>
      <c r="BQ38" s="724"/>
      <c r="BR38" s="724"/>
      <c r="BS38" s="724"/>
      <c r="BT38" s="724"/>
      <c r="BU38" s="725"/>
      <c r="BV38" s="680">
        <v>4856</v>
      </c>
      <c r="BW38" s="681"/>
      <c r="BX38" s="681"/>
      <c r="BY38" s="681"/>
      <c r="BZ38" s="681"/>
      <c r="CA38" s="681"/>
      <c r="CB38" s="726"/>
      <c r="CD38" s="727" t="s">
        <v>337</v>
      </c>
      <c r="CE38" s="724"/>
      <c r="CF38" s="724"/>
      <c r="CG38" s="724"/>
      <c r="CH38" s="724"/>
      <c r="CI38" s="724"/>
      <c r="CJ38" s="724"/>
      <c r="CK38" s="724"/>
      <c r="CL38" s="724"/>
      <c r="CM38" s="724"/>
      <c r="CN38" s="724"/>
      <c r="CO38" s="724"/>
      <c r="CP38" s="724"/>
      <c r="CQ38" s="725"/>
      <c r="CR38" s="680">
        <v>2452439</v>
      </c>
      <c r="CS38" s="681"/>
      <c r="CT38" s="681"/>
      <c r="CU38" s="681"/>
      <c r="CV38" s="681"/>
      <c r="CW38" s="681"/>
      <c r="CX38" s="681"/>
      <c r="CY38" s="682"/>
      <c r="CZ38" s="683">
        <v>6.9</v>
      </c>
      <c r="DA38" s="701"/>
      <c r="DB38" s="701"/>
      <c r="DC38" s="702"/>
      <c r="DD38" s="686">
        <v>2125619</v>
      </c>
      <c r="DE38" s="681"/>
      <c r="DF38" s="681"/>
      <c r="DG38" s="681"/>
      <c r="DH38" s="681"/>
      <c r="DI38" s="681"/>
      <c r="DJ38" s="681"/>
      <c r="DK38" s="682"/>
      <c r="DL38" s="686">
        <v>2003172</v>
      </c>
      <c r="DM38" s="681"/>
      <c r="DN38" s="681"/>
      <c r="DO38" s="681"/>
      <c r="DP38" s="681"/>
      <c r="DQ38" s="681"/>
      <c r="DR38" s="681"/>
      <c r="DS38" s="681"/>
      <c r="DT38" s="681"/>
      <c r="DU38" s="681"/>
      <c r="DV38" s="682"/>
      <c r="DW38" s="683">
        <v>11.4</v>
      </c>
      <c r="DX38" s="701"/>
      <c r="DY38" s="701"/>
      <c r="DZ38" s="701"/>
      <c r="EA38" s="701"/>
      <c r="EB38" s="701"/>
      <c r="EC38" s="719"/>
    </row>
    <row r="39" spans="2:133" ht="11.25" customHeight="1" x14ac:dyDescent="0.15">
      <c r="B39" s="677" t="s">
        <v>338</v>
      </c>
      <c r="C39" s="678"/>
      <c r="D39" s="678"/>
      <c r="E39" s="678"/>
      <c r="F39" s="678"/>
      <c r="G39" s="678"/>
      <c r="H39" s="678"/>
      <c r="I39" s="678"/>
      <c r="J39" s="678"/>
      <c r="K39" s="678"/>
      <c r="L39" s="678"/>
      <c r="M39" s="678"/>
      <c r="N39" s="678"/>
      <c r="O39" s="678"/>
      <c r="P39" s="678"/>
      <c r="Q39" s="679"/>
      <c r="R39" s="680">
        <v>4094442</v>
      </c>
      <c r="S39" s="681"/>
      <c r="T39" s="681"/>
      <c r="U39" s="681"/>
      <c r="V39" s="681"/>
      <c r="W39" s="681"/>
      <c r="X39" s="681"/>
      <c r="Y39" s="682"/>
      <c r="Z39" s="713">
        <v>11.1</v>
      </c>
      <c r="AA39" s="713"/>
      <c r="AB39" s="713"/>
      <c r="AC39" s="713"/>
      <c r="AD39" s="714" t="s">
        <v>127</v>
      </c>
      <c r="AE39" s="714"/>
      <c r="AF39" s="714"/>
      <c r="AG39" s="714"/>
      <c r="AH39" s="714"/>
      <c r="AI39" s="714"/>
      <c r="AJ39" s="714"/>
      <c r="AK39" s="714"/>
      <c r="AL39" s="683" t="s">
        <v>127</v>
      </c>
      <c r="AM39" s="684"/>
      <c r="AN39" s="684"/>
      <c r="AO39" s="715"/>
      <c r="AQ39" s="720" t="s">
        <v>339</v>
      </c>
      <c r="AR39" s="721"/>
      <c r="AS39" s="721"/>
      <c r="AT39" s="721"/>
      <c r="AU39" s="721"/>
      <c r="AV39" s="721"/>
      <c r="AW39" s="721"/>
      <c r="AX39" s="721"/>
      <c r="AY39" s="722"/>
      <c r="AZ39" s="680">
        <v>260704</v>
      </c>
      <c r="BA39" s="681"/>
      <c r="BB39" s="681"/>
      <c r="BC39" s="681"/>
      <c r="BD39" s="699"/>
      <c r="BE39" s="699"/>
      <c r="BF39" s="723"/>
      <c r="BG39" s="727" t="s">
        <v>340</v>
      </c>
      <c r="BH39" s="724"/>
      <c r="BI39" s="724"/>
      <c r="BJ39" s="724"/>
      <c r="BK39" s="724"/>
      <c r="BL39" s="724"/>
      <c r="BM39" s="724"/>
      <c r="BN39" s="724"/>
      <c r="BO39" s="724"/>
      <c r="BP39" s="724"/>
      <c r="BQ39" s="724"/>
      <c r="BR39" s="724"/>
      <c r="BS39" s="724"/>
      <c r="BT39" s="724"/>
      <c r="BU39" s="725"/>
      <c r="BV39" s="680">
        <v>7268</v>
      </c>
      <c r="BW39" s="681"/>
      <c r="BX39" s="681"/>
      <c r="BY39" s="681"/>
      <c r="BZ39" s="681"/>
      <c r="CA39" s="681"/>
      <c r="CB39" s="726"/>
      <c r="CD39" s="727" t="s">
        <v>341</v>
      </c>
      <c r="CE39" s="724"/>
      <c r="CF39" s="724"/>
      <c r="CG39" s="724"/>
      <c r="CH39" s="724"/>
      <c r="CI39" s="724"/>
      <c r="CJ39" s="724"/>
      <c r="CK39" s="724"/>
      <c r="CL39" s="724"/>
      <c r="CM39" s="724"/>
      <c r="CN39" s="724"/>
      <c r="CO39" s="724"/>
      <c r="CP39" s="724"/>
      <c r="CQ39" s="725"/>
      <c r="CR39" s="680">
        <v>447430</v>
      </c>
      <c r="CS39" s="699"/>
      <c r="CT39" s="699"/>
      <c r="CU39" s="699"/>
      <c r="CV39" s="699"/>
      <c r="CW39" s="699"/>
      <c r="CX39" s="699"/>
      <c r="CY39" s="700"/>
      <c r="CZ39" s="683">
        <v>1.3</v>
      </c>
      <c r="DA39" s="701"/>
      <c r="DB39" s="701"/>
      <c r="DC39" s="702"/>
      <c r="DD39" s="686">
        <v>69012</v>
      </c>
      <c r="DE39" s="699"/>
      <c r="DF39" s="699"/>
      <c r="DG39" s="699"/>
      <c r="DH39" s="699"/>
      <c r="DI39" s="699"/>
      <c r="DJ39" s="699"/>
      <c r="DK39" s="700"/>
      <c r="DL39" s="686" t="s">
        <v>243</v>
      </c>
      <c r="DM39" s="699"/>
      <c r="DN39" s="699"/>
      <c r="DO39" s="699"/>
      <c r="DP39" s="699"/>
      <c r="DQ39" s="699"/>
      <c r="DR39" s="699"/>
      <c r="DS39" s="699"/>
      <c r="DT39" s="699"/>
      <c r="DU39" s="699"/>
      <c r="DV39" s="700"/>
      <c r="DW39" s="683" t="s">
        <v>243</v>
      </c>
      <c r="DX39" s="701"/>
      <c r="DY39" s="701"/>
      <c r="DZ39" s="701"/>
      <c r="EA39" s="701"/>
      <c r="EB39" s="701"/>
      <c r="EC39" s="719"/>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127</v>
      </c>
      <c r="AA40" s="713"/>
      <c r="AB40" s="713"/>
      <c r="AC40" s="713"/>
      <c r="AD40" s="714" t="s">
        <v>243</v>
      </c>
      <c r="AE40" s="714"/>
      <c r="AF40" s="714"/>
      <c r="AG40" s="714"/>
      <c r="AH40" s="714"/>
      <c r="AI40" s="714"/>
      <c r="AJ40" s="714"/>
      <c r="AK40" s="714"/>
      <c r="AL40" s="683" t="s">
        <v>243</v>
      </c>
      <c r="AM40" s="684"/>
      <c r="AN40" s="684"/>
      <c r="AO40" s="715"/>
      <c r="AQ40" s="720" t="s">
        <v>343</v>
      </c>
      <c r="AR40" s="721"/>
      <c r="AS40" s="721"/>
      <c r="AT40" s="721"/>
      <c r="AU40" s="721"/>
      <c r="AV40" s="721"/>
      <c r="AW40" s="721"/>
      <c r="AX40" s="721"/>
      <c r="AY40" s="722"/>
      <c r="AZ40" s="680">
        <v>139</v>
      </c>
      <c r="BA40" s="681"/>
      <c r="BB40" s="681"/>
      <c r="BC40" s="681"/>
      <c r="BD40" s="699"/>
      <c r="BE40" s="699"/>
      <c r="BF40" s="723"/>
      <c r="BG40" s="728" t="s">
        <v>344</v>
      </c>
      <c r="BH40" s="729"/>
      <c r="BI40" s="729"/>
      <c r="BJ40" s="729"/>
      <c r="BK40" s="729"/>
      <c r="BL40" s="236"/>
      <c r="BM40" s="724" t="s">
        <v>345</v>
      </c>
      <c r="BN40" s="724"/>
      <c r="BO40" s="724"/>
      <c r="BP40" s="724"/>
      <c r="BQ40" s="724"/>
      <c r="BR40" s="724"/>
      <c r="BS40" s="724"/>
      <c r="BT40" s="724"/>
      <c r="BU40" s="725"/>
      <c r="BV40" s="680">
        <v>94</v>
      </c>
      <c r="BW40" s="681"/>
      <c r="BX40" s="681"/>
      <c r="BY40" s="681"/>
      <c r="BZ40" s="681"/>
      <c r="CA40" s="681"/>
      <c r="CB40" s="726"/>
      <c r="CD40" s="727" t="s">
        <v>346</v>
      </c>
      <c r="CE40" s="724"/>
      <c r="CF40" s="724"/>
      <c r="CG40" s="724"/>
      <c r="CH40" s="724"/>
      <c r="CI40" s="724"/>
      <c r="CJ40" s="724"/>
      <c r="CK40" s="724"/>
      <c r="CL40" s="724"/>
      <c r="CM40" s="724"/>
      <c r="CN40" s="724"/>
      <c r="CO40" s="724"/>
      <c r="CP40" s="724"/>
      <c r="CQ40" s="725"/>
      <c r="CR40" s="680">
        <v>144338</v>
      </c>
      <c r="CS40" s="681"/>
      <c r="CT40" s="681"/>
      <c r="CU40" s="681"/>
      <c r="CV40" s="681"/>
      <c r="CW40" s="681"/>
      <c r="CX40" s="681"/>
      <c r="CY40" s="682"/>
      <c r="CZ40" s="683">
        <v>0.4</v>
      </c>
      <c r="DA40" s="701"/>
      <c r="DB40" s="701"/>
      <c r="DC40" s="702"/>
      <c r="DD40" s="686" t="s">
        <v>127</v>
      </c>
      <c r="DE40" s="681"/>
      <c r="DF40" s="681"/>
      <c r="DG40" s="681"/>
      <c r="DH40" s="681"/>
      <c r="DI40" s="681"/>
      <c r="DJ40" s="681"/>
      <c r="DK40" s="682"/>
      <c r="DL40" s="686" t="s">
        <v>127</v>
      </c>
      <c r="DM40" s="681"/>
      <c r="DN40" s="681"/>
      <c r="DO40" s="681"/>
      <c r="DP40" s="681"/>
      <c r="DQ40" s="681"/>
      <c r="DR40" s="681"/>
      <c r="DS40" s="681"/>
      <c r="DT40" s="681"/>
      <c r="DU40" s="681"/>
      <c r="DV40" s="682"/>
      <c r="DW40" s="683" t="s">
        <v>243</v>
      </c>
      <c r="DX40" s="701"/>
      <c r="DY40" s="701"/>
      <c r="DZ40" s="701"/>
      <c r="EA40" s="701"/>
      <c r="EB40" s="701"/>
      <c r="EC40" s="719"/>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243</v>
      </c>
      <c r="S41" s="681"/>
      <c r="T41" s="681"/>
      <c r="U41" s="681"/>
      <c r="V41" s="681"/>
      <c r="W41" s="681"/>
      <c r="X41" s="681"/>
      <c r="Y41" s="682"/>
      <c r="Z41" s="713" t="s">
        <v>243</v>
      </c>
      <c r="AA41" s="713"/>
      <c r="AB41" s="713"/>
      <c r="AC41" s="713"/>
      <c r="AD41" s="714" t="s">
        <v>243</v>
      </c>
      <c r="AE41" s="714"/>
      <c r="AF41" s="714"/>
      <c r="AG41" s="714"/>
      <c r="AH41" s="714"/>
      <c r="AI41" s="714"/>
      <c r="AJ41" s="714"/>
      <c r="AK41" s="714"/>
      <c r="AL41" s="683" t="s">
        <v>127</v>
      </c>
      <c r="AM41" s="684"/>
      <c r="AN41" s="684"/>
      <c r="AO41" s="715"/>
      <c r="AQ41" s="720" t="s">
        <v>348</v>
      </c>
      <c r="AR41" s="721"/>
      <c r="AS41" s="721"/>
      <c r="AT41" s="721"/>
      <c r="AU41" s="721"/>
      <c r="AV41" s="721"/>
      <c r="AW41" s="721"/>
      <c r="AX41" s="721"/>
      <c r="AY41" s="722"/>
      <c r="AZ41" s="680">
        <v>307884</v>
      </c>
      <c r="BA41" s="681"/>
      <c r="BB41" s="681"/>
      <c r="BC41" s="681"/>
      <c r="BD41" s="699"/>
      <c r="BE41" s="699"/>
      <c r="BF41" s="723"/>
      <c r="BG41" s="728"/>
      <c r="BH41" s="729"/>
      <c r="BI41" s="729"/>
      <c r="BJ41" s="729"/>
      <c r="BK41" s="729"/>
      <c r="BL41" s="236"/>
      <c r="BM41" s="724" t="s">
        <v>349</v>
      </c>
      <c r="BN41" s="724"/>
      <c r="BO41" s="724"/>
      <c r="BP41" s="724"/>
      <c r="BQ41" s="724"/>
      <c r="BR41" s="724"/>
      <c r="BS41" s="724"/>
      <c r="BT41" s="724"/>
      <c r="BU41" s="725"/>
      <c r="BV41" s="680">
        <v>1</v>
      </c>
      <c r="BW41" s="681"/>
      <c r="BX41" s="681"/>
      <c r="BY41" s="681"/>
      <c r="BZ41" s="681"/>
      <c r="CA41" s="681"/>
      <c r="CB41" s="726"/>
      <c r="CD41" s="727" t="s">
        <v>350</v>
      </c>
      <c r="CE41" s="724"/>
      <c r="CF41" s="724"/>
      <c r="CG41" s="724"/>
      <c r="CH41" s="724"/>
      <c r="CI41" s="724"/>
      <c r="CJ41" s="724"/>
      <c r="CK41" s="724"/>
      <c r="CL41" s="724"/>
      <c r="CM41" s="724"/>
      <c r="CN41" s="724"/>
      <c r="CO41" s="724"/>
      <c r="CP41" s="724"/>
      <c r="CQ41" s="725"/>
      <c r="CR41" s="680" t="s">
        <v>127</v>
      </c>
      <c r="CS41" s="699"/>
      <c r="CT41" s="699"/>
      <c r="CU41" s="699"/>
      <c r="CV41" s="699"/>
      <c r="CW41" s="699"/>
      <c r="CX41" s="699"/>
      <c r="CY41" s="700"/>
      <c r="CZ41" s="683" t="s">
        <v>127</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531851</v>
      </c>
      <c r="S42" s="681"/>
      <c r="T42" s="681"/>
      <c r="U42" s="681"/>
      <c r="V42" s="681"/>
      <c r="W42" s="681"/>
      <c r="X42" s="681"/>
      <c r="Y42" s="682"/>
      <c r="Z42" s="713">
        <v>1.4</v>
      </c>
      <c r="AA42" s="713"/>
      <c r="AB42" s="713"/>
      <c r="AC42" s="713"/>
      <c r="AD42" s="714" t="s">
        <v>127</v>
      </c>
      <c r="AE42" s="714"/>
      <c r="AF42" s="714"/>
      <c r="AG42" s="714"/>
      <c r="AH42" s="714"/>
      <c r="AI42" s="714"/>
      <c r="AJ42" s="714"/>
      <c r="AK42" s="714"/>
      <c r="AL42" s="683" t="s">
        <v>127</v>
      </c>
      <c r="AM42" s="684"/>
      <c r="AN42" s="684"/>
      <c r="AO42" s="715"/>
      <c r="AQ42" s="716" t="s">
        <v>352</v>
      </c>
      <c r="AR42" s="717"/>
      <c r="AS42" s="717"/>
      <c r="AT42" s="717"/>
      <c r="AU42" s="717"/>
      <c r="AV42" s="717"/>
      <c r="AW42" s="717"/>
      <c r="AX42" s="717"/>
      <c r="AY42" s="718"/>
      <c r="AZ42" s="664">
        <v>1819416</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380</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7745023</v>
      </c>
      <c r="CS42" s="681"/>
      <c r="CT42" s="681"/>
      <c r="CU42" s="681"/>
      <c r="CV42" s="681"/>
      <c r="CW42" s="681"/>
      <c r="CX42" s="681"/>
      <c r="CY42" s="682"/>
      <c r="CZ42" s="683">
        <v>21.9</v>
      </c>
      <c r="DA42" s="684"/>
      <c r="DB42" s="684"/>
      <c r="DC42" s="685"/>
      <c r="DD42" s="686">
        <v>1112405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36761094</v>
      </c>
      <c r="S43" s="703"/>
      <c r="T43" s="703"/>
      <c r="U43" s="703"/>
      <c r="V43" s="703"/>
      <c r="W43" s="703"/>
      <c r="X43" s="703"/>
      <c r="Y43" s="704"/>
      <c r="Z43" s="705">
        <v>100</v>
      </c>
      <c r="AA43" s="705"/>
      <c r="AB43" s="705"/>
      <c r="AC43" s="705"/>
      <c r="AD43" s="706">
        <v>17011153</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158040</v>
      </c>
      <c r="CS43" s="699"/>
      <c r="CT43" s="699"/>
      <c r="CU43" s="699"/>
      <c r="CV43" s="699"/>
      <c r="CW43" s="699"/>
      <c r="CX43" s="699"/>
      <c r="CY43" s="700"/>
      <c r="CZ43" s="683">
        <v>0.4</v>
      </c>
      <c r="DA43" s="701"/>
      <c r="DB43" s="701"/>
      <c r="DC43" s="702"/>
      <c r="DD43" s="686">
        <v>132261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5080593</v>
      </c>
      <c r="CS44" s="681"/>
      <c r="CT44" s="681"/>
      <c r="CU44" s="681"/>
      <c r="CV44" s="681"/>
      <c r="CW44" s="681"/>
      <c r="CX44" s="681"/>
      <c r="CY44" s="682"/>
      <c r="CZ44" s="683">
        <v>14.3</v>
      </c>
      <c r="DA44" s="684"/>
      <c r="DB44" s="684"/>
      <c r="DC44" s="685"/>
      <c r="DD44" s="686">
        <v>1011879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3131675</v>
      </c>
      <c r="CS45" s="699"/>
      <c r="CT45" s="699"/>
      <c r="CU45" s="699"/>
      <c r="CV45" s="699"/>
      <c r="CW45" s="699"/>
      <c r="CX45" s="699"/>
      <c r="CY45" s="700"/>
      <c r="CZ45" s="683">
        <v>8.8000000000000007</v>
      </c>
      <c r="DA45" s="701"/>
      <c r="DB45" s="701"/>
      <c r="DC45" s="702"/>
      <c r="DD45" s="686">
        <v>92471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1896414</v>
      </c>
      <c r="CS46" s="681"/>
      <c r="CT46" s="681"/>
      <c r="CU46" s="681"/>
      <c r="CV46" s="681"/>
      <c r="CW46" s="681"/>
      <c r="CX46" s="681"/>
      <c r="CY46" s="682"/>
      <c r="CZ46" s="683">
        <v>5.4</v>
      </c>
      <c r="DA46" s="684"/>
      <c r="DB46" s="684"/>
      <c r="DC46" s="685"/>
      <c r="DD46" s="686">
        <v>918433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2664430</v>
      </c>
      <c r="CS47" s="699"/>
      <c r="CT47" s="699"/>
      <c r="CU47" s="699"/>
      <c r="CV47" s="699"/>
      <c r="CW47" s="699"/>
      <c r="CX47" s="699"/>
      <c r="CY47" s="700"/>
      <c r="CZ47" s="683">
        <v>7.5</v>
      </c>
      <c r="DA47" s="701"/>
      <c r="DB47" s="701"/>
      <c r="DC47" s="702"/>
      <c r="DD47" s="686">
        <v>100526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127</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35432888</v>
      </c>
      <c r="CS49" s="665"/>
      <c r="CT49" s="665"/>
      <c r="CU49" s="665"/>
      <c r="CV49" s="665"/>
      <c r="CW49" s="665"/>
      <c r="CX49" s="665"/>
      <c r="CY49" s="666"/>
      <c r="CZ49" s="667">
        <v>100</v>
      </c>
      <c r="DA49" s="668"/>
      <c r="DB49" s="668"/>
      <c r="DC49" s="669"/>
      <c r="DD49" s="670">
        <v>20234847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Oe2Gvg15qBeGrNq8xS/QEzRFhKQKizid2da5AkT/R/KGz9aM0UcXxQbeXnbbVoDLTNOw+TjN11O36Ww/pbxzw==" saltValue="uExVFGrj5TlL5fMj5Gnwj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36737</v>
      </c>
      <c r="R7" s="1200"/>
      <c r="S7" s="1200"/>
      <c r="T7" s="1200"/>
      <c r="U7" s="1200"/>
      <c r="V7" s="1200">
        <v>35409</v>
      </c>
      <c r="W7" s="1200"/>
      <c r="X7" s="1200"/>
      <c r="Y7" s="1200"/>
      <c r="Z7" s="1200"/>
      <c r="AA7" s="1200">
        <f>Q7-V7</f>
        <v>1328</v>
      </c>
      <c r="AB7" s="1200"/>
      <c r="AC7" s="1200"/>
      <c r="AD7" s="1200"/>
      <c r="AE7" s="1201"/>
      <c r="AF7" s="1202">
        <v>493</v>
      </c>
      <c r="AG7" s="1203"/>
      <c r="AH7" s="1203"/>
      <c r="AI7" s="1203"/>
      <c r="AJ7" s="1204"/>
      <c r="AK7" s="1186" t="s">
        <v>597</v>
      </c>
      <c r="AL7" s="1187"/>
      <c r="AM7" s="1187"/>
      <c r="AN7" s="1187"/>
      <c r="AO7" s="1187"/>
      <c r="AP7" s="1187">
        <v>38631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603</v>
      </c>
      <c r="BT7" s="1191"/>
      <c r="BU7" s="1191"/>
      <c r="BV7" s="1191"/>
      <c r="BW7" s="1191"/>
      <c r="BX7" s="1191"/>
      <c r="BY7" s="1191"/>
      <c r="BZ7" s="1191"/>
      <c r="CA7" s="1191"/>
      <c r="CB7" s="1191"/>
      <c r="CC7" s="1191"/>
      <c r="CD7" s="1191"/>
      <c r="CE7" s="1191"/>
      <c r="CF7" s="1191"/>
      <c r="CG7" s="1192"/>
      <c r="CH7" s="1183">
        <v>0</v>
      </c>
      <c r="CI7" s="1184"/>
      <c r="CJ7" s="1184"/>
      <c r="CK7" s="1184"/>
      <c r="CL7" s="1185"/>
      <c r="CM7" s="1183">
        <v>5</v>
      </c>
      <c r="CN7" s="1184"/>
      <c r="CO7" s="1184"/>
      <c r="CP7" s="1184"/>
      <c r="CQ7" s="1185"/>
      <c r="CR7" s="1183">
        <v>5</v>
      </c>
      <c r="CS7" s="1184"/>
      <c r="CT7" s="1184"/>
      <c r="CU7" s="1184"/>
      <c r="CV7" s="1185"/>
      <c r="CW7" s="1183">
        <v>0</v>
      </c>
      <c r="CX7" s="1184"/>
      <c r="CY7" s="1184"/>
      <c r="CZ7" s="1184"/>
      <c r="DA7" s="1185"/>
      <c r="DB7" s="1183" t="s">
        <v>530</v>
      </c>
      <c r="DC7" s="1184"/>
      <c r="DD7" s="1184"/>
      <c r="DE7" s="1184"/>
      <c r="DF7" s="1185"/>
      <c r="DG7" s="1183" t="s">
        <v>530</v>
      </c>
      <c r="DH7" s="1184"/>
      <c r="DI7" s="1184"/>
      <c r="DJ7" s="1184"/>
      <c r="DK7" s="1185"/>
      <c r="DL7" s="1183" t="s">
        <v>530</v>
      </c>
      <c r="DM7" s="1184"/>
      <c r="DN7" s="1184"/>
      <c r="DO7" s="1184"/>
      <c r="DP7" s="1185"/>
      <c r="DQ7" s="1183" t="s">
        <v>530</v>
      </c>
      <c r="DR7" s="1184"/>
      <c r="DS7" s="1184"/>
      <c r="DT7" s="1184"/>
      <c r="DU7" s="1185"/>
      <c r="DV7" s="1210"/>
      <c r="DW7" s="1211"/>
      <c r="DX7" s="1211"/>
      <c r="DY7" s="1211"/>
      <c r="DZ7" s="1212"/>
      <c r="EA7" s="256"/>
    </row>
    <row r="8" spans="1:131" s="257" customFormat="1" ht="26.25" customHeight="1" x14ac:dyDescent="0.15">
      <c r="A8" s="263">
        <v>2</v>
      </c>
      <c r="B8" s="1126" t="s">
        <v>389</v>
      </c>
      <c r="C8" s="1127"/>
      <c r="D8" s="1127"/>
      <c r="E8" s="1127"/>
      <c r="F8" s="1127"/>
      <c r="G8" s="1127"/>
      <c r="H8" s="1127"/>
      <c r="I8" s="1127"/>
      <c r="J8" s="1127"/>
      <c r="K8" s="1127"/>
      <c r="L8" s="1127"/>
      <c r="M8" s="1127"/>
      <c r="N8" s="1127"/>
      <c r="O8" s="1127"/>
      <c r="P8" s="1128"/>
      <c r="Q8" s="1138">
        <v>6</v>
      </c>
      <c r="R8" s="1139"/>
      <c r="S8" s="1139"/>
      <c r="T8" s="1139"/>
      <c r="U8" s="1139"/>
      <c r="V8" s="1139">
        <v>6</v>
      </c>
      <c r="W8" s="1139"/>
      <c r="X8" s="1139"/>
      <c r="Y8" s="1139"/>
      <c r="Z8" s="1139"/>
      <c r="AA8" s="1139">
        <v>0</v>
      </c>
      <c r="AB8" s="1139"/>
      <c r="AC8" s="1139"/>
      <c r="AD8" s="1139"/>
      <c r="AE8" s="1140"/>
      <c r="AF8" s="1132">
        <v>0</v>
      </c>
      <c r="AG8" s="1133"/>
      <c r="AH8" s="1133"/>
      <c r="AI8" s="1133"/>
      <c r="AJ8" s="1134"/>
      <c r="AK8" s="1181" t="s">
        <v>597</v>
      </c>
      <c r="AL8" s="1182"/>
      <c r="AM8" s="1182"/>
      <c r="AN8" s="1182"/>
      <c r="AO8" s="1182"/>
      <c r="AP8" s="1182" t="s">
        <v>597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604</v>
      </c>
      <c r="BT8" s="1110"/>
      <c r="BU8" s="1110"/>
      <c r="BV8" s="1110"/>
      <c r="BW8" s="1110"/>
      <c r="BX8" s="1110"/>
      <c r="BY8" s="1110"/>
      <c r="BZ8" s="1110"/>
      <c r="CA8" s="1110"/>
      <c r="CB8" s="1110"/>
      <c r="CC8" s="1110"/>
      <c r="CD8" s="1110"/>
      <c r="CE8" s="1110"/>
      <c r="CF8" s="1110"/>
      <c r="CG8" s="1111"/>
      <c r="CH8" s="1084">
        <v>-14</v>
      </c>
      <c r="CI8" s="1085"/>
      <c r="CJ8" s="1085"/>
      <c r="CK8" s="1085"/>
      <c r="CL8" s="1086"/>
      <c r="CM8" s="1084">
        <v>197</v>
      </c>
      <c r="CN8" s="1085"/>
      <c r="CO8" s="1085"/>
      <c r="CP8" s="1085"/>
      <c r="CQ8" s="1086"/>
      <c r="CR8" s="1084">
        <v>60</v>
      </c>
      <c r="CS8" s="1085"/>
      <c r="CT8" s="1085"/>
      <c r="CU8" s="1085"/>
      <c r="CV8" s="1086"/>
      <c r="CW8" s="1084">
        <v>8</v>
      </c>
      <c r="CX8" s="1085"/>
      <c r="CY8" s="1085"/>
      <c r="CZ8" s="1085"/>
      <c r="DA8" s="1086"/>
      <c r="DB8" s="1084" t="s">
        <v>530</v>
      </c>
      <c r="DC8" s="1085"/>
      <c r="DD8" s="1085"/>
      <c r="DE8" s="1085"/>
      <c r="DF8" s="1086"/>
      <c r="DG8" s="1084" t="s">
        <v>530</v>
      </c>
      <c r="DH8" s="1085"/>
      <c r="DI8" s="1085"/>
      <c r="DJ8" s="1085"/>
      <c r="DK8" s="1086"/>
      <c r="DL8" s="1084" t="s">
        <v>530</v>
      </c>
      <c r="DM8" s="1085"/>
      <c r="DN8" s="1085"/>
      <c r="DO8" s="1085"/>
      <c r="DP8" s="1086"/>
      <c r="DQ8" s="1084" t="s">
        <v>530</v>
      </c>
      <c r="DR8" s="1085"/>
      <c r="DS8" s="1085"/>
      <c r="DT8" s="1085"/>
      <c r="DU8" s="1086"/>
      <c r="DV8" s="1087"/>
      <c r="DW8" s="1088"/>
      <c r="DX8" s="1088"/>
      <c r="DY8" s="1088"/>
      <c r="DZ8" s="1089"/>
      <c r="EA8" s="256"/>
    </row>
    <row r="9" spans="1:131" s="257" customFormat="1" ht="26.25" customHeight="1" x14ac:dyDescent="0.15">
      <c r="A9" s="263">
        <v>3</v>
      </c>
      <c r="B9" s="1126" t="s">
        <v>390</v>
      </c>
      <c r="C9" s="1127"/>
      <c r="D9" s="1127"/>
      <c r="E9" s="1127"/>
      <c r="F9" s="1127"/>
      <c r="G9" s="1127"/>
      <c r="H9" s="1127"/>
      <c r="I9" s="1127"/>
      <c r="J9" s="1127"/>
      <c r="K9" s="1127"/>
      <c r="L9" s="1127"/>
      <c r="M9" s="1127"/>
      <c r="N9" s="1127"/>
      <c r="O9" s="1127"/>
      <c r="P9" s="1128"/>
      <c r="Q9" s="1138">
        <v>21</v>
      </c>
      <c r="R9" s="1139"/>
      <c r="S9" s="1139"/>
      <c r="T9" s="1139"/>
      <c r="U9" s="1139"/>
      <c r="V9" s="1139">
        <v>21</v>
      </c>
      <c r="W9" s="1139"/>
      <c r="X9" s="1139"/>
      <c r="Y9" s="1139"/>
      <c r="Z9" s="1139"/>
      <c r="AA9" s="1139">
        <v>0</v>
      </c>
      <c r="AB9" s="1139"/>
      <c r="AC9" s="1139"/>
      <c r="AD9" s="1139"/>
      <c r="AE9" s="1140"/>
      <c r="AF9" s="1132">
        <v>0</v>
      </c>
      <c r="AG9" s="1133"/>
      <c r="AH9" s="1133"/>
      <c r="AI9" s="1133"/>
      <c r="AJ9" s="1134"/>
      <c r="AK9" s="1181">
        <v>0</v>
      </c>
      <c r="AL9" s="1182"/>
      <c r="AM9" s="1182"/>
      <c r="AN9" s="1182"/>
      <c r="AO9" s="1182"/>
      <c r="AP9" s="1182" t="s">
        <v>597</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605</v>
      </c>
      <c r="BT9" s="1110"/>
      <c r="BU9" s="1110"/>
      <c r="BV9" s="1110"/>
      <c r="BW9" s="1110"/>
      <c r="BX9" s="1110"/>
      <c r="BY9" s="1110"/>
      <c r="BZ9" s="1110"/>
      <c r="CA9" s="1110"/>
      <c r="CB9" s="1110"/>
      <c r="CC9" s="1110"/>
      <c r="CD9" s="1110"/>
      <c r="CE9" s="1110"/>
      <c r="CF9" s="1110"/>
      <c r="CG9" s="1111"/>
      <c r="CH9" s="1084">
        <v>-3</v>
      </c>
      <c r="CI9" s="1085"/>
      <c r="CJ9" s="1085"/>
      <c r="CK9" s="1085"/>
      <c r="CL9" s="1086"/>
      <c r="CM9" s="1084">
        <v>88</v>
      </c>
      <c r="CN9" s="1085"/>
      <c r="CO9" s="1085"/>
      <c r="CP9" s="1085"/>
      <c r="CQ9" s="1086"/>
      <c r="CR9" s="1084">
        <v>10</v>
      </c>
      <c r="CS9" s="1085"/>
      <c r="CT9" s="1085"/>
      <c r="CU9" s="1085"/>
      <c r="CV9" s="1086"/>
      <c r="CW9" s="1084" t="s">
        <v>597</v>
      </c>
      <c r="CX9" s="1085"/>
      <c r="CY9" s="1085"/>
      <c r="CZ9" s="1085"/>
      <c r="DA9" s="1086"/>
      <c r="DB9" s="1084" t="s">
        <v>530</v>
      </c>
      <c r="DC9" s="1085"/>
      <c r="DD9" s="1085"/>
      <c r="DE9" s="1085"/>
      <c r="DF9" s="1086"/>
      <c r="DG9" s="1084" t="s">
        <v>530</v>
      </c>
      <c r="DH9" s="1085"/>
      <c r="DI9" s="1085"/>
      <c r="DJ9" s="1085"/>
      <c r="DK9" s="1086"/>
      <c r="DL9" s="1084" t="s">
        <v>530</v>
      </c>
      <c r="DM9" s="1085"/>
      <c r="DN9" s="1085"/>
      <c r="DO9" s="1085"/>
      <c r="DP9" s="1086"/>
      <c r="DQ9" s="1084" t="s">
        <v>530</v>
      </c>
      <c r="DR9" s="1085"/>
      <c r="DS9" s="1085"/>
      <c r="DT9" s="1085"/>
      <c r="DU9" s="1086"/>
      <c r="DV9" s="1087"/>
      <c r="DW9" s="1088"/>
      <c r="DX9" s="1088"/>
      <c r="DY9" s="1088"/>
      <c r="DZ9" s="1089"/>
      <c r="EA9" s="256"/>
    </row>
    <row r="10" spans="1:131" s="257" customFormat="1" ht="26.25" customHeight="1" x14ac:dyDescent="0.15">
      <c r="A10" s="263">
        <v>4</v>
      </c>
      <c r="B10" s="1126" t="s">
        <v>391</v>
      </c>
      <c r="C10" s="1127"/>
      <c r="D10" s="1127"/>
      <c r="E10" s="1127"/>
      <c r="F10" s="1127"/>
      <c r="G10" s="1127"/>
      <c r="H10" s="1127"/>
      <c r="I10" s="1127"/>
      <c r="J10" s="1127"/>
      <c r="K10" s="1127"/>
      <c r="L10" s="1127"/>
      <c r="M10" s="1127"/>
      <c r="N10" s="1127"/>
      <c r="O10" s="1127"/>
      <c r="P10" s="1128"/>
      <c r="Q10" s="1138">
        <v>11</v>
      </c>
      <c r="R10" s="1139"/>
      <c r="S10" s="1139"/>
      <c r="T10" s="1139"/>
      <c r="U10" s="1139"/>
      <c r="V10" s="1139">
        <v>11</v>
      </c>
      <c r="W10" s="1139"/>
      <c r="X10" s="1139"/>
      <c r="Y10" s="1139"/>
      <c r="Z10" s="1139"/>
      <c r="AA10" s="1139">
        <v>0</v>
      </c>
      <c r="AB10" s="1139"/>
      <c r="AC10" s="1139"/>
      <c r="AD10" s="1139"/>
      <c r="AE10" s="1140"/>
      <c r="AF10" s="1132" t="s">
        <v>392</v>
      </c>
      <c r="AG10" s="1133"/>
      <c r="AH10" s="1133"/>
      <c r="AI10" s="1133"/>
      <c r="AJ10" s="1134"/>
      <c r="AK10" s="1181">
        <v>8</v>
      </c>
      <c r="AL10" s="1182"/>
      <c r="AM10" s="1182"/>
      <c r="AN10" s="1182"/>
      <c r="AO10" s="1182"/>
      <c r="AP10" s="1182" t="s">
        <v>597</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606</v>
      </c>
      <c r="BT10" s="1110"/>
      <c r="BU10" s="1110"/>
      <c r="BV10" s="1110"/>
      <c r="BW10" s="1110"/>
      <c r="BX10" s="1110"/>
      <c r="BY10" s="1110"/>
      <c r="BZ10" s="1110"/>
      <c r="CA10" s="1110"/>
      <c r="CB10" s="1110"/>
      <c r="CC10" s="1110"/>
      <c r="CD10" s="1110"/>
      <c r="CE10" s="1110"/>
      <c r="CF10" s="1110"/>
      <c r="CG10" s="1111"/>
      <c r="CH10" s="1084">
        <v>5</v>
      </c>
      <c r="CI10" s="1085"/>
      <c r="CJ10" s="1085"/>
      <c r="CK10" s="1085"/>
      <c r="CL10" s="1086"/>
      <c r="CM10" s="1084">
        <v>160</v>
      </c>
      <c r="CN10" s="1085"/>
      <c r="CO10" s="1085"/>
      <c r="CP10" s="1085"/>
      <c r="CQ10" s="1086"/>
      <c r="CR10" s="1084">
        <v>45</v>
      </c>
      <c r="CS10" s="1085"/>
      <c r="CT10" s="1085"/>
      <c r="CU10" s="1085"/>
      <c r="CV10" s="1086"/>
      <c r="CW10" s="1084">
        <v>19</v>
      </c>
      <c r="CX10" s="1085"/>
      <c r="CY10" s="1085"/>
      <c r="CZ10" s="1085"/>
      <c r="DA10" s="1086"/>
      <c r="DB10" s="1084" t="s">
        <v>530</v>
      </c>
      <c r="DC10" s="1085"/>
      <c r="DD10" s="1085"/>
      <c r="DE10" s="1085"/>
      <c r="DF10" s="1086"/>
      <c r="DG10" s="1084" t="s">
        <v>530</v>
      </c>
      <c r="DH10" s="1085"/>
      <c r="DI10" s="1085"/>
      <c r="DJ10" s="1085"/>
      <c r="DK10" s="1086"/>
      <c r="DL10" s="1084" t="s">
        <v>530</v>
      </c>
      <c r="DM10" s="1085"/>
      <c r="DN10" s="1085"/>
      <c r="DO10" s="1085"/>
      <c r="DP10" s="1086"/>
      <c r="DQ10" s="1084" t="s">
        <v>530</v>
      </c>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607</v>
      </c>
      <c r="BT11" s="1110"/>
      <c r="BU11" s="1110"/>
      <c r="BV11" s="1110"/>
      <c r="BW11" s="1110"/>
      <c r="BX11" s="1110"/>
      <c r="BY11" s="1110"/>
      <c r="BZ11" s="1110"/>
      <c r="CA11" s="1110"/>
      <c r="CB11" s="1110"/>
      <c r="CC11" s="1110"/>
      <c r="CD11" s="1110"/>
      <c r="CE11" s="1110"/>
      <c r="CF11" s="1110"/>
      <c r="CG11" s="1111"/>
      <c r="CH11" s="1084">
        <v>1</v>
      </c>
      <c r="CI11" s="1085"/>
      <c r="CJ11" s="1085"/>
      <c r="CK11" s="1085"/>
      <c r="CL11" s="1086"/>
      <c r="CM11" s="1084">
        <v>112</v>
      </c>
      <c r="CN11" s="1085"/>
      <c r="CO11" s="1085"/>
      <c r="CP11" s="1085"/>
      <c r="CQ11" s="1086"/>
      <c r="CR11" s="1084">
        <v>51</v>
      </c>
      <c r="CS11" s="1085"/>
      <c r="CT11" s="1085"/>
      <c r="CU11" s="1085"/>
      <c r="CV11" s="1086"/>
      <c r="CW11" s="1084"/>
      <c r="CX11" s="1085"/>
      <c r="CY11" s="1085"/>
      <c r="CZ11" s="1085"/>
      <c r="DA11" s="1086"/>
      <c r="DB11" s="1084" t="s">
        <v>530</v>
      </c>
      <c r="DC11" s="1085"/>
      <c r="DD11" s="1085"/>
      <c r="DE11" s="1085"/>
      <c r="DF11" s="1086"/>
      <c r="DG11" s="1084" t="s">
        <v>530</v>
      </c>
      <c r="DH11" s="1085"/>
      <c r="DI11" s="1085"/>
      <c r="DJ11" s="1085"/>
      <c r="DK11" s="1086"/>
      <c r="DL11" s="1084" t="s">
        <v>530</v>
      </c>
      <c r="DM11" s="1085"/>
      <c r="DN11" s="1085"/>
      <c r="DO11" s="1085"/>
      <c r="DP11" s="1086"/>
      <c r="DQ11" s="1084" t="s">
        <v>530</v>
      </c>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608</v>
      </c>
      <c r="BT12" s="1110"/>
      <c r="BU12" s="1110"/>
      <c r="BV12" s="1110"/>
      <c r="BW12" s="1110"/>
      <c r="BX12" s="1110"/>
      <c r="BY12" s="1110"/>
      <c r="BZ12" s="1110"/>
      <c r="CA12" s="1110"/>
      <c r="CB12" s="1110"/>
      <c r="CC12" s="1110"/>
      <c r="CD12" s="1110"/>
      <c r="CE12" s="1110"/>
      <c r="CF12" s="1110"/>
      <c r="CG12" s="1111"/>
      <c r="CH12" s="1084">
        <v>4</v>
      </c>
      <c r="CI12" s="1085"/>
      <c r="CJ12" s="1085"/>
      <c r="CK12" s="1085"/>
      <c r="CL12" s="1086"/>
      <c r="CM12" s="1084">
        <v>167</v>
      </c>
      <c r="CN12" s="1085"/>
      <c r="CO12" s="1085"/>
      <c r="CP12" s="1085"/>
      <c r="CQ12" s="1086"/>
      <c r="CR12" s="1084">
        <v>25</v>
      </c>
      <c r="CS12" s="1085"/>
      <c r="CT12" s="1085"/>
      <c r="CU12" s="1085"/>
      <c r="CV12" s="1086"/>
      <c r="CW12" s="1084" t="s">
        <v>597</v>
      </c>
      <c r="CX12" s="1085"/>
      <c r="CY12" s="1085"/>
      <c r="CZ12" s="1085"/>
      <c r="DA12" s="1086"/>
      <c r="DB12" s="1084" t="s">
        <v>530</v>
      </c>
      <c r="DC12" s="1085"/>
      <c r="DD12" s="1085"/>
      <c r="DE12" s="1085"/>
      <c r="DF12" s="1086"/>
      <c r="DG12" s="1084" t="s">
        <v>530</v>
      </c>
      <c r="DH12" s="1085"/>
      <c r="DI12" s="1085"/>
      <c r="DJ12" s="1085"/>
      <c r="DK12" s="1086"/>
      <c r="DL12" s="1084" t="s">
        <v>530</v>
      </c>
      <c r="DM12" s="1085"/>
      <c r="DN12" s="1085"/>
      <c r="DO12" s="1085"/>
      <c r="DP12" s="1086"/>
      <c r="DQ12" s="1084" t="s">
        <v>530</v>
      </c>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609</v>
      </c>
      <c r="BT13" s="1110"/>
      <c r="BU13" s="1110"/>
      <c r="BV13" s="1110"/>
      <c r="BW13" s="1110"/>
      <c r="BX13" s="1110"/>
      <c r="BY13" s="1110"/>
      <c r="BZ13" s="1110"/>
      <c r="CA13" s="1110"/>
      <c r="CB13" s="1110"/>
      <c r="CC13" s="1110"/>
      <c r="CD13" s="1110"/>
      <c r="CE13" s="1110"/>
      <c r="CF13" s="1110"/>
      <c r="CG13" s="1111"/>
      <c r="CH13" s="1084">
        <v>3</v>
      </c>
      <c r="CI13" s="1085"/>
      <c r="CJ13" s="1085"/>
      <c r="CK13" s="1085"/>
      <c r="CL13" s="1086"/>
      <c r="CM13" s="1084">
        <v>57</v>
      </c>
      <c r="CN13" s="1085"/>
      <c r="CO13" s="1085"/>
      <c r="CP13" s="1085"/>
      <c r="CQ13" s="1086"/>
      <c r="CR13" s="1084">
        <v>10</v>
      </c>
      <c r="CS13" s="1085"/>
      <c r="CT13" s="1085"/>
      <c r="CU13" s="1085"/>
      <c r="CV13" s="1086"/>
      <c r="CW13" s="1084" t="s">
        <v>597</v>
      </c>
      <c r="CX13" s="1085"/>
      <c r="CY13" s="1085"/>
      <c r="CZ13" s="1085"/>
      <c r="DA13" s="1086"/>
      <c r="DB13" s="1084" t="s">
        <v>530</v>
      </c>
      <c r="DC13" s="1085"/>
      <c r="DD13" s="1085"/>
      <c r="DE13" s="1085"/>
      <c r="DF13" s="1086"/>
      <c r="DG13" s="1084" t="s">
        <v>530</v>
      </c>
      <c r="DH13" s="1085"/>
      <c r="DI13" s="1085"/>
      <c r="DJ13" s="1085"/>
      <c r="DK13" s="1086"/>
      <c r="DL13" s="1084" t="s">
        <v>530</v>
      </c>
      <c r="DM13" s="1085"/>
      <c r="DN13" s="1085"/>
      <c r="DO13" s="1085"/>
      <c r="DP13" s="1086"/>
      <c r="DQ13" s="1084" t="s">
        <v>530</v>
      </c>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610</v>
      </c>
      <c r="BT14" s="1110"/>
      <c r="BU14" s="1110"/>
      <c r="BV14" s="1110"/>
      <c r="BW14" s="1110"/>
      <c r="BX14" s="1110"/>
      <c r="BY14" s="1110"/>
      <c r="BZ14" s="1110"/>
      <c r="CA14" s="1110"/>
      <c r="CB14" s="1110"/>
      <c r="CC14" s="1110"/>
      <c r="CD14" s="1110"/>
      <c r="CE14" s="1110"/>
      <c r="CF14" s="1110"/>
      <c r="CG14" s="1111"/>
      <c r="CH14" s="1084">
        <v>1</v>
      </c>
      <c r="CI14" s="1085"/>
      <c r="CJ14" s="1085"/>
      <c r="CK14" s="1085"/>
      <c r="CL14" s="1086"/>
      <c r="CM14" s="1084">
        <v>50</v>
      </c>
      <c r="CN14" s="1085"/>
      <c r="CO14" s="1085"/>
      <c r="CP14" s="1085"/>
      <c r="CQ14" s="1086"/>
      <c r="CR14" s="1084">
        <v>50</v>
      </c>
      <c r="CS14" s="1085"/>
      <c r="CT14" s="1085"/>
      <c r="CU14" s="1085"/>
      <c r="CV14" s="1086"/>
      <c r="CW14" s="1084" t="s">
        <v>597</v>
      </c>
      <c r="CX14" s="1085"/>
      <c r="CY14" s="1085"/>
      <c r="CZ14" s="1085"/>
      <c r="DA14" s="1086"/>
      <c r="DB14" s="1084" t="s">
        <v>530</v>
      </c>
      <c r="DC14" s="1085"/>
      <c r="DD14" s="1085"/>
      <c r="DE14" s="1085"/>
      <c r="DF14" s="1086"/>
      <c r="DG14" s="1084" t="s">
        <v>530</v>
      </c>
      <c r="DH14" s="1085"/>
      <c r="DI14" s="1085"/>
      <c r="DJ14" s="1085"/>
      <c r="DK14" s="1086"/>
      <c r="DL14" s="1084" t="s">
        <v>530</v>
      </c>
      <c r="DM14" s="1085"/>
      <c r="DN14" s="1085"/>
      <c r="DO14" s="1085"/>
      <c r="DP14" s="1086"/>
      <c r="DQ14" s="1084" t="s">
        <v>530</v>
      </c>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t="s">
        <v>611</v>
      </c>
      <c r="BT15" s="1110"/>
      <c r="BU15" s="1110"/>
      <c r="BV15" s="1110"/>
      <c r="BW15" s="1110"/>
      <c r="BX15" s="1110"/>
      <c r="BY15" s="1110"/>
      <c r="BZ15" s="1110"/>
      <c r="CA15" s="1110"/>
      <c r="CB15" s="1110"/>
      <c r="CC15" s="1110"/>
      <c r="CD15" s="1110"/>
      <c r="CE15" s="1110"/>
      <c r="CF15" s="1110"/>
      <c r="CG15" s="1111"/>
      <c r="CH15" s="1084">
        <v>3</v>
      </c>
      <c r="CI15" s="1085"/>
      <c r="CJ15" s="1085"/>
      <c r="CK15" s="1085"/>
      <c r="CL15" s="1086"/>
      <c r="CM15" s="1084">
        <v>27</v>
      </c>
      <c r="CN15" s="1085"/>
      <c r="CO15" s="1085"/>
      <c r="CP15" s="1085"/>
      <c r="CQ15" s="1086"/>
      <c r="CR15" s="1084">
        <v>20</v>
      </c>
      <c r="CS15" s="1085"/>
      <c r="CT15" s="1085"/>
      <c r="CU15" s="1085"/>
      <c r="CV15" s="1086"/>
      <c r="CW15" s="1084" t="s">
        <v>597</v>
      </c>
      <c r="CX15" s="1085"/>
      <c r="CY15" s="1085"/>
      <c r="CZ15" s="1085"/>
      <c r="DA15" s="1086"/>
      <c r="DB15" s="1084" t="s">
        <v>530</v>
      </c>
      <c r="DC15" s="1085"/>
      <c r="DD15" s="1085"/>
      <c r="DE15" s="1085"/>
      <c r="DF15" s="1086"/>
      <c r="DG15" s="1084" t="s">
        <v>530</v>
      </c>
      <c r="DH15" s="1085"/>
      <c r="DI15" s="1085"/>
      <c r="DJ15" s="1085"/>
      <c r="DK15" s="1086"/>
      <c r="DL15" s="1084" t="s">
        <v>530</v>
      </c>
      <c r="DM15" s="1085"/>
      <c r="DN15" s="1085"/>
      <c r="DO15" s="1085"/>
      <c r="DP15" s="1086"/>
      <c r="DQ15" s="1084" t="s">
        <v>530</v>
      </c>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393</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31336</v>
      </c>
      <c r="R23" s="1164"/>
      <c r="S23" s="1164"/>
      <c r="T23" s="1164"/>
      <c r="U23" s="1164"/>
      <c r="V23" s="1164">
        <v>30645</v>
      </c>
      <c r="W23" s="1164"/>
      <c r="X23" s="1164"/>
      <c r="Y23" s="1164"/>
      <c r="Z23" s="1164"/>
      <c r="AA23" s="1164">
        <v>691</v>
      </c>
      <c r="AB23" s="1164"/>
      <c r="AC23" s="1164"/>
      <c r="AD23" s="1164"/>
      <c r="AE23" s="1165"/>
      <c r="AF23" s="1166">
        <v>481</v>
      </c>
      <c r="AG23" s="1164"/>
      <c r="AH23" s="1164"/>
      <c r="AI23" s="1164"/>
      <c r="AJ23" s="1167"/>
      <c r="AK23" s="1168"/>
      <c r="AL23" s="1169"/>
      <c r="AM23" s="1169"/>
      <c r="AN23" s="1169"/>
      <c r="AO23" s="1169"/>
      <c r="AP23" s="1164">
        <f>SUM(AP7:AT10)</f>
        <v>38631</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3957</v>
      </c>
      <c r="R28" s="1149"/>
      <c r="S28" s="1149"/>
      <c r="T28" s="1149"/>
      <c r="U28" s="1149"/>
      <c r="V28" s="1149">
        <v>3906</v>
      </c>
      <c r="W28" s="1149"/>
      <c r="X28" s="1149"/>
      <c r="Y28" s="1149"/>
      <c r="Z28" s="1149"/>
      <c r="AA28" s="1149">
        <v>62</v>
      </c>
      <c r="AB28" s="1149"/>
      <c r="AC28" s="1149"/>
      <c r="AD28" s="1149"/>
      <c r="AE28" s="1150"/>
      <c r="AF28" s="1151">
        <v>52</v>
      </c>
      <c r="AG28" s="1149"/>
      <c r="AH28" s="1149"/>
      <c r="AI28" s="1149"/>
      <c r="AJ28" s="1152"/>
      <c r="AK28" s="1153">
        <v>308</v>
      </c>
      <c r="AL28" s="1141"/>
      <c r="AM28" s="1141"/>
      <c r="AN28" s="1141"/>
      <c r="AO28" s="1141"/>
      <c r="AP28" s="1141" t="s">
        <v>597</v>
      </c>
      <c r="AQ28" s="1141"/>
      <c r="AR28" s="1141"/>
      <c r="AS28" s="1141"/>
      <c r="AT28" s="1141"/>
      <c r="AU28" s="1141" t="s">
        <v>597</v>
      </c>
      <c r="AV28" s="1141"/>
      <c r="AW28" s="1141"/>
      <c r="AX28" s="1141"/>
      <c r="AY28" s="1141"/>
      <c r="AZ28" s="1142" t="s">
        <v>597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408</v>
      </c>
      <c r="C29" s="1127"/>
      <c r="D29" s="1127"/>
      <c r="E29" s="1127"/>
      <c r="F29" s="1127"/>
      <c r="G29" s="1127"/>
      <c r="H29" s="1127"/>
      <c r="I29" s="1127"/>
      <c r="J29" s="1127"/>
      <c r="K29" s="1127"/>
      <c r="L29" s="1127"/>
      <c r="M29" s="1127"/>
      <c r="N29" s="1127"/>
      <c r="O29" s="1127"/>
      <c r="P29" s="1128"/>
      <c r="Q29" s="1138">
        <v>61</v>
      </c>
      <c r="R29" s="1139"/>
      <c r="S29" s="1139"/>
      <c r="T29" s="1139"/>
      <c r="U29" s="1139"/>
      <c r="V29" s="1139">
        <v>61</v>
      </c>
      <c r="W29" s="1139"/>
      <c r="X29" s="1139"/>
      <c r="Y29" s="1139"/>
      <c r="Z29" s="1139"/>
      <c r="AA29" s="1139">
        <v>0</v>
      </c>
      <c r="AB29" s="1139"/>
      <c r="AC29" s="1139"/>
      <c r="AD29" s="1139"/>
      <c r="AE29" s="1140"/>
      <c r="AF29" s="1132">
        <v>0</v>
      </c>
      <c r="AG29" s="1133"/>
      <c r="AH29" s="1133"/>
      <c r="AI29" s="1133"/>
      <c r="AJ29" s="1134"/>
      <c r="AK29" s="1075" t="s">
        <v>597</v>
      </c>
      <c r="AL29" s="1066"/>
      <c r="AM29" s="1066"/>
      <c r="AN29" s="1066"/>
      <c r="AO29" s="1066"/>
      <c r="AP29" s="1066" t="s">
        <v>597</v>
      </c>
      <c r="AQ29" s="1066"/>
      <c r="AR29" s="1066"/>
      <c r="AS29" s="1066"/>
      <c r="AT29" s="1066"/>
      <c r="AU29" s="1066" t="s">
        <v>597</v>
      </c>
      <c r="AV29" s="1066"/>
      <c r="AW29" s="1066"/>
      <c r="AX29" s="1066"/>
      <c r="AY29" s="1066"/>
      <c r="AZ29" s="1137" t="s">
        <v>597</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409</v>
      </c>
      <c r="C30" s="1127"/>
      <c r="D30" s="1127"/>
      <c r="E30" s="1127"/>
      <c r="F30" s="1127"/>
      <c r="G30" s="1127"/>
      <c r="H30" s="1127"/>
      <c r="I30" s="1127"/>
      <c r="J30" s="1127"/>
      <c r="K30" s="1127"/>
      <c r="L30" s="1127"/>
      <c r="M30" s="1127"/>
      <c r="N30" s="1127"/>
      <c r="O30" s="1127"/>
      <c r="P30" s="1128"/>
      <c r="Q30" s="1138">
        <v>663</v>
      </c>
      <c r="R30" s="1139"/>
      <c r="S30" s="1139"/>
      <c r="T30" s="1139"/>
      <c r="U30" s="1139"/>
      <c r="V30" s="1139">
        <v>662</v>
      </c>
      <c r="W30" s="1139"/>
      <c r="X30" s="1139"/>
      <c r="Y30" s="1139"/>
      <c r="Z30" s="1139"/>
      <c r="AA30" s="1139">
        <v>1</v>
      </c>
      <c r="AB30" s="1139"/>
      <c r="AC30" s="1139"/>
      <c r="AD30" s="1139"/>
      <c r="AE30" s="1140"/>
      <c r="AF30" s="1132">
        <v>1</v>
      </c>
      <c r="AG30" s="1133"/>
      <c r="AH30" s="1133"/>
      <c r="AI30" s="1133"/>
      <c r="AJ30" s="1134"/>
      <c r="AK30" s="1075">
        <v>208</v>
      </c>
      <c r="AL30" s="1066"/>
      <c r="AM30" s="1066"/>
      <c r="AN30" s="1066"/>
      <c r="AO30" s="1066"/>
      <c r="AP30" s="1066" t="s">
        <v>597</v>
      </c>
      <c r="AQ30" s="1066"/>
      <c r="AR30" s="1066"/>
      <c r="AS30" s="1066"/>
      <c r="AT30" s="1066"/>
      <c r="AU30" s="1066" t="s">
        <v>597</v>
      </c>
      <c r="AV30" s="1066"/>
      <c r="AW30" s="1066"/>
      <c r="AX30" s="1066"/>
      <c r="AY30" s="1066"/>
      <c r="AZ30" s="1137" t="s">
        <v>597</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410</v>
      </c>
      <c r="C31" s="1127"/>
      <c r="D31" s="1127"/>
      <c r="E31" s="1127"/>
      <c r="F31" s="1127"/>
      <c r="G31" s="1127"/>
      <c r="H31" s="1127"/>
      <c r="I31" s="1127"/>
      <c r="J31" s="1127"/>
      <c r="K31" s="1127"/>
      <c r="L31" s="1127"/>
      <c r="M31" s="1127"/>
      <c r="N31" s="1127"/>
      <c r="O31" s="1127"/>
      <c r="P31" s="1128"/>
      <c r="Q31" s="1138">
        <v>6341</v>
      </c>
      <c r="R31" s="1139"/>
      <c r="S31" s="1139"/>
      <c r="T31" s="1139"/>
      <c r="U31" s="1139"/>
      <c r="V31" s="1139">
        <v>6238</v>
      </c>
      <c r="W31" s="1139"/>
      <c r="X31" s="1139"/>
      <c r="Y31" s="1139"/>
      <c r="Z31" s="1139"/>
      <c r="AA31" s="1139">
        <v>103</v>
      </c>
      <c r="AB31" s="1139"/>
      <c r="AC31" s="1139"/>
      <c r="AD31" s="1139"/>
      <c r="AE31" s="1140"/>
      <c r="AF31" s="1132">
        <v>103</v>
      </c>
      <c r="AG31" s="1133"/>
      <c r="AH31" s="1133"/>
      <c r="AI31" s="1133"/>
      <c r="AJ31" s="1134"/>
      <c r="AK31" s="1075">
        <v>934</v>
      </c>
      <c r="AL31" s="1066"/>
      <c r="AM31" s="1066"/>
      <c r="AN31" s="1066"/>
      <c r="AO31" s="1066"/>
      <c r="AP31" s="1066" t="s">
        <v>597</v>
      </c>
      <c r="AQ31" s="1066"/>
      <c r="AR31" s="1066"/>
      <c r="AS31" s="1066"/>
      <c r="AT31" s="1066"/>
      <c r="AU31" s="1066" t="s">
        <v>597</v>
      </c>
      <c r="AV31" s="1066"/>
      <c r="AW31" s="1066"/>
      <c r="AX31" s="1066"/>
      <c r="AY31" s="1066"/>
      <c r="AZ31" s="1137" t="s">
        <v>597</v>
      </c>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411</v>
      </c>
      <c r="C32" s="1127"/>
      <c r="D32" s="1127"/>
      <c r="E32" s="1127"/>
      <c r="F32" s="1127"/>
      <c r="G32" s="1127"/>
      <c r="H32" s="1127"/>
      <c r="I32" s="1127"/>
      <c r="J32" s="1127"/>
      <c r="K32" s="1127"/>
      <c r="L32" s="1127"/>
      <c r="M32" s="1127"/>
      <c r="N32" s="1127"/>
      <c r="O32" s="1127"/>
      <c r="P32" s="1128"/>
      <c r="Q32" s="1138">
        <v>53</v>
      </c>
      <c r="R32" s="1139"/>
      <c r="S32" s="1139"/>
      <c r="T32" s="1139"/>
      <c r="U32" s="1139"/>
      <c r="V32" s="1139">
        <v>53</v>
      </c>
      <c r="W32" s="1139"/>
      <c r="X32" s="1139"/>
      <c r="Y32" s="1139"/>
      <c r="Z32" s="1139"/>
      <c r="AA32" s="1139">
        <v>0</v>
      </c>
      <c r="AB32" s="1139"/>
      <c r="AC32" s="1139"/>
      <c r="AD32" s="1139"/>
      <c r="AE32" s="1140"/>
      <c r="AF32" s="1132">
        <v>0</v>
      </c>
      <c r="AG32" s="1133"/>
      <c r="AH32" s="1133"/>
      <c r="AI32" s="1133"/>
      <c r="AJ32" s="1134"/>
      <c r="AK32" s="1075">
        <v>11</v>
      </c>
      <c r="AL32" s="1066"/>
      <c r="AM32" s="1066"/>
      <c r="AN32" s="1066"/>
      <c r="AO32" s="1066"/>
      <c r="AP32" s="1066" t="s">
        <v>597</v>
      </c>
      <c r="AQ32" s="1066"/>
      <c r="AR32" s="1066"/>
      <c r="AS32" s="1066"/>
      <c r="AT32" s="1066"/>
      <c r="AU32" s="1066" t="s">
        <v>597</v>
      </c>
      <c r="AV32" s="1066"/>
      <c r="AW32" s="1066"/>
      <c r="AX32" s="1066"/>
      <c r="AY32" s="1066"/>
      <c r="AZ32" s="1137" t="s">
        <v>597</v>
      </c>
      <c r="BA32" s="1137"/>
      <c r="BB32" s="1137"/>
      <c r="BC32" s="1137"/>
      <c r="BD32" s="1137"/>
      <c r="BE32" s="1121"/>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412</v>
      </c>
      <c r="C33" s="1127"/>
      <c r="D33" s="1127"/>
      <c r="E33" s="1127"/>
      <c r="F33" s="1127"/>
      <c r="G33" s="1127"/>
      <c r="H33" s="1127"/>
      <c r="I33" s="1127"/>
      <c r="J33" s="1127"/>
      <c r="K33" s="1127"/>
      <c r="L33" s="1127"/>
      <c r="M33" s="1127"/>
      <c r="N33" s="1127"/>
      <c r="O33" s="1127"/>
      <c r="P33" s="1128"/>
      <c r="Q33" s="1138">
        <v>1091</v>
      </c>
      <c r="R33" s="1139"/>
      <c r="S33" s="1139"/>
      <c r="T33" s="1139"/>
      <c r="U33" s="1139"/>
      <c r="V33" s="1139">
        <v>1004</v>
      </c>
      <c r="W33" s="1139"/>
      <c r="X33" s="1139"/>
      <c r="Y33" s="1139"/>
      <c r="Z33" s="1139"/>
      <c r="AA33" s="1139">
        <f t="shared" ref="AA33:AA38" si="0">Q33-V33</f>
        <v>87</v>
      </c>
      <c r="AB33" s="1139"/>
      <c r="AC33" s="1139"/>
      <c r="AD33" s="1139"/>
      <c r="AE33" s="1140"/>
      <c r="AF33" s="1132">
        <v>1449</v>
      </c>
      <c r="AG33" s="1133"/>
      <c r="AH33" s="1133"/>
      <c r="AI33" s="1133"/>
      <c r="AJ33" s="1134"/>
      <c r="AK33" s="1075">
        <v>313</v>
      </c>
      <c r="AL33" s="1066"/>
      <c r="AM33" s="1066"/>
      <c r="AN33" s="1066"/>
      <c r="AO33" s="1066"/>
      <c r="AP33" s="1066">
        <v>3594</v>
      </c>
      <c r="AQ33" s="1066"/>
      <c r="AR33" s="1066"/>
      <c r="AS33" s="1066"/>
      <c r="AT33" s="1066"/>
      <c r="AU33" s="1066">
        <v>1894</v>
      </c>
      <c r="AV33" s="1066"/>
      <c r="AW33" s="1066"/>
      <c r="AX33" s="1066"/>
      <c r="AY33" s="1066"/>
      <c r="AZ33" s="1137" t="s">
        <v>597</v>
      </c>
      <c r="BA33" s="1137"/>
      <c r="BB33" s="1137"/>
      <c r="BC33" s="1137"/>
      <c r="BD33" s="1137"/>
      <c r="BE33" s="1121" t="s">
        <v>413</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t="s">
        <v>414</v>
      </c>
      <c r="C34" s="1127"/>
      <c r="D34" s="1127"/>
      <c r="E34" s="1127"/>
      <c r="F34" s="1127"/>
      <c r="G34" s="1127"/>
      <c r="H34" s="1127"/>
      <c r="I34" s="1127"/>
      <c r="J34" s="1127"/>
      <c r="K34" s="1127"/>
      <c r="L34" s="1127"/>
      <c r="M34" s="1127"/>
      <c r="N34" s="1127"/>
      <c r="O34" s="1127"/>
      <c r="P34" s="1128"/>
      <c r="Q34" s="1138">
        <v>1427</v>
      </c>
      <c r="R34" s="1139"/>
      <c r="S34" s="1139"/>
      <c r="T34" s="1139"/>
      <c r="U34" s="1139"/>
      <c r="V34" s="1139">
        <v>1342</v>
      </c>
      <c r="W34" s="1139"/>
      <c r="X34" s="1139"/>
      <c r="Y34" s="1139"/>
      <c r="Z34" s="1139"/>
      <c r="AA34" s="1139">
        <f t="shared" si="0"/>
        <v>85</v>
      </c>
      <c r="AB34" s="1139"/>
      <c r="AC34" s="1139"/>
      <c r="AD34" s="1139"/>
      <c r="AE34" s="1140"/>
      <c r="AF34" s="1132">
        <v>668</v>
      </c>
      <c r="AG34" s="1133"/>
      <c r="AH34" s="1133"/>
      <c r="AI34" s="1133"/>
      <c r="AJ34" s="1134"/>
      <c r="AK34" s="1075">
        <v>261</v>
      </c>
      <c r="AL34" s="1066"/>
      <c r="AM34" s="1066"/>
      <c r="AN34" s="1066"/>
      <c r="AO34" s="1066"/>
      <c r="AP34" s="1066">
        <v>278</v>
      </c>
      <c r="AQ34" s="1066"/>
      <c r="AR34" s="1066"/>
      <c r="AS34" s="1066"/>
      <c r="AT34" s="1066"/>
      <c r="AU34" s="1066">
        <v>191</v>
      </c>
      <c r="AV34" s="1066"/>
      <c r="AW34" s="1066"/>
      <c r="AX34" s="1066"/>
      <c r="AY34" s="1066"/>
      <c r="AZ34" s="1137" t="s">
        <v>597</v>
      </c>
      <c r="BA34" s="1137"/>
      <c r="BB34" s="1137"/>
      <c r="BC34" s="1137"/>
      <c r="BD34" s="1137"/>
      <c r="BE34" s="1121" t="s">
        <v>413</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t="s">
        <v>415</v>
      </c>
      <c r="C35" s="1127"/>
      <c r="D35" s="1127"/>
      <c r="E35" s="1127"/>
      <c r="F35" s="1127"/>
      <c r="G35" s="1127"/>
      <c r="H35" s="1127"/>
      <c r="I35" s="1127"/>
      <c r="J35" s="1127"/>
      <c r="K35" s="1127"/>
      <c r="L35" s="1127"/>
      <c r="M35" s="1127"/>
      <c r="N35" s="1127"/>
      <c r="O35" s="1127"/>
      <c r="P35" s="1128"/>
      <c r="Q35" s="1138">
        <v>929</v>
      </c>
      <c r="R35" s="1139"/>
      <c r="S35" s="1139"/>
      <c r="T35" s="1139"/>
      <c r="U35" s="1139"/>
      <c r="V35" s="1139">
        <v>908</v>
      </c>
      <c r="W35" s="1139"/>
      <c r="X35" s="1139"/>
      <c r="Y35" s="1139"/>
      <c r="Z35" s="1139"/>
      <c r="AA35" s="1139">
        <f t="shared" si="0"/>
        <v>21</v>
      </c>
      <c r="AB35" s="1139"/>
      <c r="AC35" s="1139"/>
      <c r="AD35" s="1139"/>
      <c r="AE35" s="1140"/>
      <c r="AF35" s="1132">
        <v>29</v>
      </c>
      <c r="AG35" s="1133"/>
      <c r="AH35" s="1133"/>
      <c r="AI35" s="1133"/>
      <c r="AJ35" s="1134"/>
      <c r="AK35" s="1075">
        <v>420</v>
      </c>
      <c r="AL35" s="1066"/>
      <c r="AM35" s="1066"/>
      <c r="AN35" s="1066"/>
      <c r="AO35" s="1066"/>
      <c r="AP35" s="1066">
        <v>4596</v>
      </c>
      <c r="AQ35" s="1066"/>
      <c r="AR35" s="1066"/>
      <c r="AS35" s="1066"/>
      <c r="AT35" s="1066"/>
      <c r="AU35" s="1066">
        <v>3929</v>
      </c>
      <c r="AV35" s="1066"/>
      <c r="AW35" s="1066"/>
      <c r="AX35" s="1066"/>
      <c r="AY35" s="1066"/>
      <c r="AZ35" s="1137" t="s">
        <v>597</v>
      </c>
      <c r="BA35" s="1137"/>
      <c r="BB35" s="1137"/>
      <c r="BC35" s="1137"/>
      <c r="BD35" s="1137"/>
      <c r="BE35" s="1121" t="s">
        <v>416</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t="s">
        <v>417</v>
      </c>
      <c r="C36" s="1127"/>
      <c r="D36" s="1127"/>
      <c r="E36" s="1127"/>
      <c r="F36" s="1127"/>
      <c r="G36" s="1127"/>
      <c r="H36" s="1127"/>
      <c r="I36" s="1127"/>
      <c r="J36" s="1127"/>
      <c r="K36" s="1127"/>
      <c r="L36" s="1127"/>
      <c r="M36" s="1127"/>
      <c r="N36" s="1127"/>
      <c r="O36" s="1127"/>
      <c r="P36" s="1128"/>
      <c r="Q36" s="1138">
        <v>398</v>
      </c>
      <c r="R36" s="1139"/>
      <c r="S36" s="1139"/>
      <c r="T36" s="1139"/>
      <c r="U36" s="1139"/>
      <c r="V36" s="1139">
        <v>396</v>
      </c>
      <c r="W36" s="1139"/>
      <c r="X36" s="1139"/>
      <c r="Y36" s="1139"/>
      <c r="Z36" s="1139"/>
      <c r="AA36" s="1139">
        <f t="shared" si="0"/>
        <v>2</v>
      </c>
      <c r="AB36" s="1139"/>
      <c r="AC36" s="1139"/>
      <c r="AD36" s="1139"/>
      <c r="AE36" s="1140"/>
      <c r="AF36" s="1132">
        <v>2</v>
      </c>
      <c r="AG36" s="1133"/>
      <c r="AH36" s="1133"/>
      <c r="AI36" s="1133"/>
      <c r="AJ36" s="1134"/>
      <c r="AK36" s="1075">
        <v>257</v>
      </c>
      <c r="AL36" s="1066"/>
      <c r="AM36" s="1066"/>
      <c r="AN36" s="1066"/>
      <c r="AO36" s="1066"/>
      <c r="AP36" s="1066">
        <v>2451</v>
      </c>
      <c r="AQ36" s="1066"/>
      <c r="AR36" s="1066"/>
      <c r="AS36" s="1066"/>
      <c r="AT36" s="1066"/>
      <c r="AU36" s="1066">
        <v>2444</v>
      </c>
      <c r="AV36" s="1066"/>
      <c r="AW36" s="1066"/>
      <c r="AX36" s="1066"/>
      <c r="AY36" s="1066"/>
      <c r="AZ36" s="1137" t="s">
        <v>597</v>
      </c>
      <c r="BA36" s="1137"/>
      <c r="BB36" s="1137"/>
      <c r="BC36" s="1137"/>
      <c r="BD36" s="1137"/>
      <c r="BE36" s="1121" t="s">
        <v>418</v>
      </c>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t="s">
        <v>419</v>
      </c>
      <c r="C37" s="1127"/>
      <c r="D37" s="1127"/>
      <c r="E37" s="1127"/>
      <c r="F37" s="1127"/>
      <c r="G37" s="1127"/>
      <c r="H37" s="1127"/>
      <c r="I37" s="1127"/>
      <c r="J37" s="1127"/>
      <c r="K37" s="1127"/>
      <c r="L37" s="1127"/>
      <c r="M37" s="1127"/>
      <c r="N37" s="1127"/>
      <c r="O37" s="1127"/>
      <c r="P37" s="1128"/>
      <c r="Q37" s="1138">
        <v>216</v>
      </c>
      <c r="R37" s="1139"/>
      <c r="S37" s="1139"/>
      <c r="T37" s="1139"/>
      <c r="U37" s="1139"/>
      <c r="V37" s="1139">
        <v>215</v>
      </c>
      <c r="W37" s="1139"/>
      <c r="X37" s="1139"/>
      <c r="Y37" s="1139"/>
      <c r="Z37" s="1139"/>
      <c r="AA37" s="1139">
        <f t="shared" si="0"/>
        <v>1</v>
      </c>
      <c r="AB37" s="1139"/>
      <c r="AC37" s="1139"/>
      <c r="AD37" s="1139"/>
      <c r="AE37" s="1140"/>
      <c r="AF37" s="1132">
        <v>1</v>
      </c>
      <c r="AG37" s="1133"/>
      <c r="AH37" s="1133"/>
      <c r="AI37" s="1133"/>
      <c r="AJ37" s="1134"/>
      <c r="AK37" s="1075">
        <v>69</v>
      </c>
      <c r="AL37" s="1066"/>
      <c r="AM37" s="1066"/>
      <c r="AN37" s="1066"/>
      <c r="AO37" s="1066"/>
      <c r="AP37" s="1066">
        <v>516</v>
      </c>
      <c r="AQ37" s="1066"/>
      <c r="AR37" s="1066"/>
      <c r="AS37" s="1066"/>
      <c r="AT37" s="1066"/>
      <c r="AU37" s="1066">
        <v>509</v>
      </c>
      <c r="AV37" s="1066"/>
      <c r="AW37" s="1066"/>
      <c r="AX37" s="1066"/>
      <c r="AY37" s="1066"/>
      <c r="AZ37" s="1137" t="s">
        <v>597</v>
      </c>
      <c r="BA37" s="1137"/>
      <c r="BB37" s="1137"/>
      <c r="BC37" s="1137"/>
      <c r="BD37" s="1137"/>
      <c r="BE37" s="1121" t="s">
        <v>420</v>
      </c>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t="s">
        <v>421</v>
      </c>
      <c r="C38" s="1127"/>
      <c r="D38" s="1127"/>
      <c r="E38" s="1127"/>
      <c r="F38" s="1127"/>
      <c r="G38" s="1127"/>
      <c r="H38" s="1127"/>
      <c r="I38" s="1127"/>
      <c r="J38" s="1127"/>
      <c r="K38" s="1127"/>
      <c r="L38" s="1127"/>
      <c r="M38" s="1127"/>
      <c r="N38" s="1127"/>
      <c r="O38" s="1127"/>
      <c r="P38" s="1128"/>
      <c r="Q38" s="1138">
        <v>0</v>
      </c>
      <c r="R38" s="1139"/>
      <c r="S38" s="1139"/>
      <c r="T38" s="1139"/>
      <c r="U38" s="1139"/>
      <c r="V38" s="1139">
        <v>0</v>
      </c>
      <c r="W38" s="1139"/>
      <c r="X38" s="1139"/>
      <c r="Y38" s="1139"/>
      <c r="Z38" s="1139"/>
      <c r="AA38" s="1139">
        <f t="shared" si="0"/>
        <v>0</v>
      </c>
      <c r="AB38" s="1139"/>
      <c r="AC38" s="1139"/>
      <c r="AD38" s="1139"/>
      <c r="AE38" s="1140"/>
      <c r="AF38" s="1132">
        <v>1</v>
      </c>
      <c r="AG38" s="1133"/>
      <c r="AH38" s="1133"/>
      <c r="AI38" s="1133"/>
      <c r="AJ38" s="1134"/>
      <c r="AK38" s="1075">
        <v>0</v>
      </c>
      <c r="AL38" s="1066"/>
      <c r="AM38" s="1066"/>
      <c r="AN38" s="1066"/>
      <c r="AO38" s="1066"/>
      <c r="AP38" s="1066">
        <v>0</v>
      </c>
      <c r="AQ38" s="1066"/>
      <c r="AR38" s="1066"/>
      <c r="AS38" s="1066"/>
      <c r="AT38" s="1066"/>
      <c r="AU38" s="1066">
        <v>0</v>
      </c>
      <c r="AV38" s="1066"/>
      <c r="AW38" s="1066"/>
      <c r="AX38" s="1066"/>
      <c r="AY38" s="1066"/>
      <c r="AZ38" s="1137" t="s">
        <v>597</v>
      </c>
      <c r="BA38" s="1137"/>
      <c r="BB38" s="1137"/>
      <c r="BC38" s="1137"/>
      <c r="BD38" s="1137"/>
      <c r="BE38" s="1121" t="s">
        <v>422</v>
      </c>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423</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424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2306</v>
      </c>
      <c r="AG63" s="1054"/>
      <c r="AH63" s="1054"/>
      <c r="AI63" s="1054"/>
      <c r="AJ63" s="1119"/>
      <c r="AK63" s="1120"/>
      <c r="AL63" s="1058"/>
      <c r="AM63" s="1058"/>
      <c r="AN63" s="1058"/>
      <c r="AO63" s="1058"/>
      <c r="AP63" s="1054">
        <f>SUM(AP33:AT38)</f>
        <v>11435</v>
      </c>
      <c r="AQ63" s="1054"/>
      <c r="AR63" s="1054"/>
      <c r="AS63" s="1054"/>
      <c r="AT63" s="1054"/>
      <c r="AU63" s="1054">
        <f>SUM(AU33:AY38)</f>
        <v>8967</v>
      </c>
      <c r="AV63" s="1054"/>
      <c r="AW63" s="1054"/>
      <c r="AX63" s="1054"/>
      <c r="AY63" s="1054"/>
      <c r="AZ63" s="1114"/>
      <c r="BA63" s="1114"/>
      <c r="BB63" s="1114"/>
      <c r="BC63" s="1114"/>
      <c r="BD63" s="1114"/>
      <c r="BE63" s="1055"/>
      <c r="BF63" s="1055"/>
      <c r="BG63" s="1055"/>
      <c r="BH63" s="1055"/>
      <c r="BI63" s="1056"/>
      <c r="BJ63" s="1115" t="s">
        <v>425</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427</v>
      </c>
      <c r="B66" s="1091"/>
      <c r="C66" s="1091"/>
      <c r="D66" s="1091"/>
      <c r="E66" s="1091"/>
      <c r="F66" s="1091"/>
      <c r="G66" s="1091"/>
      <c r="H66" s="1091"/>
      <c r="I66" s="1091"/>
      <c r="J66" s="1091"/>
      <c r="K66" s="1091"/>
      <c r="L66" s="1091"/>
      <c r="M66" s="1091"/>
      <c r="N66" s="1091"/>
      <c r="O66" s="1091"/>
      <c r="P66" s="1092"/>
      <c r="Q66" s="1096" t="s">
        <v>428</v>
      </c>
      <c r="R66" s="1097"/>
      <c r="S66" s="1097"/>
      <c r="T66" s="1097"/>
      <c r="U66" s="1098"/>
      <c r="V66" s="1096" t="s">
        <v>429</v>
      </c>
      <c r="W66" s="1097"/>
      <c r="X66" s="1097"/>
      <c r="Y66" s="1097"/>
      <c r="Z66" s="1098"/>
      <c r="AA66" s="1096" t="s">
        <v>430</v>
      </c>
      <c r="AB66" s="1097"/>
      <c r="AC66" s="1097"/>
      <c r="AD66" s="1097"/>
      <c r="AE66" s="1098"/>
      <c r="AF66" s="1102" t="s">
        <v>431</v>
      </c>
      <c r="AG66" s="1103"/>
      <c r="AH66" s="1103"/>
      <c r="AI66" s="1103"/>
      <c r="AJ66" s="1104"/>
      <c r="AK66" s="1096" t="s">
        <v>432</v>
      </c>
      <c r="AL66" s="1091"/>
      <c r="AM66" s="1091"/>
      <c r="AN66" s="1091"/>
      <c r="AO66" s="1092"/>
      <c r="AP66" s="1096" t="s">
        <v>404</v>
      </c>
      <c r="AQ66" s="1097"/>
      <c r="AR66" s="1097"/>
      <c r="AS66" s="1097"/>
      <c r="AT66" s="1098"/>
      <c r="AU66" s="1096" t="s">
        <v>433</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598</v>
      </c>
      <c r="C68" s="1081"/>
      <c r="D68" s="1081"/>
      <c r="E68" s="1081"/>
      <c r="F68" s="1081"/>
      <c r="G68" s="1081"/>
      <c r="H68" s="1081"/>
      <c r="I68" s="1081"/>
      <c r="J68" s="1081"/>
      <c r="K68" s="1081"/>
      <c r="L68" s="1081"/>
      <c r="M68" s="1081"/>
      <c r="N68" s="1081"/>
      <c r="O68" s="1081"/>
      <c r="P68" s="1082"/>
      <c r="Q68" s="1083">
        <v>1909</v>
      </c>
      <c r="R68" s="1077"/>
      <c r="S68" s="1077"/>
      <c r="T68" s="1077"/>
      <c r="U68" s="1077"/>
      <c r="V68" s="1077">
        <v>1890</v>
      </c>
      <c r="W68" s="1077"/>
      <c r="X68" s="1077"/>
      <c r="Y68" s="1077"/>
      <c r="Z68" s="1077"/>
      <c r="AA68" s="1077">
        <v>19</v>
      </c>
      <c r="AB68" s="1077"/>
      <c r="AC68" s="1077"/>
      <c r="AD68" s="1077"/>
      <c r="AE68" s="1077"/>
      <c r="AF68" s="1077">
        <v>19</v>
      </c>
      <c r="AG68" s="1077"/>
      <c r="AH68" s="1077"/>
      <c r="AI68" s="1077"/>
      <c r="AJ68" s="1077"/>
      <c r="AK68" s="1077" t="s">
        <v>599</v>
      </c>
      <c r="AL68" s="1077"/>
      <c r="AM68" s="1077"/>
      <c r="AN68" s="1077"/>
      <c r="AO68" s="1077"/>
      <c r="AP68" s="1077">
        <v>6</v>
      </c>
      <c r="AQ68" s="1077"/>
      <c r="AR68" s="1077"/>
      <c r="AS68" s="1077"/>
      <c r="AT68" s="1077"/>
      <c r="AU68" s="1077">
        <v>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600</v>
      </c>
      <c r="C69" s="1070"/>
      <c r="D69" s="1070"/>
      <c r="E69" s="1070"/>
      <c r="F69" s="1070"/>
      <c r="G69" s="1070"/>
      <c r="H69" s="1070"/>
      <c r="I69" s="1070"/>
      <c r="J69" s="1070"/>
      <c r="K69" s="1070"/>
      <c r="L69" s="1070"/>
      <c r="M69" s="1070"/>
      <c r="N69" s="1070"/>
      <c r="O69" s="1070"/>
      <c r="P69" s="1071"/>
      <c r="Q69" s="1072">
        <v>4673</v>
      </c>
      <c r="R69" s="1066"/>
      <c r="S69" s="1066"/>
      <c r="T69" s="1066"/>
      <c r="U69" s="1066"/>
      <c r="V69" s="1066">
        <v>4526</v>
      </c>
      <c r="W69" s="1066"/>
      <c r="X69" s="1066"/>
      <c r="Y69" s="1066"/>
      <c r="Z69" s="1066"/>
      <c r="AA69" s="1066">
        <v>147</v>
      </c>
      <c r="AB69" s="1066"/>
      <c r="AC69" s="1066"/>
      <c r="AD69" s="1066"/>
      <c r="AE69" s="1066"/>
      <c r="AF69" s="1066">
        <v>147</v>
      </c>
      <c r="AG69" s="1066"/>
      <c r="AH69" s="1066"/>
      <c r="AI69" s="1066"/>
      <c r="AJ69" s="1066"/>
      <c r="AK69" s="1066" t="s">
        <v>599</v>
      </c>
      <c r="AL69" s="1066"/>
      <c r="AM69" s="1066"/>
      <c r="AN69" s="1066"/>
      <c r="AO69" s="1066"/>
      <c r="AP69" s="1066" t="s">
        <v>599</v>
      </c>
      <c r="AQ69" s="1066"/>
      <c r="AR69" s="1066"/>
      <c r="AS69" s="1066"/>
      <c r="AT69" s="1066"/>
      <c r="AU69" s="1066" t="s">
        <v>599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1393</v>
      </c>
      <c r="R70" s="1066"/>
      <c r="S70" s="1066"/>
      <c r="T70" s="1066"/>
      <c r="U70" s="1066"/>
      <c r="V70" s="1066">
        <v>1235</v>
      </c>
      <c r="W70" s="1066"/>
      <c r="X70" s="1066"/>
      <c r="Y70" s="1066"/>
      <c r="Z70" s="1066"/>
      <c r="AA70" s="1066">
        <v>158</v>
      </c>
      <c r="AB70" s="1066"/>
      <c r="AC70" s="1066"/>
      <c r="AD70" s="1066"/>
      <c r="AE70" s="1066"/>
      <c r="AF70" s="1066">
        <v>158</v>
      </c>
      <c r="AG70" s="1066"/>
      <c r="AH70" s="1066"/>
      <c r="AI70" s="1066"/>
      <c r="AJ70" s="1066"/>
      <c r="AK70" s="1066" t="s">
        <v>599</v>
      </c>
      <c r="AL70" s="1066"/>
      <c r="AM70" s="1066"/>
      <c r="AN70" s="1066"/>
      <c r="AO70" s="1066"/>
      <c r="AP70" s="1066" t="s">
        <v>599</v>
      </c>
      <c r="AQ70" s="1066"/>
      <c r="AR70" s="1066"/>
      <c r="AS70" s="1066"/>
      <c r="AT70" s="1066"/>
      <c r="AU70" s="1066" t="s">
        <v>599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421958</v>
      </c>
      <c r="R71" s="1066"/>
      <c r="S71" s="1066"/>
      <c r="T71" s="1066"/>
      <c r="U71" s="1066"/>
      <c r="V71" s="1066">
        <v>405722</v>
      </c>
      <c r="W71" s="1066"/>
      <c r="X71" s="1066"/>
      <c r="Y71" s="1066"/>
      <c r="Z71" s="1066"/>
      <c r="AA71" s="1066">
        <v>16237</v>
      </c>
      <c r="AB71" s="1066"/>
      <c r="AC71" s="1066"/>
      <c r="AD71" s="1066"/>
      <c r="AE71" s="1066"/>
      <c r="AF71" s="1066">
        <v>16237</v>
      </c>
      <c r="AG71" s="1066"/>
      <c r="AH71" s="1066"/>
      <c r="AI71" s="1066"/>
      <c r="AJ71" s="1066"/>
      <c r="AK71" s="1066">
        <v>816</v>
      </c>
      <c r="AL71" s="1066"/>
      <c r="AM71" s="1066"/>
      <c r="AN71" s="1066"/>
      <c r="AO71" s="1066"/>
      <c r="AP71" s="1066" t="s">
        <v>599</v>
      </c>
      <c r="AQ71" s="1066"/>
      <c r="AR71" s="1066"/>
      <c r="AS71" s="1066"/>
      <c r="AT71" s="1066"/>
      <c r="AU71" s="1066" t="s">
        <v>599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434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435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SUM(CR7:CV15)</f>
        <v>276</v>
      </c>
      <c r="CS102" s="1046"/>
      <c r="CT102" s="1046"/>
      <c r="CU102" s="1046"/>
      <c r="CV102" s="1047"/>
      <c r="CW102" s="1045">
        <f>SUM(CW7:DA15)</f>
        <v>27</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443</v>
      </c>
      <c r="AB109" s="989"/>
      <c r="AC109" s="989"/>
      <c r="AD109" s="989"/>
      <c r="AE109" s="990"/>
      <c r="AF109" s="991" t="s">
        <v>444</v>
      </c>
      <c r="AG109" s="989"/>
      <c r="AH109" s="989"/>
      <c r="AI109" s="989"/>
      <c r="AJ109" s="990"/>
      <c r="AK109" s="991" t="s">
        <v>306</v>
      </c>
      <c r="AL109" s="989"/>
      <c r="AM109" s="989"/>
      <c r="AN109" s="989"/>
      <c r="AO109" s="990"/>
      <c r="AP109" s="991" t="s">
        <v>445</v>
      </c>
      <c r="AQ109" s="989"/>
      <c r="AR109" s="989"/>
      <c r="AS109" s="989"/>
      <c r="AT109" s="1020"/>
      <c r="AU109" s="988" t="s">
        <v>442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443</v>
      </c>
      <c r="BR109" s="989"/>
      <c r="BS109" s="989"/>
      <c r="BT109" s="989"/>
      <c r="BU109" s="990"/>
      <c r="BV109" s="991" t="s">
        <v>444</v>
      </c>
      <c r="BW109" s="989"/>
      <c r="BX109" s="989"/>
      <c r="BY109" s="989"/>
      <c r="BZ109" s="990"/>
      <c r="CA109" s="991" t="s">
        <v>306</v>
      </c>
      <c r="CB109" s="989"/>
      <c r="CC109" s="989"/>
      <c r="CD109" s="989"/>
      <c r="CE109" s="990"/>
      <c r="CF109" s="1027" t="s">
        <v>445</v>
      </c>
      <c r="CG109" s="1027"/>
      <c r="CH109" s="1027"/>
      <c r="CI109" s="1027"/>
      <c r="CJ109" s="1027"/>
      <c r="CK109" s="991" t="s">
        <v>446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443</v>
      </c>
      <c r="DH109" s="989"/>
      <c r="DI109" s="989"/>
      <c r="DJ109" s="989"/>
      <c r="DK109" s="990"/>
      <c r="DL109" s="991" t="s">
        <v>444</v>
      </c>
      <c r="DM109" s="989"/>
      <c r="DN109" s="989"/>
      <c r="DO109" s="989"/>
      <c r="DP109" s="990"/>
      <c r="DQ109" s="991" t="s">
        <v>306</v>
      </c>
      <c r="DR109" s="989"/>
      <c r="DS109" s="989"/>
      <c r="DT109" s="989"/>
      <c r="DU109" s="990"/>
      <c r="DV109" s="991" t="s">
        <v>445</v>
      </c>
      <c r="DW109" s="989"/>
      <c r="DX109" s="989"/>
      <c r="DY109" s="989"/>
      <c r="DZ109" s="1020"/>
    </row>
    <row r="110" spans="1:131" s="248" customFormat="1" ht="26.25" customHeight="1" x14ac:dyDescent="0.15">
      <c r="A110" s="893" t="s">
        <v>447</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1">
        <v>4553367</v>
      </c>
      <c r="AB110" s="982"/>
      <c r="AC110" s="982"/>
      <c r="AD110" s="982"/>
      <c r="AE110" s="983"/>
      <c r="AF110" s="984">
        <v>4017575</v>
      </c>
      <c r="AG110" s="982"/>
      <c r="AH110" s="982"/>
      <c r="AI110" s="982"/>
      <c r="AJ110" s="983"/>
      <c r="AK110" s="984">
        <v>4199680</v>
      </c>
      <c r="AL110" s="982"/>
      <c r="AM110" s="982"/>
      <c r="AN110" s="982"/>
      <c r="AO110" s="983"/>
      <c r="AP110" s="985">
        <v>29.9</v>
      </c>
      <c r="AQ110" s="986"/>
      <c r="AR110" s="986"/>
      <c r="AS110" s="986"/>
      <c r="AT110" s="987"/>
      <c r="AU110" s="1021" t="s">
        <v>72</v>
      </c>
      <c r="AV110" s="1022"/>
      <c r="AW110" s="1022"/>
      <c r="AX110" s="1022"/>
      <c r="AY110" s="1022"/>
      <c r="AZ110" s="947" t="s">
        <v>448</v>
      </c>
      <c r="BA110" s="894"/>
      <c r="BB110" s="894"/>
      <c r="BC110" s="894"/>
      <c r="BD110" s="894"/>
      <c r="BE110" s="894"/>
      <c r="BF110" s="894"/>
      <c r="BG110" s="894"/>
      <c r="BH110" s="894"/>
      <c r="BI110" s="894"/>
      <c r="BJ110" s="894"/>
      <c r="BK110" s="894"/>
      <c r="BL110" s="894"/>
      <c r="BM110" s="894"/>
      <c r="BN110" s="894"/>
      <c r="BO110" s="894"/>
      <c r="BP110" s="895"/>
      <c r="BQ110" s="948">
        <v>38723894</v>
      </c>
      <c r="BR110" s="929"/>
      <c r="BS110" s="929"/>
      <c r="BT110" s="929"/>
      <c r="BU110" s="929"/>
      <c r="BV110" s="929">
        <v>38578063</v>
      </c>
      <c r="BW110" s="929"/>
      <c r="BX110" s="929"/>
      <c r="BY110" s="929"/>
      <c r="BZ110" s="929"/>
      <c r="CA110" s="929">
        <v>38630923</v>
      </c>
      <c r="CB110" s="929"/>
      <c r="CC110" s="929"/>
      <c r="CD110" s="929"/>
      <c r="CE110" s="929"/>
      <c r="CF110" s="953">
        <v>274.8</v>
      </c>
      <c r="CG110" s="954"/>
      <c r="CH110" s="954"/>
      <c r="CI110" s="954"/>
      <c r="CJ110" s="954"/>
      <c r="CK110" s="1017" t="s">
        <v>449</v>
      </c>
      <c r="CL110" s="903"/>
      <c r="CM110" s="978" t="s">
        <v>450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451</v>
      </c>
      <c r="DH110" s="929"/>
      <c r="DI110" s="929"/>
      <c r="DJ110" s="929"/>
      <c r="DK110" s="929"/>
      <c r="DL110" s="929" t="s">
        <v>451</v>
      </c>
      <c r="DM110" s="929"/>
      <c r="DN110" s="929"/>
      <c r="DO110" s="929"/>
      <c r="DP110" s="929"/>
      <c r="DQ110" s="929" t="s">
        <v>451</v>
      </c>
      <c r="DR110" s="929"/>
      <c r="DS110" s="929"/>
      <c r="DT110" s="929"/>
      <c r="DU110" s="929"/>
      <c r="DV110" s="930" t="s">
        <v>425</v>
      </c>
      <c r="DW110" s="930"/>
      <c r="DX110" s="930"/>
      <c r="DY110" s="930"/>
      <c r="DZ110" s="931"/>
    </row>
    <row r="111" spans="1:131" s="248" customFormat="1" ht="26.25" customHeight="1" x14ac:dyDescent="0.15">
      <c r="A111" s="858" t="s">
        <v>452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425</v>
      </c>
      <c r="AB111" s="1010"/>
      <c r="AC111" s="1010"/>
      <c r="AD111" s="1010"/>
      <c r="AE111" s="1011"/>
      <c r="AF111" s="1012" t="s">
        <v>451</v>
      </c>
      <c r="AG111" s="1010"/>
      <c r="AH111" s="1010"/>
      <c r="AI111" s="1010"/>
      <c r="AJ111" s="1011"/>
      <c r="AK111" s="1012" t="s">
        <v>425</v>
      </c>
      <c r="AL111" s="1010"/>
      <c r="AM111" s="1010"/>
      <c r="AN111" s="1010"/>
      <c r="AO111" s="1011"/>
      <c r="AP111" s="1013" t="s">
        <v>396</v>
      </c>
      <c r="AQ111" s="1014"/>
      <c r="AR111" s="1014"/>
      <c r="AS111" s="1014"/>
      <c r="AT111" s="1015"/>
      <c r="AU111" s="1023"/>
      <c r="AV111" s="1024"/>
      <c r="AW111" s="1024"/>
      <c r="AX111" s="1024"/>
      <c r="AY111" s="1024"/>
      <c r="AZ111" s="901" t="s">
        <v>453</v>
      </c>
      <c r="BA111" s="834"/>
      <c r="BB111" s="834"/>
      <c r="BC111" s="834"/>
      <c r="BD111" s="834"/>
      <c r="BE111" s="834"/>
      <c r="BF111" s="834"/>
      <c r="BG111" s="834"/>
      <c r="BH111" s="834"/>
      <c r="BI111" s="834"/>
      <c r="BJ111" s="834"/>
      <c r="BK111" s="834"/>
      <c r="BL111" s="834"/>
      <c r="BM111" s="834"/>
      <c r="BN111" s="834"/>
      <c r="BO111" s="834"/>
      <c r="BP111" s="835"/>
      <c r="BQ111" s="873">
        <v>775184</v>
      </c>
      <c r="BR111" s="874"/>
      <c r="BS111" s="874"/>
      <c r="BT111" s="874"/>
      <c r="BU111" s="874"/>
      <c r="BV111" s="874">
        <v>683044</v>
      </c>
      <c r="BW111" s="874"/>
      <c r="BX111" s="874"/>
      <c r="BY111" s="874"/>
      <c r="BZ111" s="874"/>
      <c r="CA111" s="874">
        <v>622473</v>
      </c>
      <c r="CB111" s="874"/>
      <c r="CC111" s="874"/>
      <c r="CD111" s="874"/>
      <c r="CE111" s="874"/>
      <c r="CF111" s="962">
        <v>4.4000000000000004</v>
      </c>
      <c r="CG111" s="963"/>
      <c r="CH111" s="963"/>
      <c r="CI111" s="963"/>
      <c r="CJ111" s="963"/>
      <c r="CK111" s="1018"/>
      <c r="CL111" s="905"/>
      <c r="CM111" s="908" t="s">
        <v>454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873" t="s">
        <v>396</v>
      </c>
      <c r="DH111" s="874"/>
      <c r="DI111" s="874"/>
      <c r="DJ111" s="874"/>
      <c r="DK111" s="874"/>
      <c r="DL111" s="874" t="s">
        <v>396</v>
      </c>
      <c r="DM111" s="874"/>
      <c r="DN111" s="874"/>
      <c r="DO111" s="874"/>
      <c r="DP111" s="874"/>
      <c r="DQ111" s="874" t="s">
        <v>396</v>
      </c>
      <c r="DR111" s="874"/>
      <c r="DS111" s="874"/>
      <c r="DT111" s="874"/>
      <c r="DU111" s="874"/>
      <c r="DV111" s="880" t="s">
        <v>455</v>
      </c>
      <c r="DW111" s="880"/>
      <c r="DX111" s="880"/>
      <c r="DY111" s="880"/>
      <c r="DZ111" s="881"/>
    </row>
    <row r="112" spans="1:131" s="248" customFormat="1" ht="26.25" customHeight="1" x14ac:dyDescent="0.15">
      <c r="A112" s="1003" t="s">
        <v>456</v>
      </c>
      <c r="B112" s="1004"/>
      <c r="C112" s="834" t="s">
        <v>457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455</v>
      </c>
      <c r="AB112" s="864"/>
      <c r="AC112" s="864"/>
      <c r="AD112" s="864"/>
      <c r="AE112" s="865"/>
      <c r="AF112" s="866" t="s">
        <v>455</v>
      </c>
      <c r="AG112" s="864"/>
      <c r="AH112" s="864"/>
      <c r="AI112" s="864"/>
      <c r="AJ112" s="865"/>
      <c r="AK112" s="866" t="s">
        <v>455</v>
      </c>
      <c r="AL112" s="864"/>
      <c r="AM112" s="864"/>
      <c r="AN112" s="864"/>
      <c r="AO112" s="865"/>
      <c r="AP112" s="911" t="s">
        <v>455</v>
      </c>
      <c r="AQ112" s="912"/>
      <c r="AR112" s="912"/>
      <c r="AS112" s="912"/>
      <c r="AT112" s="913"/>
      <c r="AU112" s="1023"/>
      <c r="AV112" s="1024"/>
      <c r="AW112" s="1024"/>
      <c r="AX112" s="1024"/>
      <c r="AY112" s="1024"/>
      <c r="AZ112" s="901" t="s">
        <v>458</v>
      </c>
      <c r="BA112" s="834"/>
      <c r="BB112" s="834"/>
      <c r="BC112" s="834"/>
      <c r="BD112" s="834"/>
      <c r="BE112" s="834"/>
      <c r="BF112" s="834"/>
      <c r="BG112" s="834"/>
      <c r="BH112" s="834"/>
      <c r="BI112" s="834"/>
      <c r="BJ112" s="834"/>
      <c r="BK112" s="834"/>
      <c r="BL112" s="834"/>
      <c r="BM112" s="834"/>
      <c r="BN112" s="834"/>
      <c r="BO112" s="834"/>
      <c r="BP112" s="835"/>
      <c r="BQ112" s="873">
        <v>10110967</v>
      </c>
      <c r="BR112" s="874"/>
      <c r="BS112" s="874"/>
      <c r="BT112" s="874"/>
      <c r="BU112" s="874"/>
      <c r="BV112" s="874">
        <v>9537259</v>
      </c>
      <c r="BW112" s="874"/>
      <c r="BX112" s="874"/>
      <c r="BY112" s="874"/>
      <c r="BZ112" s="874"/>
      <c r="CA112" s="874">
        <v>8967343</v>
      </c>
      <c r="CB112" s="874"/>
      <c r="CC112" s="874"/>
      <c r="CD112" s="874"/>
      <c r="CE112" s="874"/>
      <c r="CF112" s="962">
        <v>63.8</v>
      </c>
      <c r="CG112" s="963"/>
      <c r="CH112" s="963"/>
      <c r="CI112" s="963"/>
      <c r="CJ112" s="963"/>
      <c r="CK112" s="1018"/>
      <c r="CL112" s="905"/>
      <c r="CM112" s="908" t="s">
        <v>459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873" t="s">
        <v>455</v>
      </c>
      <c r="DH112" s="874"/>
      <c r="DI112" s="874"/>
      <c r="DJ112" s="874"/>
      <c r="DK112" s="874"/>
      <c r="DL112" s="874" t="s">
        <v>455</v>
      </c>
      <c r="DM112" s="874"/>
      <c r="DN112" s="874"/>
      <c r="DO112" s="874"/>
      <c r="DP112" s="874"/>
      <c r="DQ112" s="874" t="s">
        <v>455</v>
      </c>
      <c r="DR112" s="874"/>
      <c r="DS112" s="874"/>
      <c r="DT112" s="874"/>
      <c r="DU112" s="874"/>
      <c r="DV112" s="880" t="s">
        <v>455</v>
      </c>
      <c r="DW112" s="880"/>
      <c r="DX112" s="880"/>
      <c r="DY112" s="880"/>
      <c r="DZ112" s="881"/>
    </row>
    <row r="113" spans="1:130" s="248" customFormat="1" ht="26.25" customHeight="1" x14ac:dyDescent="0.15">
      <c r="A113" s="1005"/>
      <c r="B113" s="1006"/>
      <c r="C113" s="834" t="s">
        <v>460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913007</v>
      </c>
      <c r="AB113" s="1010"/>
      <c r="AC113" s="1010"/>
      <c r="AD113" s="1010"/>
      <c r="AE113" s="1011"/>
      <c r="AF113" s="1012">
        <v>853107</v>
      </c>
      <c r="AG113" s="1010"/>
      <c r="AH113" s="1010"/>
      <c r="AI113" s="1010"/>
      <c r="AJ113" s="1011"/>
      <c r="AK113" s="1012">
        <v>862257</v>
      </c>
      <c r="AL113" s="1010"/>
      <c r="AM113" s="1010"/>
      <c r="AN113" s="1010"/>
      <c r="AO113" s="1011"/>
      <c r="AP113" s="1013">
        <v>6.1</v>
      </c>
      <c r="AQ113" s="1014"/>
      <c r="AR113" s="1014"/>
      <c r="AS113" s="1014"/>
      <c r="AT113" s="1015"/>
      <c r="AU113" s="1023"/>
      <c r="AV113" s="1024"/>
      <c r="AW113" s="1024"/>
      <c r="AX113" s="1024"/>
      <c r="AY113" s="1024"/>
      <c r="AZ113" s="901" t="s">
        <v>461</v>
      </c>
      <c r="BA113" s="834"/>
      <c r="BB113" s="834"/>
      <c r="BC113" s="834"/>
      <c r="BD113" s="834"/>
      <c r="BE113" s="834"/>
      <c r="BF113" s="834"/>
      <c r="BG113" s="834"/>
      <c r="BH113" s="834"/>
      <c r="BI113" s="834"/>
      <c r="BJ113" s="834"/>
      <c r="BK113" s="834"/>
      <c r="BL113" s="834"/>
      <c r="BM113" s="834"/>
      <c r="BN113" s="834"/>
      <c r="BO113" s="834"/>
      <c r="BP113" s="835"/>
      <c r="BQ113" s="873">
        <v>18022</v>
      </c>
      <c r="BR113" s="874"/>
      <c r="BS113" s="874"/>
      <c r="BT113" s="874"/>
      <c r="BU113" s="874"/>
      <c r="BV113" s="874">
        <v>9858</v>
      </c>
      <c r="BW113" s="874"/>
      <c r="BX113" s="874"/>
      <c r="BY113" s="874"/>
      <c r="BZ113" s="874"/>
      <c r="CA113" s="874">
        <v>2687</v>
      </c>
      <c r="CB113" s="874"/>
      <c r="CC113" s="874"/>
      <c r="CD113" s="874"/>
      <c r="CE113" s="874"/>
      <c r="CF113" s="962">
        <v>0</v>
      </c>
      <c r="CG113" s="963"/>
      <c r="CH113" s="963"/>
      <c r="CI113" s="963"/>
      <c r="CJ113" s="963"/>
      <c r="CK113" s="1018"/>
      <c r="CL113" s="905"/>
      <c r="CM113" s="908" t="s">
        <v>462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49083</v>
      </c>
      <c r="DH113" s="864"/>
      <c r="DI113" s="864"/>
      <c r="DJ113" s="864"/>
      <c r="DK113" s="865"/>
      <c r="DL113" s="866">
        <v>658</v>
      </c>
      <c r="DM113" s="864"/>
      <c r="DN113" s="864"/>
      <c r="DO113" s="864"/>
      <c r="DP113" s="865"/>
      <c r="DQ113" s="866">
        <v>31101</v>
      </c>
      <c r="DR113" s="864"/>
      <c r="DS113" s="864"/>
      <c r="DT113" s="864"/>
      <c r="DU113" s="865"/>
      <c r="DV113" s="911">
        <v>0.2</v>
      </c>
      <c r="DW113" s="912"/>
      <c r="DX113" s="912"/>
      <c r="DY113" s="912"/>
      <c r="DZ113" s="913"/>
    </row>
    <row r="114" spans="1:130" s="248" customFormat="1" ht="26.25" customHeight="1" x14ac:dyDescent="0.15">
      <c r="A114" s="1005"/>
      <c r="B114" s="1006"/>
      <c r="C114" s="834" t="s">
        <v>463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9129</v>
      </c>
      <c r="AB114" s="864"/>
      <c r="AC114" s="864"/>
      <c r="AD114" s="864"/>
      <c r="AE114" s="865"/>
      <c r="AF114" s="866">
        <v>8587</v>
      </c>
      <c r="AG114" s="864"/>
      <c r="AH114" s="864"/>
      <c r="AI114" s="864"/>
      <c r="AJ114" s="865"/>
      <c r="AK114" s="866">
        <v>7359</v>
      </c>
      <c r="AL114" s="864"/>
      <c r="AM114" s="864"/>
      <c r="AN114" s="864"/>
      <c r="AO114" s="865"/>
      <c r="AP114" s="911">
        <v>0.1</v>
      </c>
      <c r="AQ114" s="912"/>
      <c r="AR114" s="912"/>
      <c r="AS114" s="912"/>
      <c r="AT114" s="913"/>
      <c r="AU114" s="1023"/>
      <c r="AV114" s="1024"/>
      <c r="AW114" s="1024"/>
      <c r="AX114" s="1024"/>
      <c r="AY114" s="1024"/>
      <c r="AZ114" s="901" t="s">
        <v>464</v>
      </c>
      <c r="BA114" s="834"/>
      <c r="BB114" s="834"/>
      <c r="BC114" s="834"/>
      <c r="BD114" s="834"/>
      <c r="BE114" s="834"/>
      <c r="BF114" s="834"/>
      <c r="BG114" s="834"/>
      <c r="BH114" s="834"/>
      <c r="BI114" s="834"/>
      <c r="BJ114" s="834"/>
      <c r="BK114" s="834"/>
      <c r="BL114" s="834"/>
      <c r="BM114" s="834"/>
      <c r="BN114" s="834"/>
      <c r="BO114" s="834"/>
      <c r="BP114" s="835"/>
      <c r="BQ114" s="873">
        <v>3855112</v>
      </c>
      <c r="BR114" s="874"/>
      <c r="BS114" s="874"/>
      <c r="BT114" s="874"/>
      <c r="BU114" s="874"/>
      <c r="BV114" s="874">
        <v>3754839</v>
      </c>
      <c r="BW114" s="874"/>
      <c r="BX114" s="874"/>
      <c r="BY114" s="874"/>
      <c r="BZ114" s="874"/>
      <c r="CA114" s="874">
        <v>3769346</v>
      </c>
      <c r="CB114" s="874"/>
      <c r="CC114" s="874"/>
      <c r="CD114" s="874"/>
      <c r="CE114" s="874"/>
      <c r="CF114" s="962">
        <v>26.8</v>
      </c>
      <c r="CG114" s="963"/>
      <c r="CH114" s="963"/>
      <c r="CI114" s="963"/>
      <c r="CJ114" s="963"/>
      <c r="CK114" s="1018"/>
      <c r="CL114" s="905"/>
      <c r="CM114" s="908" t="s">
        <v>465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455</v>
      </c>
      <c r="DH114" s="864"/>
      <c r="DI114" s="864"/>
      <c r="DJ114" s="864"/>
      <c r="DK114" s="865"/>
      <c r="DL114" s="866" t="s">
        <v>455</v>
      </c>
      <c r="DM114" s="864"/>
      <c r="DN114" s="864"/>
      <c r="DO114" s="864"/>
      <c r="DP114" s="865"/>
      <c r="DQ114" s="866" t="s">
        <v>455</v>
      </c>
      <c r="DR114" s="864"/>
      <c r="DS114" s="864"/>
      <c r="DT114" s="864"/>
      <c r="DU114" s="865"/>
      <c r="DV114" s="911" t="s">
        <v>455</v>
      </c>
      <c r="DW114" s="912"/>
      <c r="DX114" s="912"/>
      <c r="DY114" s="912"/>
      <c r="DZ114" s="913"/>
    </row>
    <row r="115" spans="1:130" s="248" customFormat="1" ht="26.25" customHeight="1" x14ac:dyDescent="0.15">
      <c r="A115" s="1005"/>
      <c r="B115" s="1006"/>
      <c r="C115" s="834" t="s">
        <v>466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178101</v>
      </c>
      <c r="AB115" s="1010"/>
      <c r="AC115" s="1010"/>
      <c r="AD115" s="1010"/>
      <c r="AE115" s="1011"/>
      <c r="AF115" s="1012">
        <v>94661</v>
      </c>
      <c r="AG115" s="1010"/>
      <c r="AH115" s="1010"/>
      <c r="AI115" s="1010"/>
      <c r="AJ115" s="1011"/>
      <c r="AK115" s="1012">
        <v>79729</v>
      </c>
      <c r="AL115" s="1010"/>
      <c r="AM115" s="1010"/>
      <c r="AN115" s="1010"/>
      <c r="AO115" s="1011"/>
      <c r="AP115" s="1013">
        <v>0.6</v>
      </c>
      <c r="AQ115" s="1014"/>
      <c r="AR115" s="1014"/>
      <c r="AS115" s="1014"/>
      <c r="AT115" s="1015"/>
      <c r="AU115" s="1023"/>
      <c r="AV115" s="1024"/>
      <c r="AW115" s="1024"/>
      <c r="AX115" s="1024"/>
      <c r="AY115" s="1024"/>
      <c r="AZ115" s="901" t="s">
        <v>467</v>
      </c>
      <c r="BA115" s="834"/>
      <c r="BB115" s="834"/>
      <c r="BC115" s="834"/>
      <c r="BD115" s="834"/>
      <c r="BE115" s="834"/>
      <c r="BF115" s="834"/>
      <c r="BG115" s="834"/>
      <c r="BH115" s="834"/>
      <c r="BI115" s="834"/>
      <c r="BJ115" s="834"/>
      <c r="BK115" s="834"/>
      <c r="BL115" s="834"/>
      <c r="BM115" s="834"/>
      <c r="BN115" s="834"/>
      <c r="BO115" s="834"/>
      <c r="BP115" s="835"/>
      <c r="BQ115" s="873">
        <v>119</v>
      </c>
      <c r="BR115" s="874"/>
      <c r="BS115" s="874"/>
      <c r="BT115" s="874"/>
      <c r="BU115" s="874"/>
      <c r="BV115" s="874">
        <v>1015</v>
      </c>
      <c r="BW115" s="874"/>
      <c r="BX115" s="874"/>
      <c r="BY115" s="874"/>
      <c r="BZ115" s="874"/>
      <c r="CA115" s="874">
        <v>9</v>
      </c>
      <c r="CB115" s="874"/>
      <c r="CC115" s="874"/>
      <c r="CD115" s="874"/>
      <c r="CE115" s="874"/>
      <c r="CF115" s="962">
        <v>0</v>
      </c>
      <c r="CG115" s="963"/>
      <c r="CH115" s="963"/>
      <c r="CI115" s="963"/>
      <c r="CJ115" s="963"/>
      <c r="CK115" s="1018"/>
      <c r="CL115" s="905"/>
      <c r="CM115" s="901"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455</v>
      </c>
      <c r="DH115" s="864"/>
      <c r="DI115" s="864"/>
      <c r="DJ115" s="864"/>
      <c r="DK115" s="865"/>
      <c r="DL115" s="866" t="s">
        <v>455</v>
      </c>
      <c r="DM115" s="864"/>
      <c r="DN115" s="864"/>
      <c r="DO115" s="864"/>
      <c r="DP115" s="865"/>
      <c r="DQ115" s="866" t="s">
        <v>455</v>
      </c>
      <c r="DR115" s="864"/>
      <c r="DS115" s="864"/>
      <c r="DT115" s="864"/>
      <c r="DU115" s="865"/>
      <c r="DV115" s="911" t="s">
        <v>455</v>
      </c>
      <c r="DW115" s="912"/>
      <c r="DX115" s="912"/>
      <c r="DY115" s="912"/>
      <c r="DZ115" s="913"/>
    </row>
    <row r="116" spans="1:130" s="248" customFormat="1" ht="26.25" customHeight="1" x14ac:dyDescent="0.15">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234</v>
      </c>
      <c r="AB116" s="864"/>
      <c r="AC116" s="864"/>
      <c r="AD116" s="864"/>
      <c r="AE116" s="865"/>
      <c r="AF116" s="866">
        <v>219</v>
      </c>
      <c r="AG116" s="864"/>
      <c r="AH116" s="864"/>
      <c r="AI116" s="864"/>
      <c r="AJ116" s="865"/>
      <c r="AK116" s="866">
        <v>110</v>
      </c>
      <c r="AL116" s="864"/>
      <c r="AM116" s="864"/>
      <c r="AN116" s="864"/>
      <c r="AO116" s="865"/>
      <c r="AP116" s="911">
        <v>0</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873" t="s">
        <v>455</v>
      </c>
      <c r="BR116" s="874"/>
      <c r="BS116" s="874"/>
      <c r="BT116" s="874"/>
      <c r="BU116" s="874"/>
      <c r="BV116" s="874" t="s">
        <v>455</v>
      </c>
      <c r="BW116" s="874"/>
      <c r="BX116" s="874"/>
      <c r="BY116" s="874"/>
      <c r="BZ116" s="874"/>
      <c r="CA116" s="874" t="s">
        <v>455</v>
      </c>
      <c r="CB116" s="874"/>
      <c r="CC116" s="874"/>
      <c r="CD116" s="874"/>
      <c r="CE116" s="874"/>
      <c r="CF116" s="962" t="s">
        <v>455</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5130</v>
      </c>
      <c r="DH116" s="864"/>
      <c r="DI116" s="864"/>
      <c r="DJ116" s="864"/>
      <c r="DK116" s="865"/>
      <c r="DL116" s="866" t="s">
        <v>455</v>
      </c>
      <c r="DM116" s="864"/>
      <c r="DN116" s="864"/>
      <c r="DO116" s="864"/>
      <c r="DP116" s="865"/>
      <c r="DQ116" s="866" t="s">
        <v>455</v>
      </c>
      <c r="DR116" s="864"/>
      <c r="DS116" s="864"/>
      <c r="DT116" s="864"/>
      <c r="DU116" s="865"/>
      <c r="DV116" s="911" t="s">
        <v>455</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5653838</v>
      </c>
      <c r="AB117" s="996"/>
      <c r="AC117" s="996"/>
      <c r="AD117" s="996"/>
      <c r="AE117" s="997"/>
      <c r="AF117" s="998">
        <v>4974149</v>
      </c>
      <c r="AG117" s="996"/>
      <c r="AH117" s="996"/>
      <c r="AI117" s="996"/>
      <c r="AJ117" s="997"/>
      <c r="AK117" s="998">
        <v>5149135</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873" t="s">
        <v>474</v>
      </c>
      <c r="BR117" s="874"/>
      <c r="BS117" s="874"/>
      <c r="BT117" s="874"/>
      <c r="BU117" s="874"/>
      <c r="BV117" s="874" t="s">
        <v>475</v>
      </c>
      <c r="BW117" s="874"/>
      <c r="BX117" s="874"/>
      <c r="BY117" s="874"/>
      <c r="BZ117" s="874"/>
      <c r="CA117" s="874" t="s">
        <v>396</v>
      </c>
      <c r="CB117" s="874"/>
      <c r="CC117" s="874"/>
      <c r="CD117" s="874"/>
      <c r="CE117" s="874"/>
      <c r="CF117" s="962" t="s">
        <v>475</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396</v>
      </c>
      <c r="DH117" s="864"/>
      <c r="DI117" s="864"/>
      <c r="DJ117" s="864"/>
      <c r="DK117" s="865"/>
      <c r="DL117" s="866" t="s">
        <v>396</v>
      </c>
      <c r="DM117" s="864"/>
      <c r="DN117" s="864"/>
      <c r="DO117" s="864"/>
      <c r="DP117" s="865"/>
      <c r="DQ117" s="866" t="s">
        <v>477</v>
      </c>
      <c r="DR117" s="864"/>
      <c r="DS117" s="864"/>
      <c r="DT117" s="864"/>
      <c r="DU117" s="865"/>
      <c r="DV117" s="911" t="s">
        <v>396</v>
      </c>
      <c r="DW117" s="912"/>
      <c r="DX117" s="912"/>
      <c r="DY117" s="912"/>
      <c r="DZ117" s="913"/>
    </row>
    <row r="118" spans="1:130" s="248" customFormat="1" ht="26.25" customHeight="1" x14ac:dyDescent="0.15">
      <c r="A118" s="988" t="s">
        <v>446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443</v>
      </c>
      <c r="AB118" s="989"/>
      <c r="AC118" s="989"/>
      <c r="AD118" s="989"/>
      <c r="AE118" s="990"/>
      <c r="AF118" s="991" t="s">
        <v>444</v>
      </c>
      <c r="AG118" s="989"/>
      <c r="AH118" s="989"/>
      <c r="AI118" s="989"/>
      <c r="AJ118" s="990"/>
      <c r="AK118" s="991" t="s">
        <v>306</v>
      </c>
      <c r="AL118" s="989"/>
      <c r="AM118" s="989"/>
      <c r="AN118" s="989"/>
      <c r="AO118" s="990"/>
      <c r="AP118" s="992" t="s">
        <v>445</v>
      </c>
      <c r="AQ118" s="993"/>
      <c r="AR118" s="993"/>
      <c r="AS118" s="993"/>
      <c r="AT118" s="994"/>
      <c r="AU118" s="1023"/>
      <c r="AV118" s="1024"/>
      <c r="AW118" s="1024"/>
      <c r="AX118" s="1024"/>
      <c r="AY118" s="1024"/>
      <c r="AZ118" s="966" t="s">
        <v>478</v>
      </c>
      <c r="BA118" s="967"/>
      <c r="BB118" s="967"/>
      <c r="BC118" s="967"/>
      <c r="BD118" s="967"/>
      <c r="BE118" s="967"/>
      <c r="BF118" s="967"/>
      <c r="BG118" s="967"/>
      <c r="BH118" s="967"/>
      <c r="BI118" s="967"/>
      <c r="BJ118" s="967"/>
      <c r="BK118" s="967"/>
      <c r="BL118" s="967"/>
      <c r="BM118" s="967"/>
      <c r="BN118" s="967"/>
      <c r="BO118" s="967"/>
      <c r="BP118" s="968"/>
      <c r="BQ118" s="969" t="s">
        <v>396</v>
      </c>
      <c r="BR118" s="932"/>
      <c r="BS118" s="932"/>
      <c r="BT118" s="932"/>
      <c r="BU118" s="932"/>
      <c r="BV118" s="932" t="s">
        <v>396</v>
      </c>
      <c r="BW118" s="932"/>
      <c r="BX118" s="932"/>
      <c r="BY118" s="932"/>
      <c r="BZ118" s="932"/>
      <c r="CA118" s="932" t="s">
        <v>127</v>
      </c>
      <c r="CB118" s="932"/>
      <c r="CC118" s="932"/>
      <c r="CD118" s="932"/>
      <c r="CE118" s="932"/>
      <c r="CF118" s="962" t="s">
        <v>127</v>
      </c>
      <c r="CG118" s="963"/>
      <c r="CH118" s="963"/>
      <c r="CI118" s="963"/>
      <c r="CJ118" s="963"/>
      <c r="CK118" s="1018"/>
      <c r="CL118" s="905"/>
      <c r="CM118" s="908" t="s">
        <v>479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396</v>
      </c>
      <c r="DH118" s="864"/>
      <c r="DI118" s="864"/>
      <c r="DJ118" s="864"/>
      <c r="DK118" s="865"/>
      <c r="DL118" s="866" t="s">
        <v>475</v>
      </c>
      <c r="DM118" s="864"/>
      <c r="DN118" s="864"/>
      <c r="DO118" s="864"/>
      <c r="DP118" s="865"/>
      <c r="DQ118" s="866" t="s">
        <v>396</v>
      </c>
      <c r="DR118" s="864"/>
      <c r="DS118" s="864"/>
      <c r="DT118" s="864"/>
      <c r="DU118" s="865"/>
      <c r="DV118" s="911" t="s">
        <v>127</v>
      </c>
      <c r="DW118" s="912"/>
      <c r="DX118" s="912"/>
      <c r="DY118" s="912"/>
      <c r="DZ118" s="913"/>
    </row>
    <row r="119" spans="1:130" s="248" customFormat="1" ht="26.25" customHeight="1" x14ac:dyDescent="0.15">
      <c r="A119" s="902" t="s">
        <v>449</v>
      </c>
      <c r="B119" s="903"/>
      <c r="C119" s="978" t="s">
        <v>450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396</v>
      </c>
      <c r="AG119" s="982"/>
      <c r="AH119" s="982"/>
      <c r="AI119" s="982"/>
      <c r="AJ119" s="983"/>
      <c r="AK119" s="984" t="s">
        <v>127</v>
      </c>
      <c r="AL119" s="982"/>
      <c r="AM119" s="982"/>
      <c r="AN119" s="982"/>
      <c r="AO119" s="983"/>
      <c r="AP119" s="985" t="s">
        <v>396</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480</v>
      </c>
      <c r="BP119" s="965"/>
      <c r="BQ119" s="969">
        <v>53483298</v>
      </c>
      <c r="BR119" s="932"/>
      <c r="BS119" s="932"/>
      <c r="BT119" s="932"/>
      <c r="BU119" s="932"/>
      <c r="BV119" s="932">
        <v>52564078</v>
      </c>
      <c r="BW119" s="932"/>
      <c r="BX119" s="932"/>
      <c r="BY119" s="932"/>
      <c r="BZ119" s="932"/>
      <c r="CA119" s="932">
        <v>51992781</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720971</v>
      </c>
      <c r="DH119" s="847"/>
      <c r="DI119" s="847"/>
      <c r="DJ119" s="847"/>
      <c r="DK119" s="848"/>
      <c r="DL119" s="849">
        <v>682386</v>
      </c>
      <c r="DM119" s="847"/>
      <c r="DN119" s="847"/>
      <c r="DO119" s="847"/>
      <c r="DP119" s="848"/>
      <c r="DQ119" s="849">
        <v>591372</v>
      </c>
      <c r="DR119" s="847"/>
      <c r="DS119" s="847"/>
      <c r="DT119" s="847"/>
      <c r="DU119" s="848"/>
      <c r="DV119" s="935">
        <v>4.2</v>
      </c>
      <c r="DW119" s="936"/>
      <c r="DX119" s="936"/>
      <c r="DY119" s="936"/>
      <c r="DZ119" s="937"/>
    </row>
    <row r="120" spans="1:130" s="248" customFormat="1" ht="26.25" customHeight="1" x14ac:dyDescent="0.15">
      <c r="A120" s="904"/>
      <c r="B120" s="905"/>
      <c r="C120" s="908" t="s">
        <v>454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396</v>
      </c>
      <c r="AB120" s="864"/>
      <c r="AC120" s="864"/>
      <c r="AD120" s="864"/>
      <c r="AE120" s="865"/>
      <c r="AF120" s="866" t="s">
        <v>396</v>
      </c>
      <c r="AG120" s="864"/>
      <c r="AH120" s="864"/>
      <c r="AI120" s="864"/>
      <c r="AJ120" s="865"/>
      <c r="AK120" s="866" t="s">
        <v>396</v>
      </c>
      <c r="AL120" s="864"/>
      <c r="AM120" s="864"/>
      <c r="AN120" s="864"/>
      <c r="AO120" s="865"/>
      <c r="AP120" s="911" t="s">
        <v>127</v>
      </c>
      <c r="AQ120" s="912"/>
      <c r="AR120" s="912"/>
      <c r="AS120" s="912"/>
      <c r="AT120" s="913"/>
      <c r="AU120" s="970" t="s">
        <v>482</v>
      </c>
      <c r="AV120" s="971"/>
      <c r="AW120" s="971"/>
      <c r="AX120" s="971"/>
      <c r="AY120" s="972"/>
      <c r="AZ120" s="947" t="s">
        <v>483</v>
      </c>
      <c r="BA120" s="894"/>
      <c r="BB120" s="894"/>
      <c r="BC120" s="894"/>
      <c r="BD120" s="894"/>
      <c r="BE120" s="894"/>
      <c r="BF120" s="894"/>
      <c r="BG120" s="894"/>
      <c r="BH120" s="894"/>
      <c r="BI120" s="894"/>
      <c r="BJ120" s="894"/>
      <c r="BK120" s="894"/>
      <c r="BL120" s="894"/>
      <c r="BM120" s="894"/>
      <c r="BN120" s="894"/>
      <c r="BO120" s="894"/>
      <c r="BP120" s="895"/>
      <c r="BQ120" s="948">
        <v>4149732</v>
      </c>
      <c r="BR120" s="929"/>
      <c r="BS120" s="929"/>
      <c r="BT120" s="929"/>
      <c r="BU120" s="929"/>
      <c r="BV120" s="929">
        <v>4557468</v>
      </c>
      <c r="BW120" s="929"/>
      <c r="BX120" s="929"/>
      <c r="BY120" s="929"/>
      <c r="BZ120" s="929"/>
      <c r="CA120" s="929">
        <v>4675844</v>
      </c>
      <c r="CB120" s="929"/>
      <c r="CC120" s="929"/>
      <c r="CD120" s="929"/>
      <c r="CE120" s="929"/>
      <c r="CF120" s="953">
        <v>33.299999999999997</v>
      </c>
      <c r="CG120" s="954"/>
      <c r="CH120" s="954"/>
      <c r="CI120" s="954"/>
      <c r="CJ120" s="954"/>
      <c r="CK120" s="955" t="s">
        <v>484</v>
      </c>
      <c r="CL120" s="939"/>
      <c r="CM120" s="939"/>
      <c r="CN120" s="939"/>
      <c r="CO120" s="940"/>
      <c r="CP120" s="959" t="s">
        <v>485</v>
      </c>
      <c r="CQ120" s="960"/>
      <c r="CR120" s="960"/>
      <c r="CS120" s="960"/>
      <c r="CT120" s="960"/>
      <c r="CU120" s="960"/>
      <c r="CV120" s="960"/>
      <c r="CW120" s="960"/>
      <c r="CX120" s="960"/>
      <c r="CY120" s="960"/>
      <c r="CZ120" s="960"/>
      <c r="DA120" s="960"/>
      <c r="DB120" s="960"/>
      <c r="DC120" s="960"/>
      <c r="DD120" s="960"/>
      <c r="DE120" s="960"/>
      <c r="DF120" s="961"/>
      <c r="DG120" s="948" t="s">
        <v>396</v>
      </c>
      <c r="DH120" s="929"/>
      <c r="DI120" s="929"/>
      <c r="DJ120" s="929"/>
      <c r="DK120" s="929"/>
      <c r="DL120" s="929" t="s">
        <v>396</v>
      </c>
      <c r="DM120" s="929"/>
      <c r="DN120" s="929"/>
      <c r="DO120" s="929"/>
      <c r="DP120" s="929"/>
      <c r="DQ120" s="929">
        <v>3929409</v>
      </c>
      <c r="DR120" s="929"/>
      <c r="DS120" s="929"/>
      <c r="DT120" s="929"/>
      <c r="DU120" s="929"/>
      <c r="DV120" s="930">
        <v>28</v>
      </c>
      <c r="DW120" s="930"/>
      <c r="DX120" s="930"/>
      <c r="DY120" s="930"/>
      <c r="DZ120" s="931"/>
    </row>
    <row r="121" spans="1:130" s="248" customFormat="1" ht="26.25" customHeight="1" x14ac:dyDescent="0.15">
      <c r="A121" s="904"/>
      <c r="B121" s="905"/>
      <c r="C121" s="950" t="s">
        <v>486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396</v>
      </c>
      <c r="AB121" s="864"/>
      <c r="AC121" s="864"/>
      <c r="AD121" s="864"/>
      <c r="AE121" s="865"/>
      <c r="AF121" s="866" t="s">
        <v>396</v>
      </c>
      <c r="AG121" s="864"/>
      <c r="AH121" s="864"/>
      <c r="AI121" s="864"/>
      <c r="AJ121" s="865"/>
      <c r="AK121" s="866" t="s">
        <v>396</v>
      </c>
      <c r="AL121" s="864"/>
      <c r="AM121" s="864"/>
      <c r="AN121" s="864"/>
      <c r="AO121" s="865"/>
      <c r="AP121" s="911" t="s">
        <v>396</v>
      </c>
      <c r="AQ121" s="912"/>
      <c r="AR121" s="912"/>
      <c r="AS121" s="912"/>
      <c r="AT121" s="913"/>
      <c r="AU121" s="973"/>
      <c r="AV121" s="974"/>
      <c r="AW121" s="974"/>
      <c r="AX121" s="974"/>
      <c r="AY121" s="975"/>
      <c r="AZ121" s="901" t="s">
        <v>487</v>
      </c>
      <c r="BA121" s="834"/>
      <c r="BB121" s="834"/>
      <c r="BC121" s="834"/>
      <c r="BD121" s="834"/>
      <c r="BE121" s="834"/>
      <c r="BF121" s="834"/>
      <c r="BG121" s="834"/>
      <c r="BH121" s="834"/>
      <c r="BI121" s="834"/>
      <c r="BJ121" s="834"/>
      <c r="BK121" s="834"/>
      <c r="BL121" s="834"/>
      <c r="BM121" s="834"/>
      <c r="BN121" s="834"/>
      <c r="BO121" s="834"/>
      <c r="BP121" s="835"/>
      <c r="BQ121" s="873">
        <v>246396</v>
      </c>
      <c r="BR121" s="874"/>
      <c r="BS121" s="874"/>
      <c r="BT121" s="874"/>
      <c r="BU121" s="874"/>
      <c r="BV121" s="874">
        <v>189544</v>
      </c>
      <c r="BW121" s="874"/>
      <c r="BX121" s="874"/>
      <c r="BY121" s="874"/>
      <c r="BZ121" s="874"/>
      <c r="CA121" s="874">
        <v>186367</v>
      </c>
      <c r="CB121" s="874"/>
      <c r="CC121" s="874"/>
      <c r="CD121" s="874"/>
      <c r="CE121" s="874"/>
      <c r="CF121" s="962">
        <v>1.3</v>
      </c>
      <c r="CG121" s="963"/>
      <c r="CH121" s="963"/>
      <c r="CI121" s="963"/>
      <c r="CJ121" s="963"/>
      <c r="CK121" s="956"/>
      <c r="CL121" s="942"/>
      <c r="CM121" s="942"/>
      <c r="CN121" s="942"/>
      <c r="CO121" s="943"/>
      <c r="CP121" s="922" t="s">
        <v>417</v>
      </c>
      <c r="CQ121" s="923"/>
      <c r="CR121" s="923"/>
      <c r="CS121" s="923"/>
      <c r="CT121" s="923"/>
      <c r="CU121" s="923"/>
      <c r="CV121" s="923"/>
      <c r="CW121" s="923"/>
      <c r="CX121" s="923"/>
      <c r="CY121" s="923"/>
      <c r="CZ121" s="923"/>
      <c r="DA121" s="923"/>
      <c r="DB121" s="923"/>
      <c r="DC121" s="923"/>
      <c r="DD121" s="923"/>
      <c r="DE121" s="923"/>
      <c r="DF121" s="924"/>
      <c r="DG121" s="873">
        <v>2781719</v>
      </c>
      <c r="DH121" s="874"/>
      <c r="DI121" s="874"/>
      <c r="DJ121" s="874"/>
      <c r="DK121" s="874"/>
      <c r="DL121" s="874">
        <v>2614399</v>
      </c>
      <c r="DM121" s="874"/>
      <c r="DN121" s="874"/>
      <c r="DO121" s="874"/>
      <c r="DP121" s="874"/>
      <c r="DQ121" s="874">
        <v>2443962</v>
      </c>
      <c r="DR121" s="874"/>
      <c r="DS121" s="874"/>
      <c r="DT121" s="874"/>
      <c r="DU121" s="874"/>
      <c r="DV121" s="880">
        <v>17.399999999999999</v>
      </c>
      <c r="DW121" s="880"/>
      <c r="DX121" s="880"/>
      <c r="DY121" s="880"/>
      <c r="DZ121" s="881"/>
    </row>
    <row r="122" spans="1:130" s="248" customFormat="1" ht="26.25" customHeight="1" x14ac:dyDescent="0.15">
      <c r="A122" s="904"/>
      <c r="B122" s="905"/>
      <c r="C122" s="908" t="s">
        <v>465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396</v>
      </c>
      <c r="AG122" s="864"/>
      <c r="AH122" s="864"/>
      <c r="AI122" s="864"/>
      <c r="AJ122" s="865"/>
      <c r="AK122" s="866" t="s">
        <v>127</v>
      </c>
      <c r="AL122" s="864"/>
      <c r="AM122" s="864"/>
      <c r="AN122" s="864"/>
      <c r="AO122" s="865"/>
      <c r="AP122" s="911" t="s">
        <v>396</v>
      </c>
      <c r="AQ122" s="912"/>
      <c r="AR122" s="912"/>
      <c r="AS122" s="912"/>
      <c r="AT122" s="913"/>
      <c r="AU122" s="973"/>
      <c r="AV122" s="974"/>
      <c r="AW122" s="974"/>
      <c r="AX122" s="974"/>
      <c r="AY122" s="975"/>
      <c r="AZ122" s="966" t="s">
        <v>488</v>
      </c>
      <c r="BA122" s="967"/>
      <c r="BB122" s="967"/>
      <c r="BC122" s="967"/>
      <c r="BD122" s="967"/>
      <c r="BE122" s="967"/>
      <c r="BF122" s="967"/>
      <c r="BG122" s="967"/>
      <c r="BH122" s="967"/>
      <c r="BI122" s="967"/>
      <c r="BJ122" s="967"/>
      <c r="BK122" s="967"/>
      <c r="BL122" s="967"/>
      <c r="BM122" s="967"/>
      <c r="BN122" s="967"/>
      <c r="BO122" s="967"/>
      <c r="BP122" s="968"/>
      <c r="BQ122" s="969">
        <v>32338513</v>
      </c>
      <c r="BR122" s="932"/>
      <c r="BS122" s="932"/>
      <c r="BT122" s="932"/>
      <c r="BU122" s="932"/>
      <c r="BV122" s="932">
        <v>32408618</v>
      </c>
      <c r="BW122" s="932"/>
      <c r="BX122" s="932"/>
      <c r="BY122" s="932"/>
      <c r="BZ122" s="932"/>
      <c r="CA122" s="932">
        <v>32920060</v>
      </c>
      <c r="CB122" s="932"/>
      <c r="CC122" s="932"/>
      <c r="CD122" s="932"/>
      <c r="CE122" s="932"/>
      <c r="CF122" s="933">
        <v>234.2</v>
      </c>
      <c r="CG122" s="934"/>
      <c r="CH122" s="934"/>
      <c r="CI122" s="934"/>
      <c r="CJ122" s="934"/>
      <c r="CK122" s="956"/>
      <c r="CL122" s="942"/>
      <c r="CM122" s="942"/>
      <c r="CN122" s="942"/>
      <c r="CO122" s="943"/>
      <c r="CP122" s="922" t="s">
        <v>489</v>
      </c>
      <c r="CQ122" s="923"/>
      <c r="CR122" s="923"/>
      <c r="CS122" s="923"/>
      <c r="CT122" s="923"/>
      <c r="CU122" s="923"/>
      <c r="CV122" s="923"/>
      <c r="CW122" s="923"/>
      <c r="CX122" s="923"/>
      <c r="CY122" s="923"/>
      <c r="CZ122" s="923"/>
      <c r="DA122" s="923"/>
      <c r="DB122" s="923"/>
      <c r="DC122" s="923"/>
      <c r="DD122" s="923"/>
      <c r="DE122" s="923"/>
      <c r="DF122" s="924"/>
      <c r="DG122" s="873">
        <v>2076772</v>
      </c>
      <c r="DH122" s="874"/>
      <c r="DI122" s="874"/>
      <c r="DJ122" s="874"/>
      <c r="DK122" s="874"/>
      <c r="DL122" s="874">
        <v>1916831</v>
      </c>
      <c r="DM122" s="874"/>
      <c r="DN122" s="874"/>
      <c r="DO122" s="874"/>
      <c r="DP122" s="874"/>
      <c r="DQ122" s="874">
        <v>1893861</v>
      </c>
      <c r="DR122" s="874"/>
      <c r="DS122" s="874"/>
      <c r="DT122" s="874"/>
      <c r="DU122" s="874"/>
      <c r="DV122" s="880">
        <v>13.5</v>
      </c>
      <c r="DW122" s="880"/>
      <c r="DX122" s="880"/>
      <c r="DY122" s="880"/>
      <c r="DZ122" s="881"/>
    </row>
    <row r="123" spans="1:130" s="248" customFormat="1" ht="26.25" customHeight="1" x14ac:dyDescent="0.15">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5130</v>
      </c>
      <c r="AB123" s="864"/>
      <c r="AC123" s="864"/>
      <c r="AD123" s="864"/>
      <c r="AE123" s="865"/>
      <c r="AF123" s="866">
        <v>5130</v>
      </c>
      <c r="AG123" s="864"/>
      <c r="AH123" s="864"/>
      <c r="AI123" s="864"/>
      <c r="AJ123" s="865"/>
      <c r="AK123" s="866" t="s">
        <v>396</v>
      </c>
      <c r="AL123" s="864"/>
      <c r="AM123" s="864"/>
      <c r="AN123" s="864"/>
      <c r="AO123" s="865"/>
      <c r="AP123" s="911" t="s">
        <v>396</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490</v>
      </c>
      <c r="BP123" s="965"/>
      <c r="BQ123" s="919">
        <v>36734641</v>
      </c>
      <c r="BR123" s="920"/>
      <c r="BS123" s="920"/>
      <c r="BT123" s="920"/>
      <c r="BU123" s="920"/>
      <c r="BV123" s="920">
        <v>37155630</v>
      </c>
      <c r="BW123" s="920"/>
      <c r="BX123" s="920"/>
      <c r="BY123" s="920"/>
      <c r="BZ123" s="920"/>
      <c r="CA123" s="920">
        <v>37782271</v>
      </c>
      <c r="CB123" s="920"/>
      <c r="CC123" s="920"/>
      <c r="CD123" s="920"/>
      <c r="CE123" s="920"/>
      <c r="CF123" s="830"/>
      <c r="CG123" s="831"/>
      <c r="CH123" s="831"/>
      <c r="CI123" s="831"/>
      <c r="CJ123" s="921"/>
      <c r="CK123" s="956"/>
      <c r="CL123" s="942"/>
      <c r="CM123" s="942"/>
      <c r="CN123" s="942"/>
      <c r="CO123" s="943"/>
      <c r="CP123" s="922" t="s">
        <v>491</v>
      </c>
      <c r="CQ123" s="923"/>
      <c r="CR123" s="923"/>
      <c r="CS123" s="923"/>
      <c r="CT123" s="923"/>
      <c r="CU123" s="923"/>
      <c r="CV123" s="923"/>
      <c r="CW123" s="923"/>
      <c r="CX123" s="923"/>
      <c r="CY123" s="923"/>
      <c r="CZ123" s="923"/>
      <c r="DA123" s="923"/>
      <c r="DB123" s="923"/>
      <c r="DC123" s="923"/>
      <c r="DD123" s="923"/>
      <c r="DE123" s="923"/>
      <c r="DF123" s="924"/>
      <c r="DG123" s="863">
        <v>493587</v>
      </c>
      <c r="DH123" s="864"/>
      <c r="DI123" s="864"/>
      <c r="DJ123" s="864"/>
      <c r="DK123" s="865"/>
      <c r="DL123" s="866">
        <v>507636</v>
      </c>
      <c r="DM123" s="864"/>
      <c r="DN123" s="864"/>
      <c r="DO123" s="864"/>
      <c r="DP123" s="865"/>
      <c r="DQ123" s="866">
        <v>508641</v>
      </c>
      <c r="DR123" s="864"/>
      <c r="DS123" s="864"/>
      <c r="DT123" s="864"/>
      <c r="DU123" s="865"/>
      <c r="DV123" s="911">
        <v>3.6</v>
      </c>
      <c r="DW123" s="912"/>
      <c r="DX123" s="912"/>
      <c r="DY123" s="912"/>
      <c r="DZ123" s="913"/>
    </row>
    <row r="124" spans="1:130" s="248" customFormat="1" ht="26.25" customHeight="1" thickBot="1" x14ac:dyDescent="0.2">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v>96157</v>
      </c>
      <c r="AB124" s="864"/>
      <c r="AC124" s="864"/>
      <c r="AD124" s="864"/>
      <c r="AE124" s="865"/>
      <c r="AF124" s="866">
        <v>62632</v>
      </c>
      <c r="AG124" s="864"/>
      <c r="AH124" s="864"/>
      <c r="AI124" s="864"/>
      <c r="AJ124" s="865"/>
      <c r="AK124" s="866">
        <v>61810</v>
      </c>
      <c r="AL124" s="864"/>
      <c r="AM124" s="864"/>
      <c r="AN124" s="864"/>
      <c r="AO124" s="865"/>
      <c r="AP124" s="911">
        <v>0.4</v>
      </c>
      <c r="AQ124" s="912"/>
      <c r="AR124" s="912"/>
      <c r="AS124" s="912"/>
      <c r="AT124" s="913"/>
      <c r="AU124" s="914" t="s">
        <v>492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120.7</v>
      </c>
      <c r="BR124" s="918"/>
      <c r="BS124" s="918"/>
      <c r="BT124" s="918"/>
      <c r="BU124" s="918"/>
      <c r="BV124" s="918">
        <v>111.9</v>
      </c>
      <c r="BW124" s="918"/>
      <c r="BX124" s="918"/>
      <c r="BY124" s="918"/>
      <c r="BZ124" s="918"/>
      <c r="CA124" s="918">
        <v>101.1</v>
      </c>
      <c r="CB124" s="918"/>
      <c r="CC124" s="918"/>
      <c r="CD124" s="918"/>
      <c r="CE124" s="918"/>
      <c r="CF124" s="808"/>
      <c r="CG124" s="809"/>
      <c r="CH124" s="809"/>
      <c r="CI124" s="809"/>
      <c r="CJ124" s="949"/>
      <c r="CK124" s="957"/>
      <c r="CL124" s="957"/>
      <c r="CM124" s="957"/>
      <c r="CN124" s="957"/>
      <c r="CO124" s="958"/>
      <c r="CP124" s="922" t="s">
        <v>493</v>
      </c>
      <c r="CQ124" s="923"/>
      <c r="CR124" s="923"/>
      <c r="CS124" s="923"/>
      <c r="CT124" s="923"/>
      <c r="CU124" s="923"/>
      <c r="CV124" s="923"/>
      <c r="CW124" s="923"/>
      <c r="CX124" s="923"/>
      <c r="CY124" s="923"/>
      <c r="CZ124" s="923"/>
      <c r="DA124" s="923"/>
      <c r="DB124" s="923"/>
      <c r="DC124" s="923"/>
      <c r="DD124" s="923"/>
      <c r="DE124" s="923"/>
      <c r="DF124" s="924"/>
      <c r="DG124" s="846">
        <v>4758889</v>
      </c>
      <c r="DH124" s="847"/>
      <c r="DI124" s="847"/>
      <c r="DJ124" s="847"/>
      <c r="DK124" s="848"/>
      <c r="DL124" s="849">
        <v>4498393</v>
      </c>
      <c r="DM124" s="847"/>
      <c r="DN124" s="847"/>
      <c r="DO124" s="847"/>
      <c r="DP124" s="848"/>
      <c r="DQ124" s="849">
        <v>191470</v>
      </c>
      <c r="DR124" s="847"/>
      <c r="DS124" s="847"/>
      <c r="DT124" s="847"/>
      <c r="DU124" s="848"/>
      <c r="DV124" s="935">
        <v>1.4</v>
      </c>
      <c r="DW124" s="936"/>
      <c r="DX124" s="936"/>
      <c r="DY124" s="936"/>
      <c r="DZ124" s="937"/>
    </row>
    <row r="125" spans="1:130" s="248" customFormat="1" ht="26.25" customHeight="1" x14ac:dyDescent="0.15">
      <c r="A125" s="904"/>
      <c r="B125" s="905"/>
      <c r="C125" s="908" t="s">
        <v>479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396</v>
      </c>
      <c r="AB125" s="864"/>
      <c r="AC125" s="864"/>
      <c r="AD125" s="864"/>
      <c r="AE125" s="865"/>
      <c r="AF125" s="866" t="s">
        <v>396</v>
      </c>
      <c r="AG125" s="864"/>
      <c r="AH125" s="864"/>
      <c r="AI125" s="864"/>
      <c r="AJ125" s="865"/>
      <c r="AK125" s="866" t="s">
        <v>477</v>
      </c>
      <c r="AL125" s="864"/>
      <c r="AM125" s="864"/>
      <c r="AN125" s="864"/>
      <c r="AO125" s="865"/>
      <c r="AP125" s="911" t="s">
        <v>474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494</v>
      </c>
      <c r="CL125" s="939"/>
      <c r="CM125" s="939"/>
      <c r="CN125" s="939"/>
      <c r="CO125" s="940"/>
      <c r="CP125" s="947" t="s">
        <v>495</v>
      </c>
      <c r="CQ125" s="894"/>
      <c r="CR125" s="894"/>
      <c r="CS125" s="894"/>
      <c r="CT125" s="894"/>
      <c r="CU125" s="894"/>
      <c r="CV125" s="894"/>
      <c r="CW125" s="894"/>
      <c r="CX125" s="894"/>
      <c r="CY125" s="894"/>
      <c r="CZ125" s="894"/>
      <c r="DA125" s="894"/>
      <c r="DB125" s="894"/>
      <c r="DC125" s="894"/>
      <c r="DD125" s="894"/>
      <c r="DE125" s="894"/>
      <c r="DF125" s="895"/>
      <c r="DG125" s="948" t="s">
        <v>396</v>
      </c>
      <c r="DH125" s="929"/>
      <c r="DI125" s="929"/>
      <c r="DJ125" s="929"/>
      <c r="DK125" s="929"/>
      <c r="DL125" s="929" t="s">
        <v>396</v>
      </c>
      <c r="DM125" s="929"/>
      <c r="DN125" s="929"/>
      <c r="DO125" s="929"/>
      <c r="DP125" s="929"/>
      <c r="DQ125" s="929" t="s">
        <v>396</v>
      </c>
      <c r="DR125" s="929"/>
      <c r="DS125" s="929"/>
      <c r="DT125" s="929"/>
      <c r="DU125" s="929"/>
      <c r="DV125" s="930" t="s">
        <v>396</v>
      </c>
      <c r="DW125" s="930"/>
      <c r="DX125" s="930"/>
      <c r="DY125" s="930"/>
      <c r="DZ125" s="931"/>
    </row>
    <row r="126" spans="1:130" s="248" customFormat="1" ht="26.25" customHeight="1" thickBot="1" x14ac:dyDescent="0.2">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477</v>
      </c>
      <c r="AB126" s="864"/>
      <c r="AC126" s="864"/>
      <c r="AD126" s="864"/>
      <c r="AE126" s="865"/>
      <c r="AF126" s="866" t="s">
        <v>474</v>
      </c>
      <c r="AG126" s="864"/>
      <c r="AH126" s="864"/>
      <c r="AI126" s="864"/>
      <c r="AJ126" s="865"/>
      <c r="AK126" s="866" t="s">
        <v>496</v>
      </c>
      <c r="AL126" s="864"/>
      <c r="AM126" s="864"/>
      <c r="AN126" s="864"/>
      <c r="AO126" s="865"/>
      <c r="AP126" s="911" t="s">
        <v>474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901" t="s">
        <v>497</v>
      </c>
      <c r="CQ126" s="834"/>
      <c r="CR126" s="834"/>
      <c r="CS126" s="834"/>
      <c r="CT126" s="834"/>
      <c r="CU126" s="834"/>
      <c r="CV126" s="834"/>
      <c r="CW126" s="834"/>
      <c r="CX126" s="834"/>
      <c r="CY126" s="834"/>
      <c r="CZ126" s="834"/>
      <c r="DA126" s="834"/>
      <c r="DB126" s="834"/>
      <c r="DC126" s="834"/>
      <c r="DD126" s="834"/>
      <c r="DE126" s="834"/>
      <c r="DF126" s="835"/>
      <c r="DG126" s="873" t="s">
        <v>477</v>
      </c>
      <c r="DH126" s="874"/>
      <c r="DI126" s="874"/>
      <c r="DJ126" s="874"/>
      <c r="DK126" s="874"/>
      <c r="DL126" s="874" t="s">
        <v>477</v>
      </c>
      <c r="DM126" s="874"/>
      <c r="DN126" s="874"/>
      <c r="DO126" s="874"/>
      <c r="DP126" s="874"/>
      <c r="DQ126" s="874" t="s">
        <v>396</v>
      </c>
      <c r="DR126" s="874"/>
      <c r="DS126" s="874"/>
      <c r="DT126" s="874"/>
      <c r="DU126" s="874"/>
      <c r="DV126" s="880" t="s">
        <v>396</v>
      </c>
      <c r="DW126" s="880"/>
      <c r="DX126" s="880"/>
      <c r="DY126" s="880"/>
      <c r="DZ126" s="881"/>
    </row>
    <row r="127" spans="1:130" s="248" customFormat="1" ht="26.25" customHeight="1" x14ac:dyDescent="0.15">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76814</v>
      </c>
      <c r="AB127" s="864"/>
      <c r="AC127" s="864"/>
      <c r="AD127" s="864"/>
      <c r="AE127" s="865"/>
      <c r="AF127" s="866">
        <v>26899</v>
      </c>
      <c r="AG127" s="864"/>
      <c r="AH127" s="864"/>
      <c r="AI127" s="864"/>
      <c r="AJ127" s="865"/>
      <c r="AK127" s="866">
        <v>17919</v>
      </c>
      <c r="AL127" s="864"/>
      <c r="AM127" s="864"/>
      <c r="AN127" s="864"/>
      <c r="AO127" s="865"/>
      <c r="AP127" s="911">
        <v>0.1</v>
      </c>
      <c r="AQ127" s="912"/>
      <c r="AR127" s="912"/>
      <c r="AS127" s="912"/>
      <c r="AT127" s="913"/>
      <c r="AU127" s="284"/>
      <c r="AV127" s="284"/>
      <c r="AW127" s="284"/>
      <c r="AX127" s="928" t="s">
        <v>499</v>
      </c>
      <c r="AY127" s="898"/>
      <c r="AZ127" s="898"/>
      <c r="BA127" s="898"/>
      <c r="BB127" s="898"/>
      <c r="BC127" s="898"/>
      <c r="BD127" s="898"/>
      <c r="BE127" s="899"/>
      <c r="BF127" s="897" t="s">
        <v>500</v>
      </c>
      <c r="BG127" s="898"/>
      <c r="BH127" s="898"/>
      <c r="BI127" s="898"/>
      <c r="BJ127" s="898"/>
      <c r="BK127" s="898"/>
      <c r="BL127" s="899"/>
      <c r="BM127" s="897" t="s">
        <v>501</v>
      </c>
      <c r="BN127" s="898"/>
      <c r="BO127" s="898"/>
      <c r="BP127" s="898"/>
      <c r="BQ127" s="898"/>
      <c r="BR127" s="898"/>
      <c r="BS127" s="899"/>
      <c r="BT127" s="897" t="s">
        <v>502</v>
      </c>
      <c r="BU127" s="898"/>
      <c r="BV127" s="898"/>
      <c r="BW127" s="898"/>
      <c r="BX127" s="898"/>
      <c r="BY127" s="898"/>
      <c r="BZ127" s="900"/>
      <c r="CA127" s="284"/>
      <c r="CB127" s="284"/>
      <c r="CC127" s="284"/>
      <c r="CD127" s="285"/>
      <c r="CE127" s="285"/>
      <c r="CF127" s="285"/>
      <c r="CG127" s="282"/>
      <c r="CH127" s="282"/>
      <c r="CI127" s="282"/>
      <c r="CJ127" s="283"/>
      <c r="CK127" s="941"/>
      <c r="CL127" s="942"/>
      <c r="CM127" s="942"/>
      <c r="CN127" s="942"/>
      <c r="CO127" s="943"/>
      <c r="CP127" s="901" t="s">
        <v>503</v>
      </c>
      <c r="CQ127" s="834"/>
      <c r="CR127" s="834"/>
      <c r="CS127" s="834"/>
      <c r="CT127" s="834"/>
      <c r="CU127" s="834"/>
      <c r="CV127" s="834"/>
      <c r="CW127" s="834"/>
      <c r="CX127" s="834"/>
      <c r="CY127" s="834"/>
      <c r="CZ127" s="834"/>
      <c r="DA127" s="834"/>
      <c r="DB127" s="834"/>
      <c r="DC127" s="834"/>
      <c r="DD127" s="834"/>
      <c r="DE127" s="834"/>
      <c r="DF127" s="835"/>
      <c r="DG127" s="873" t="s">
        <v>396</v>
      </c>
      <c r="DH127" s="874"/>
      <c r="DI127" s="874"/>
      <c r="DJ127" s="874"/>
      <c r="DK127" s="874"/>
      <c r="DL127" s="874" t="s">
        <v>477</v>
      </c>
      <c r="DM127" s="874"/>
      <c r="DN127" s="874"/>
      <c r="DO127" s="874"/>
      <c r="DP127" s="874"/>
      <c r="DQ127" s="874" t="s">
        <v>396</v>
      </c>
      <c r="DR127" s="874"/>
      <c r="DS127" s="874"/>
      <c r="DT127" s="874"/>
      <c r="DU127" s="874"/>
      <c r="DV127" s="880" t="s">
        <v>477</v>
      </c>
      <c r="DW127" s="880"/>
      <c r="DX127" s="880"/>
      <c r="DY127" s="880"/>
      <c r="DZ127" s="881"/>
    </row>
    <row r="128" spans="1:130" s="248" customFormat="1" ht="26.25" customHeight="1" thickBot="1" x14ac:dyDescent="0.2">
      <c r="A128" s="882" t="s">
        <v>504</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505</v>
      </c>
      <c r="X128" s="884"/>
      <c r="Y128" s="884"/>
      <c r="Z128" s="885"/>
      <c r="AA128" s="886">
        <v>75295</v>
      </c>
      <c r="AB128" s="887"/>
      <c r="AC128" s="887"/>
      <c r="AD128" s="887"/>
      <c r="AE128" s="888"/>
      <c r="AF128" s="889">
        <v>83723</v>
      </c>
      <c r="AG128" s="887"/>
      <c r="AH128" s="887"/>
      <c r="AI128" s="887"/>
      <c r="AJ128" s="888"/>
      <c r="AK128" s="889">
        <v>82082</v>
      </c>
      <c r="AL128" s="887"/>
      <c r="AM128" s="887"/>
      <c r="AN128" s="887"/>
      <c r="AO128" s="888"/>
      <c r="AP128" s="890"/>
      <c r="AQ128" s="891"/>
      <c r="AR128" s="891"/>
      <c r="AS128" s="891"/>
      <c r="AT128" s="892"/>
      <c r="AU128" s="284"/>
      <c r="AV128" s="284"/>
      <c r="AW128" s="284"/>
      <c r="AX128" s="893" t="s">
        <v>506</v>
      </c>
      <c r="AY128" s="894"/>
      <c r="AZ128" s="894"/>
      <c r="BA128" s="894"/>
      <c r="BB128" s="894"/>
      <c r="BC128" s="894"/>
      <c r="BD128" s="894"/>
      <c r="BE128" s="895"/>
      <c r="BF128" s="870" t="s">
        <v>127</v>
      </c>
      <c r="BG128" s="871"/>
      <c r="BH128" s="871"/>
      <c r="BI128" s="871"/>
      <c r="BJ128" s="871"/>
      <c r="BK128" s="871"/>
      <c r="BL128" s="896"/>
      <c r="BM128" s="870">
        <v>12.62</v>
      </c>
      <c r="BN128" s="871"/>
      <c r="BO128" s="871"/>
      <c r="BP128" s="871"/>
      <c r="BQ128" s="871"/>
      <c r="BR128" s="871"/>
      <c r="BS128" s="896"/>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5" t="s">
        <v>507</v>
      </c>
      <c r="CQ128" s="812"/>
      <c r="CR128" s="812"/>
      <c r="CS128" s="812"/>
      <c r="CT128" s="812"/>
      <c r="CU128" s="812"/>
      <c r="CV128" s="812"/>
      <c r="CW128" s="812"/>
      <c r="CX128" s="812"/>
      <c r="CY128" s="812"/>
      <c r="CZ128" s="812"/>
      <c r="DA128" s="812"/>
      <c r="DB128" s="812"/>
      <c r="DC128" s="812"/>
      <c r="DD128" s="812"/>
      <c r="DE128" s="812"/>
      <c r="DF128" s="813"/>
      <c r="DG128" s="876">
        <v>119</v>
      </c>
      <c r="DH128" s="877"/>
      <c r="DI128" s="877"/>
      <c r="DJ128" s="877"/>
      <c r="DK128" s="877"/>
      <c r="DL128" s="877">
        <v>1015</v>
      </c>
      <c r="DM128" s="877"/>
      <c r="DN128" s="877"/>
      <c r="DO128" s="877"/>
      <c r="DP128" s="877"/>
      <c r="DQ128" s="877">
        <v>9</v>
      </c>
      <c r="DR128" s="877"/>
      <c r="DS128" s="877"/>
      <c r="DT128" s="877"/>
      <c r="DU128" s="877"/>
      <c r="DV128" s="878">
        <v>0</v>
      </c>
      <c r="DW128" s="878"/>
      <c r="DX128" s="878"/>
      <c r="DY128" s="878"/>
      <c r="DZ128" s="879"/>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17562653</v>
      </c>
      <c r="AB129" s="864"/>
      <c r="AC129" s="864"/>
      <c r="AD129" s="864"/>
      <c r="AE129" s="865"/>
      <c r="AF129" s="866">
        <v>17123323</v>
      </c>
      <c r="AG129" s="864"/>
      <c r="AH129" s="864"/>
      <c r="AI129" s="864"/>
      <c r="AJ129" s="865"/>
      <c r="AK129" s="866">
        <v>17539619</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396</v>
      </c>
      <c r="BG129" s="854"/>
      <c r="BH129" s="854"/>
      <c r="BI129" s="854"/>
      <c r="BJ129" s="854"/>
      <c r="BK129" s="854"/>
      <c r="BL129" s="855"/>
      <c r="BM129" s="853">
        <v>17.62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511</v>
      </c>
      <c r="X130" s="861"/>
      <c r="Y130" s="861"/>
      <c r="Z130" s="862"/>
      <c r="AA130" s="863">
        <v>3694143</v>
      </c>
      <c r="AB130" s="864"/>
      <c r="AC130" s="864"/>
      <c r="AD130" s="864"/>
      <c r="AE130" s="865"/>
      <c r="AF130" s="866">
        <v>3364377</v>
      </c>
      <c r="AG130" s="864"/>
      <c r="AH130" s="864"/>
      <c r="AI130" s="864"/>
      <c r="AJ130" s="865"/>
      <c r="AK130" s="866">
        <v>3483870</v>
      </c>
      <c r="AL130" s="864"/>
      <c r="AM130" s="864"/>
      <c r="AN130" s="864"/>
      <c r="AO130" s="865"/>
      <c r="AP130" s="867"/>
      <c r="AQ130" s="868"/>
      <c r="AR130" s="868"/>
      <c r="AS130" s="868"/>
      <c r="AT130" s="869"/>
      <c r="AU130" s="286"/>
      <c r="AV130" s="286"/>
      <c r="AW130" s="286"/>
      <c r="AX130" s="833" t="s">
        <v>512</v>
      </c>
      <c r="AY130" s="834"/>
      <c r="AZ130" s="834"/>
      <c r="BA130" s="834"/>
      <c r="BB130" s="834"/>
      <c r="BC130" s="834"/>
      <c r="BD130" s="834"/>
      <c r="BE130" s="835"/>
      <c r="BF130" s="836">
        <v>11.9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513</v>
      </c>
      <c r="X131" s="844"/>
      <c r="Y131" s="844"/>
      <c r="Z131" s="845"/>
      <c r="AA131" s="846">
        <v>13868510</v>
      </c>
      <c r="AB131" s="847"/>
      <c r="AC131" s="847"/>
      <c r="AD131" s="847"/>
      <c r="AE131" s="848"/>
      <c r="AF131" s="849">
        <v>13758946</v>
      </c>
      <c r="AG131" s="847"/>
      <c r="AH131" s="847"/>
      <c r="AI131" s="847"/>
      <c r="AJ131" s="848"/>
      <c r="AK131" s="849">
        <v>14055749</v>
      </c>
      <c r="AL131" s="847"/>
      <c r="AM131" s="847"/>
      <c r="AN131" s="847"/>
      <c r="AO131" s="848"/>
      <c r="AP131" s="850"/>
      <c r="AQ131" s="851"/>
      <c r="AR131" s="851"/>
      <c r="AS131" s="851"/>
      <c r="AT131" s="852"/>
      <c r="AU131" s="286"/>
      <c r="AV131" s="286"/>
      <c r="AW131" s="286"/>
      <c r="AX131" s="811" t="s">
        <v>514</v>
      </c>
      <c r="AY131" s="812"/>
      <c r="AZ131" s="812"/>
      <c r="BA131" s="812"/>
      <c r="BB131" s="812"/>
      <c r="BC131" s="812"/>
      <c r="BD131" s="812"/>
      <c r="BE131" s="813"/>
      <c r="BF131" s="814">
        <v>101.1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13.587616840000001</v>
      </c>
      <c r="AB132" s="827"/>
      <c r="AC132" s="827"/>
      <c r="AD132" s="827"/>
      <c r="AE132" s="828"/>
      <c r="AF132" s="829">
        <v>11.091321969999999</v>
      </c>
      <c r="AG132" s="827"/>
      <c r="AH132" s="827"/>
      <c r="AI132" s="827"/>
      <c r="AJ132" s="828"/>
      <c r="AK132" s="829">
        <v>11.26359755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14.4</v>
      </c>
      <c r="AB133" s="806"/>
      <c r="AC133" s="806"/>
      <c r="AD133" s="806"/>
      <c r="AE133" s="807"/>
      <c r="AF133" s="805">
        <v>13.2</v>
      </c>
      <c r="AG133" s="806"/>
      <c r="AH133" s="806"/>
      <c r="AI133" s="806"/>
      <c r="AJ133" s="807"/>
      <c r="AK133" s="805">
        <v>11.9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0f94TwIgJxsUQLto4k8ZmAegw93JD3ias4O+lDRa/V9BVXjbRoFKo0BkA6WKErDSlYdR/RlBQ3Pm2U3nkC0A==" saltValue="8Zg6ZMXApUqYZpabFmJB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kklLr4HK+WhlK+3ITISyLfsgl8ydqW/TgiN7b4fgXCP4mxA634PFn2x5yzcxGx7WvzkK0OY/mXaUCX13+HyTw==" saltValue="8kJxGVE+cflVDYq94xrN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bLPRQLFniQjiv9nSTEUc/Wj97XvyGRDRWYwtf4X0n1QaShC+3l4Uj1MXtbLcxzAv4DaOIfkPq9DNIiu6PXNmw==" saltValue="9jeePy9aKxPLRNLZPpUj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526</v>
      </c>
      <c r="AL9" s="1228"/>
      <c r="AM9" s="1228"/>
      <c r="AN9" s="1229"/>
      <c r="AO9" s="314">
        <v>3972751</v>
      </c>
      <c r="AP9" s="314">
        <v>116135</v>
      </c>
      <c r="AQ9" s="315">
        <v>100177</v>
      </c>
      <c r="AR9" s="316">
        <v>15.9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527</v>
      </c>
      <c r="AL10" s="1228"/>
      <c r="AM10" s="1228"/>
      <c r="AN10" s="1229"/>
      <c r="AO10" s="317">
        <v>672480</v>
      </c>
      <c r="AP10" s="317">
        <v>19659</v>
      </c>
      <c r="AQ10" s="318">
        <v>9943</v>
      </c>
      <c r="AR10" s="319">
        <v>97.7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528</v>
      </c>
      <c r="AL11" s="1228"/>
      <c r="AM11" s="1228"/>
      <c r="AN11" s="1229"/>
      <c r="AO11" s="317">
        <v>35303</v>
      </c>
      <c r="AP11" s="317">
        <v>1032</v>
      </c>
      <c r="AQ11" s="318">
        <v>1487</v>
      </c>
      <c r="AR11" s="319">
        <v>-30.6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529</v>
      </c>
      <c r="AL12" s="1228"/>
      <c r="AM12" s="1228"/>
      <c r="AN12" s="1229"/>
      <c r="AO12" s="317" t="s">
        <v>530</v>
      </c>
      <c r="AP12" s="317" t="s">
        <v>530</v>
      </c>
      <c r="AQ12" s="318">
        <v>23</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531</v>
      </c>
      <c r="AL13" s="1228"/>
      <c r="AM13" s="1228"/>
      <c r="AN13" s="1229"/>
      <c r="AO13" s="317">
        <v>108072</v>
      </c>
      <c r="AP13" s="317">
        <v>3159</v>
      </c>
      <c r="AQ13" s="318">
        <v>4025</v>
      </c>
      <c r="AR13" s="319">
        <v>-21.5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532</v>
      </c>
      <c r="AL14" s="1228"/>
      <c r="AM14" s="1228"/>
      <c r="AN14" s="1229"/>
      <c r="AO14" s="317">
        <v>158040</v>
      </c>
      <c r="AP14" s="317">
        <v>4620</v>
      </c>
      <c r="AQ14" s="318">
        <v>2366</v>
      </c>
      <c r="AR14" s="319">
        <v>95.3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533</v>
      </c>
      <c r="AL15" s="1231"/>
      <c r="AM15" s="1231"/>
      <c r="AN15" s="1232"/>
      <c r="AO15" s="317">
        <v>-238880</v>
      </c>
      <c r="AP15" s="317">
        <v>-6983</v>
      </c>
      <c r="AQ15" s="318">
        <v>-7732</v>
      </c>
      <c r="AR15" s="319">
        <v>-9.6999999999999993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4707766</v>
      </c>
      <c r="AP16" s="317">
        <v>137622</v>
      </c>
      <c r="AQ16" s="318">
        <v>110288</v>
      </c>
      <c r="AR16" s="319">
        <v>24.8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538</v>
      </c>
      <c r="AL21" s="1234"/>
      <c r="AM21" s="1234"/>
      <c r="AN21" s="1235"/>
      <c r="AO21" s="330">
        <v>12.77</v>
      </c>
      <c r="AP21" s="331">
        <v>10.26</v>
      </c>
      <c r="AQ21" s="332">
        <v>2.5099999999999998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539</v>
      </c>
      <c r="AL22" s="1234"/>
      <c r="AM22" s="1234"/>
      <c r="AN22" s="1235"/>
      <c r="AO22" s="335">
        <v>96.7</v>
      </c>
      <c r="AP22" s="336">
        <v>97.6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543</v>
      </c>
      <c r="AL32" s="1217"/>
      <c r="AM32" s="1217"/>
      <c r="AN32" s="1218"/>
      <c r="AO32" s="345">
        <v>4199680</v>
      </c>
      <c r="AP32" s="345">
        <v>122769</v>
      </c>
      <c r="AQ32" s="346">
        <v>68741</v>
      </c>
      <c r="AR32" s="347">
        <v>78.599999999999994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544</v>
      </c>
      <c r="AL33" s="1217"/>
      <c r="AM33" s="1217"/>
      <c r="AN33" s="1218"/>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545</v>
      </c>
      <c r="AL34" s="1217"/>
      <c r="AM34" s="1217"/>
      <c r="AN34" s="1218"/>
      <c r="AO34" s="345" t="s">
        <v>530</v>
      </c>
      <c r="AP34" s="345" t="s">
        <v>530</v>
      </c>
      <c r="AQ34" s="346">
        <v>1</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546</v>
      </c>
      <c r="AL35" s="1217"/>
      <c r="AM35" s="1217"/>
      <c r="AN35" s="1218"/>
      <c r="AO35" s="345">
        <v>862257</v>
      </c>
      <c r="AP35" s="345">
        <v>25206</v>
      </c>
      <c r="AQ35" s="346">
        <v>17075</v>
      </c>
      <c r="AR35" s="347">
        <v>47.6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547</v>
      </c>
      <c r="AL36" s="1217"/>
      <c r="AM36" s="1217"/>
      <c r="AN36" s="1218"/>
      <c r="AO36" s="345">
        <v>7359</v>
      </c>
      <c r="AP36" s="345">
        <v>215</v>
      </c>
      <c r="AQ36" s="346">
        <v>2445</v>
      </c>
      <c r="AR36" s="347">
        <v>-91.2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548</v>
      </c>
      <c r="AL37" s="1217"/>
      <c r="AM37" s="1217"/>
      <c r="AN37" s="1218"/>
      <c r="AO37" s="345">
        <v>79729</v>
      </c>
      <c r="AP37" s="345">
        <v>2331</v>
      </c>
      <c r="AQ37" s="346">
        <v>621</v>
      </c>
      <c r="AR37" s="347">
        <v>275.39999999999998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549</v>
      </c>
      <c r="AL38" s="1214"/>
      <c r="AM38" s="1214"/>
      <c r="AN38" s="1215"/>
      <c r="AO38" s="348">
        <v>110</v>
      </c>
      <c r="AP38" s="348">
        <v>3</v>
      </c>
      <c r="AQ38" s="349">
        <v>4</v>
      </c>
      <c r="AR38" s="337">
        <v>-25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550</v>
      </c>
      <c r="AL39" s="1214"/>
      <c r="AM39" s="1214"/>
      <c r="AN39" s="1215"/>
      <c r="AO39" s="345">
        <v>-82082</v>
      </c>
      <c r="AP39" s="345">
        <v>-2399</v>
      </c>
      <c r="AQ39" s="346">
        <v>-4161</v>
      </c>
      <c r="AR39" s="347">
        <v>-42.3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551</v>
      </c>
      <c r="AL40" s="1217"/>
      <c r="AM40" s="1217"/>
      <c r="AN40" s="1218"/>
      <c r="AO40" s="345">
        <v>-3483870</v>
      </c>
      <c r="AP40" s="345">
        <v>-101844</v>
      </c>
      <c r="AQ40" s="346">
        <v>-59663</v>
      </c>
      <c r="AR40" s="347">
        <v>70.7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1583183</v>
      </c>
      <c r="AP41" s="345">
        <v>46281</v>
      </c>
      <c r="AQ41" s="346">
        <v>25063</v>
      </c>
      <c r="AR41" s="347">
        <v>84.7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521</v>
      </c>
      <c r="AN49" s="1224" t="s">
        <v>555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4272010</v>
      </c>
      <c r="AN51" s="367">
        <v>115460</v>
      </c>
      <c r="AO51" s="368">
        <v>-8.8000000000000007</v>
      </c>
      <c r="AP51" s="369">
        <v>83280</v>
      </c>
      <c r="AQ51" s="370">
        <v>-2.5</v>
      </c>
      <c r="AR51" s="371">
        <v>-6.3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3075754</v>
      </c>
      <c r="AN52" s="375">
        <v>83128</v>
      </c>
      <c r="AO52" s="376">
        <v>2.1</v>
      </c>
      <c r="AP52" s="377">
        <v>43123</v>
      </c>
      <c r="AQ52" s="378">
        <v>-2.8</v>
      </c>
      <c r="AR52" s="379">
        <v>4.9000000000000004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6057312</v>
      </c>
      <c r="AN53" s="367">
        <v>166983</v>
      </c>
      <c r="AO53" s="368">
        <v>44.6</v>
      </c>
      <c r="AP53" s="369">
        <v>88968</v>
      </c>
      <c r="AQ53" s="370">
        <v>6.8</v>
      </c>
      <c r="AR53" s="371">
        <v>37.799999999999997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4550640</v>
      </c>
      <c r="AN54" s="375">
        <v>125448</v>
      </c>
      <c r="AO54" s="376">
        <v>50.9</v>
      </c>
      <c r="AP54" s="377">
        <v>45482</v>
      </c>
      <c r="AQ54" s="378">
        <v>5.5</v>
      </c>
      <c r="AR54" s="379">
        <v>45.4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5205334</v>
      </c>
      <c r="AN55" s="367">
        <v>146398</v>
      </c>
      <c r="AO55" s="368">
        <v>-12.3</v>
      </c>
      <c r="AP55" s="369">
        <v>85173</v>
      </c>
      <c r="AQ55" s="370">
        <v>-4.3</v>
      </c>
      <c r="AR55" s="371">
        <v>-8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3575470</v>
      </c>
      <c r="AN56" s="375">
        <v>100559</v>
      </c>
      <c r="AO56" s="376">
        <v>-19.8</v>
      </c>
      <c r="AP56" s="377">
        <v>43913</v>
      </c>
      <c r="AQ56" s="378">
        <v>-3.4</v>
      </c>
      <c r="AR56" s="379">
        <v>-16.399999999999999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3903283</v>
      </c>
      <c r="AN57" s="367">
        <v>111941</v>
      </c>
      <c r="AO57" s="368">
        <v>-23.5</v>
      </c>
      <c r="AP57" s="369">
        <v>94081</v>
      </c>
      <c r="AQ57" s="370">
        <v>10.5</v>
      </c>
      <c r="AR57" s="371">
        <v>-34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2494843</v>
      </c>
      <c r="AN58" s="375">
        <v>71549</v>
      </c>
      <c r="AO58" s="376">
        <v>-28.8</v>
      </c>
      <c r="AP58" s="377">
        <v>48949</v>
      </c>
      <c r="AQ58" s="378">
        <v>11.5</v>
      </c>
      <c r="AR58" s="379">
        <v>-40.299999999999997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5080593</v>
      </c>
      <c r="AN59" s="367">
        <v>148521</v>
      </c>
      <c r="AO59" s="368">
        <v>32.700000000000003</v>
      </c>
      <c r="AP59" s="369">
        <v>92632</v>
      </c>
      <c r="AQ59" s="370">
        <v>-1.5</v>
      </c>
      <c r="AR59" s="371">
        <v>34.200000000000003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1896414</v>
      </c>
      <c r="AN60" s="375">
        <v>55438</v>
      </c>
      <c r="AO60" s="376">
        <v>-22.5</v>
      </c>
      <c r="AP60" s="377">
        <v>47978</v>
      </c>
      <c r="AQ60" s="378">
        <v>-2</v>
      </c>
      <c r="AR60" s="379">
        <v>-20.5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4903706</v>
      </c>
      <c r="AN61" s="382">
        <v>137861</v>
      </c>
      <c r="AO61" s="383">
        <v>6.5</v>
      </c>
      <c r="AP61" s="384">
        <v>88827</v>
      </c>
      <c r="AQ61" s="385">
        <v>1.8</v>
      </c>
      <c r="AR61" s="371">
        <v>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3118624</v>
      </c>
      <c r="AN62" s="375">
        <v>87224</v>
      </c>
      <c r="AO62" s="376">
        <v>-3.6</v>
      </c>
      <c r="AP62" s="377">
        <v>45889</v>
      </c>
      <c r="AQ62" s="378">
        <v>1.8</v>
      </c>
      <c r="AR62" s="379">
        <v>-5.4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2VyuoE7X7n/Tr0c/VifkpndFzvz9iUHTWugPIAwIhfP1402qUg7AnqNNSVzU1mVzkULnrk61dfBF5qgZZ/tQA==" saltValue="UbqTHCr5kUMF0S5xOUv9C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SHwTrIPdyXzAtdogrfwuOS5h17KEDmJ60bvs2Z0rBDoRQypFTUCAUj2iKcHpnBMERbxW6tCKg/poWo2ZbyRJw==" saltValue="7XNfpovb4zgvPDUi6QRJ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o4IfGJyAiyVcg5FzBQCgTyf3ejB6ERxw64eKxA2KYDxN9h0CLT7e5F2AaZFfPO6eKuexDeqWk19ZExxbp6X8Wg==" saltValue="+jZsX0TnJVJLSDbYOUEz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8" t="s">
        <v>3</v>
      </c>
      <c r="D47" s="1238"/>
      <c r="E47" s="1239"/>
      <c r="F47" s="11">
        <v>24.4</v>
      </c>
      <c r="G47" s="12">
        <v>24.26</v>
      </c>
      <c r="H47" s="12">
        <v>20.36</v>
      </c>
      <c r="I47" s="12">
        <v>21.76</v>
      </c>
      <c r="J47" s="13">
        <v>20.85</v>
      </c>
    </row>
    <row r="48" spans="2:10" ht="57.75" customHeight="1" x14ac:dyDescent="0.15">
      <c r="B48" s="14"/>
      <c r="C48" s="1240" t="s">
        <v>4</v>
      </c>
      <c r="D48" s="1240"/>
      <c r="E48" s="1241"/>
      <c r="F48" s="15">
        <v>3.03</v>
      </c>
      <c r="G48" s="16">
        <v>3.1</v>
      </c>
      <c r="H48" s="16">
        <v>2.83</v>
      </c>
      <c r="I48" s="16">
        <v>2.81</v>
      </c>
      <c r="J48" s="17">
        <v>2.81</v>
      </c>
    </row>
    <row r="49" spans="2:10" ht="57.75" customHeight="1" thickBot="1" x14ac:dyDescent="0.2">
      <c r="B49" s="18"/>
      <c r="C49" s="1242" t="s">
        <v>5</v>
      </c>
      <c r="D49" s="1242"/>
      <c r="E49" s="1243"/>
      <c r="F49" s="19" t="s">
        <v>576</v>
      </c>
      <c r="G49" s="20" t="s">
        <v>577</v>
      </c>
      <c r="H49" s="20" t="s">
        <v>578</v>
      </c>
      <c r="I49" s="20" t="s">
        <v>579</v>
      </c>
      <c r="J49" s="21" t="s">
        <v>580</v>
      </c>
    </row>
    <row r="50" spans="2:10" ht="13.5" customHeight="1" x14ac:dyDescent="0.15"/>
  </sheetData>
  <sheetProtection algorithmName="SHA-512" hashValue="KHmzJUiSxWRRAlVFKtI75hzB4PJxcj6Qop983qG3n5hBAj4UlxHLoplXS2QnMdzvdlRa7Fe73qTOW79s4OlZsA==" saltValue="07F/W1MhpBpitLJC/ySO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2022-09-07T06:39:54Z</cp:lastPrinted>
  <dcterms:created xsi:type="dcterms:W3CDTF">2022-02-02T06:31:18Z</dcterms:created>
  <dcterms:modified xsi:type="dcterms:W3CDTF">2022-09-07T06:40:02Z</dcterms:modified>
  <cp:category/>
</cp:coreProperties>
</file>