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業務フォルダ\庄原市本庁舎\総務部_財政課_財政係\03_財政公表\財政状況資料集\R01\02_公開分\"/>
    </mc:Choice>
  </mc:AlternateContent>
  <xr:revisionPtr revIDLastSave="0" documentId="13_ncr:1_{6B9878E7-069F-4F9D-B8BC-F599D779BA46}" xr6:coauthVersionLast="36" xr6:coauthVersionMax="36" xr10:uidLastSave="{00000000-0000-0000-0000-000000000000}"/>
  <bookViews>
    <workbookView xWindow="0" yWindow="0" windowWidth="15360" windowHeight="7635" tabRatio="879"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CR102" i="12"/>
  <c r="AU88" i="12" l="1"/>
  <c r="AP88" i="12"/>
  <c r="AF88" i="12"/>
  <c r="AU63" i="12" l="1"/>
  <c r="AP63" i="12"/>
  <c r="AP23" i="12"/>
  <c r="AA23" i="12"/>
  <c r="V23" i="12"/>
  <c r="Q23" i="12"/>
  <c r="BG38" i="10" l="1"/>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AM38" i="10"/>
  <c r="C38" i="10"/>
  <c r="AM37" i="10"/>
  <c r="AM36" i="10"/>
  <c r="C34" i="10"/>
  <c r="C35" i="10" s="1"/>
  <c r="C36" i="10" l="1"/>
  <c r="C37" i="10" s="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BE34" i="10" l="1"/>
  <c r="BE35" i="10" l="1"/>
  <c r="BE36" i="10" s="1"/>
  <c r="BE37" i="10" s="1"/>
  <c r="BE38" i="10" s="1"/>
  <c r="BW34" i="10" l="1"/>
  <c r="BW35" i="10" s="1"/>
  <c r="BW36" i="10" s="1"/>
  <c r="BW37"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<sst xmlns="http://schemas.openxmlformats.org/spreadsheetml/2006/main" count="1119" uniqueCount="623">
  <si>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</si>
  <si>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</si>
  <si>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</si>
  <si>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</si>
  <si>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</si>
  <si>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</si>
  <si>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</si>
  <si>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</si>
  <si>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</si>
  <si>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</si>
  <si>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</si>
  <si>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</si>
  <si>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</si>
  <si>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</si>
  <si>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</si>
  <si>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</si>
  <si>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</si>
  <si>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</si>
  <si>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</si>
  <si>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</si>
  <si>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</si>
  <si>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</si>
  <si>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</si>
  <si>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</si>
  <si>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</si>
  <si>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</si>
  <si>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</si>
  <si>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</si>
  <si>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</si>
  <si>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</si>
  <si>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</si>
  <si>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</si>
  <si>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</si>
  <si>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</si>
  <si>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</si>
  <si>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</si>
  <si>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</si>
  <si>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</si>
  <si>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</si>
  <si>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</si>
  <si>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</si>
  <si>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</si>
  <si>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</si>
  <si>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</si>
  <si>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</si>
  <si>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</si>
  <si>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</si>
  <si>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</si>
  <si>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</si>
  <si>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</si>
  <si>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</si>
  <si>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</si>
  <si>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</si>
  <si>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</si>
  <si>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</si>
  <si>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</si>
  <si>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</si>
  <si>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</si>
  <si>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</si>
  <si>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</si>
  <si>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</si>
  <si>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</si>
  <si>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</si>
  <si>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</si>
  <si>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</si>
  <si>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</si>
  <si>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</si>
  <si>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</si>
  <si>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</si>
  <si>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</si>
  <si>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</si>
  <si>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</si>
  <si>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</si>
  <si>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</si>
  <si>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</si>
  <si>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</si>
  <si>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</si>
  <si>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</si>
  <si>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</si>
  <si>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</si>
  <si>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</si>
  <si>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</si>
  <si>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</si>
  <si>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</si>
  <si>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</si>
  <si>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</si>
  <si>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</si>
  <si>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</si>
  <si>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</si>
  <si>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</si>
  <si>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</si>
  <si>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</si>
  <si>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</si>
  <si>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</si>
  <si>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</si>
  <si>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</si>
  <si>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</si>
  <si>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</si>
  <si>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</si>
  <si>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</si>
  <si>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</si>
  <si>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</si>
  <si>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</si>
  <si>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</si>
  <si>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</si>
  <si>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</si>
  <si>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</si>
  <si>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</si>
  <si>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</si>
  <si>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</si>
  <si>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</si>
  <si>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</si>
  <si>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</si>
  <si>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</si>
  <si>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</si>
  <si>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</si>
  <si>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</si>
  <si>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</si>
  <si>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</si>
  <si>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</si>
  <si>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</si>
  <si>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</si>
  <si>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</si>
  <si>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</si>
  <si>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</si>
  <si>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</si>
  <si>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</si>
  <si>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</si>
  <si>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</si>
  <si>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</si>
  <si>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</si>
  <si>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</si>
  <si>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</si>
  <si>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</si>
  <si>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</si>
  <si>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</si>
  <si>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</si>
  <si>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</si>
  <si>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</si>
  <si>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</si>
  <si>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</si>
  <si>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</si>
  <si>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</si>
  <si>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</si>
  <si>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</si>
  <si>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</si>
  <si>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</si>
  <si>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</si>
  <si>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</si>
  <si>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</si>
  <si>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</si>
  <si>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</si>
  <si>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</si>
  <si>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</si>
  <si>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</si>
  <si>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</si>
  <si>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</si>
  <si>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</si>
  <si>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</si>
  <si>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</si>
  <si>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</si>
  <si>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</si>
  <si>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</si>
  <si>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</si>
  <si>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</si>
  <si>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</si>
  <si>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</si>
  <si>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</si>
  <si>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</si>
  <si>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</si>
  <si>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</si>
  <si>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</si>
  <si>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</si>
  <si>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</si>
  <si>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</si>
  <si>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</si>
  <si>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</si>
  <si>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</si>
  <si>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</si>
  <si>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</si>
  <si>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</si>
  <si>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</si>
  <si>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</si>
  <si>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</si>
  <si>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</si>
  <si>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</si>
  <si>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</si>
  <si>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</si>
  <si>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</si>
  <si>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</si>
  <si>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</si>
  <si>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</si>
  <si>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</si>
  <si>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</si>
  <si>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</si>
  <si>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</si>
  <si>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</si>
  <si>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</si>
  <si>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</si>
  <si>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</si>
  <si>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</si>
  <si>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</si>
  <si>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</si>
  <si>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</si>
  <si>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</si>
  <si>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</si>
  <si>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</si>
  <si>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</si>
  <si>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</si>
  <si>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</si>
  <si>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</si>
  <si>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</si>
  <si>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</si>
  <si>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</si>
  <si>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</si>
  <si>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</si>
  <si>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広島県庄原市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</si>
  <si>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</si>
  <si>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</si>
  <si>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</si>
  <si>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</si>
  <si>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</si>
  <si>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</si>
  <si>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</si>
  <si>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</si>
  <si>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</si>
  <si>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</si>
  <si>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</si>
  <si>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</si>
  <si>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</si>
  <si>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</si>
  <si>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</si>
  <si>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</si>
  <si>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</si>
  <si>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</si>
  <si>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</si>
  <si>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</si>
  <si>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</si>
  <si>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</si>
  <si>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</si>
  <si>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</si>
  <si>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</si>
  <si>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</si>
  <si>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</si>
  <si>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</si>
  <si>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</si>
  <si>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</si>
  <si>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</si>
  <si>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</si>
  <si>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</si>
  <si>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</si>
  <si>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</si>
  <si>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</si>
  <si>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</si>
  <si>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</si>
  <si>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</si>
  <si>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</si>
  <si>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</si>
  <si>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</si>
  <si>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</si>
  <si>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</si>
  <si>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</si>
  <si>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</si>
  <si>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</si>
  <si>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</si>
  <si>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</si>
  <si>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</si>
  <si>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</si>
  <si>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</si>
  <si>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</si>
  <si>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</si>
  <si>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</si>
  <si>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</si>
  <si>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</si>
  <si>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</si>
  <si>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</si>
  <si>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</si>
  <si>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</si>
  <si>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</si>
  <si>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</si>
  <si>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</si>
  <si>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</si>
  <si>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</si>
  <si>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</si>
  <si>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</si>
  <si>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</si>
  <si>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</si>
  <si>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</si>
  <si>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</si>
  <si>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</si>
  <si>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</si>
  <si>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</si>
  <si>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</si>
  <si>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</si>
  <si>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</si>
  <si>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</si>
  <si>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</si>
  <si>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</si>
  <si>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</si>
  <si>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</si>
  <si>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</si>
  <si>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</si>
  <si>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</si>
  <si>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</si>
  <si>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</si>
  <si>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</si>
  <si>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</si>
  <si>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</si>
  <si>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</si>
  <si>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</si>
  <si>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</si>
  <si>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</si>
  <si>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</si>
  <si>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</si>
  <si>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</si>
  <si>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</si>
  <si>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</si>
  <si>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</si>
  <si>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</si>
  <si>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</si>
  <si>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</si>
  <si>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</si>
  <si>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</si>
  <si>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</si>
  <si>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</si>
  <si>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</si>
  <si>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</si>
  <si>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</si>
  <si>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</si>
  <si>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</si>
  <si>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</si>
  <si>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</si>
  <si>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</si>
  <si>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</si>
  <si>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</si>
  <si>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</si>
  <si>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</si>
  <si>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</si>
  <si>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</si>
  <si>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</si>
  <si>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</si>
  <si>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</si>
  <si>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</si>
  <si>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</si>
  <si>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</si>
  <si>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</si>
  <si>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</si>
  <si>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</si>
  <si>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</si>
  <si>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</si>
  <si>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</si>
  <si>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</si>
  <si>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</si>
  <si>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</si>
  <si>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</si>
  <si>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</si>
  <si>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</si>
  <si>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</si>
  <si>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</si>
  <si>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</si>
  <si>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</si>
  <si>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</si>
  <si>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</si>
  <si>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</si>
  <si>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</si>
  <si>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</si>
  <si>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</si>
  <si>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</si>
  <si>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令和元年度</t>
  </si>
  <si>
    <t>広島県庄原市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</si>
  <si>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</si>
  <si>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</si>
  <si>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</si>
  <si>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</si>
  <si>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</si>
  <si>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</si>
  <si>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</si>
  <si>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</si>
  <si>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</si>
  <si>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</si>
  <si>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</si>
  <si>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</si>
  <si>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</si>
  <si>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</si>
  <si>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</si>
  <si>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</si>
  <si>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</si>
  <si>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</si>
  <si>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</si>
  <si>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</si>
  <si>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</si>
  <si>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</si>
  <si>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</si>
  <si>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</si>
  <si>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</si>
  <si>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</si>
  <si>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</si>
  <si>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</si>
  <si>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</si>
  <si>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</si>
  <si>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</si>
  <si>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</si>
  <si>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</si>
  <si>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</si>
  <si>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</si>
  <si>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</si>
  <si>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</si>
  <si>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</si>
  <si>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</si>
  <si>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</si>
  <si>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</si>
  <si>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水道事業会計</t>
    <phoneticPr fontId="5"/>
  </si>
  <si>
    <t>法適用企業</t>
    <phoneticPr fontId="5"/>
  </si>
  <si>
    <t>国民健康保険病院事業会計</t>
    <phoneticPr fontId="5"/>
  </si>
  <si>
    <t>法適用企業</t>
    <phoneticPr fontId="5"/>
  </si>
  <si>
    <t>公共下水道事業特別会計</t>
    <phoneticPr fontId="5"/>
  </si>
  <si>
    <t>法非適用企業</t>
    <phoneticPr fontId="5"/>
  </si>
  <si>
    <t>農業集落排水事業特別会計</t>
    <phoneticPr fontId="5"/>
  </si>
  <si>
    <t>法非適用企業</t>
    <phoneticPr fontId="5"/>
  </si>
  <si>
    <t>浄化槽整備事業特別会計</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</si>
  <si>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</si>
  <si>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</si>
  <si>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</si>
  <si>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</si>
  <si>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</si>
  <si>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</si>
  <si>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</si>
  <si>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</si>
  <si>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</si>
  <si>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</si>
  <si>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</si>
  <si>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</si>
  <si>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</si>
  <si>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</si>
  <si>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</si>
  <si>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</si>
  <si>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</si>
  <si>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</si>
  <si>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</si>
  <si>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</si>
  <si>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</si>
  <si>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</si>
  <si>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</si>
  <si>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</si>
  <si>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</si>
  <si>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</si>
  <si>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</si>
  <si>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</si>
  <si>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</si>
  <si>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</si>
  <si>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</si>
  <si>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</si>
  <si>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</si>
  <si>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</si>
  <si>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</si>
  <si>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</si>
  <si>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</si>
  <si>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</si>
  <si>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</si>
  <si>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</si>
  <si>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</si>
  <si>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</si>
  <si>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</si>
  <si>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</si>
  <si>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</si>
  <si>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</si>
  <si>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</si>
  <si>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</si>
  <si>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</si>
  <si>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</si>
  <si>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</si>
  <si>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</si>
  <si>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</si>
  <si>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</si>
  <si>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</si>
  <si>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</si>
  <si>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</si>
  <si>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</si>
  <si>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</si>
  <si>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</si>
  <si>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</si>
  <si>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</si>
  <si>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</si>
  <si>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</si>
  <si>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</si>
  <si>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</si>
  <si>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</si>
  <si>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</si>
  <si>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</si>
  <si>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</si>
  <si>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</si>
  <si>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</si>
  <si>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</si>
  <si>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</si>
  <si>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</si>
  <si>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</si>
  <si>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</si>
  <si>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</si>
  <si>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</si>
  <si>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</si>
  <si>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</si>
  <si>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</si>
  <si>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</si>
  <si>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</si>
  <si>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</si>
  <si>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</si>
  <si>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</si>
  <si>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</si>
  <si>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</si>
  <si>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</si>
  <si>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</si>
  <si>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</si>
  <si>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</si>
  <si>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</si>
  <si>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</si>
  <si>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</si>
  <si>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</si>
  <si>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</si>
  <si>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</si>
  <si>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</si>
  <si>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</si>
  <si>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</si>
  <si>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</si>
  <si>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</si>
  <si>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</si>
  <si>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</si>
  <si>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</si>
  <si>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</si>
  <si>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</si>
  <si>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</si>
  <si>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</si>
  <si>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</si>
  <si>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</si>
  <si>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</si>
  <si>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</si>
  <si>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</si>
  <si>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</si>
  <si>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</si>
  <si>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</si>
  <si>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</si>
  <si>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</si>
  <si>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</si>
  <si>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</si>
  <si>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</si>
  <si>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</si>
  <si>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</si>
  <si>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</si>
  <si>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</si>
  <si>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</si>
  <si>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</si>
  <si>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</si>
  <si>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</si>
  <si>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</si>
  <si>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</si>
  <si>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</si>
  <si>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</si>
  <si>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</si>
  <si>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</si>
  <si>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</si>
  <si>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</si>
  <si>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</si>
  <si>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</si>
  <si>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</si>
  <si>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</si>
  <si>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</si>
  <si>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</si>
  <si>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</si>
  <si>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1.24</t>
  </si>
  <si>
    <t>▲ 2.52</t>
  </si>
  <si>
    <t>▲ 3.29</t>
  </si>
  <si>
    <t>▲ 0.65</t>
  </si>
  <si>
    <t>水道事業会計</t>
  </si>
  <si>
    <t>国民健康保険病院事業会計</t>
  </si>
  <si>
    <t>一般会計</t>
  </si>
  <si>
    <t>公共下水道事業特別会計</t>
  </si>
  <si>
    <t>介護保険特別会計</t>
  </si>
  <si>
    <t>国民健康保険特別会計</t>
  </si>
  <si>
    <t>後期高齢者医療特別会計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</si>
  <si>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</si>
  <si>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</si>
  <si>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</si>
  <si>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</si>
  <si>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</si>
  <si>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</si>
  <si>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</si>
  <si>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</si>
  <si>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</si>
  <si>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庄原市土地開発公社</t>
    <rPh sb="0" eb="3">
      <t>ショウバラシ</t>
    </rPh>
    <rPh sb="3" eb="5">
      <t>トチ</t>
    </rPh>
    <rPh sb="5" eb="7">
      <t>カイハツ</t>
    </rPh>
    <rPh sb="7" eb="9">
      <t>コウシャ</t>
    </rPh>
    <phoneticPr fontId="35"/>
  </si>
  <si>
    <t>㈱グリーンウィンズさとやま</t>
  </si>
  <si>
    <t>庄原市総合サービス㈱</t>
    <rPh sb="0" eb="3">
      <t>ショウバラシ</t>
    </rPh>
    <rPh sb="3" eb="5">
      <t>ソウゴウ</t>
    </rPh>
    <phoneticPr fontId="35"/>
  </si>
  <si>
    <t>西城町産業振興開発㈱</t>
    <rPh sb="0" eb="3">
      <t>サイジョウチョウ</t>
    </rPh>
    <rPh sb="3" eb="5">
      <t>サンギョウ</t>
    </rPh>
    <rPh sb="5" eb="7">
      <t>シンコウ</t>
    </rPh>
    <rPh sb="7" eb="9">
      <t>カイハツ</t>
    </rPh>
    <phoneticPr fontId="35"/>
  </si>
  <si>
    <t>㈱比婆の森</t>
    <rPh sb="1" eb="3">
      <t>ヒバ</t>
    </rPh>
    <rPh sb="4" eb="5">
      <t>モリ</t>
    </rPh>
    <phoneticPr fontId="35"/>
  </si>
  <si>
    <t>㈱ニュー東城</t>
    <rPh sb="4" eb="6">
      <t>トウジョウ</t>
    </rPh>
    <phoneticPr fontId="35"/>
  </si>
  <si>
    <t>㈱緑の村</t>
    <rPh sb="1" eb="2">
      <t>ミドリ</t>
    </rPh>
    <rPh sb="3" eb="4">
      <t>ムラ</t>
    </rPh>
    <phoneticPr fontId="35"/>
  </si>
  <si>
    <t>㈱里山総領</t>
    <rPh sb="1" eb="3">
      <t>サトヤマ</t>
    </rPh>
    <rPh sb="3" eb="5">
      <t>ソウリョウ</t>
    </rPh>
    <phoneticPr fontId="35"/>
  </si>
  <si>
    <t>㈱庄原市農林振興公社</t>
    <rPh sb="1" eb="4">
      <t>ショウバラシ</t>
    </rPh>
    <rPh sb="4" eb="6">
      <t>ノウリン</t>
    </rPh>
    <rPh sb="6" eb="8">
      <t>シンコウ</t>
    </rPh>
    <rPh sb="8" eb="10">
      <t>コウシャ</t>
    </rPh>
    <phoneticPr fontId="35"/>
  </si>
  <si>
    <t>庄原さとやまペレット㈱</t>
    <rPh sb="0" eb="2">
      <t>ショウバラ</t>
    </rPh>
    <phoneticPr fontId="35"/>
  </si>
  <si>
    <t>備北地区消防組合</t>
    <rPh sb="0" eb="1">
      <t>ビ</t>
    </rPh>
    <rPh sb="1" eb="2">
      <t>ホク</t>
    </rPh>
    <rPh sb="2" eb="4">
      <t>チク</t>
    </rPh>
    <rPh sb="4" eb="6">
      <t>ショウボウ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</si>
  <si>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</si>
  <si>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</si>
  <si>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</si>
  <si>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</si>
  <si>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工業団地造成事業特別会計</t>
    <phoneticPr fontId="5"/>
  </si>
  <si>
    <t>-</t>
    <phoneticPr fontId="2"/>
  </si>
  <si>
    <t>-</t>
    <phoneticPr fontId="2"/>
  </si>
  <si>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</si>
  <si>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</si>
  <si>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ふるさと応援寄附基金</t>
    <rPh sb="4" eb="6">
      <t>オウエン</t>
    </rPh>
    <rPh sb="6" eb="8">
      <t>キフ</t>
    </rPh>
    <rPh sb="8" eb="10">
      <t>キキン</t>
    </rPh>
    <phoneticPr fontId="5"/>
  </si>
  <si>
    <t>ふるさと・水と土の保全基金</t>
    <phoneticPr fontId="2"/>
  </si>
  <si>
    <t>森林環境整備基金</t>
    <rPh sb="0" eb="2">
      <t>シンリン</t>
    </rPh>
    <rPh sb="2" eb="4">
      <t>カンキョウ</t>
    </rPh>
    <rPh sb="4" eb="6">
      <t>セイビ</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</si>
  <si>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</si>
  <si>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</si>
  <si>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</si>
  <si>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</si>
  <si>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有形固定資産減価償却率は道路の償却率が低いため、類似団体と比較して低い水準にある。　
　将来負担比率は、有形固定資産の取得等に要した経費に充てるために借り入れた市債残高や償還額が多額であるため。類似団体と比較して高い水準となっている。
　【R01年度分整備中】　</t>
    <rPh sb="1" eb="3">
      <t>ユウケイ</t>
    </rPh>
    <rPh sb="3" eb="5">
      <t>コテイ</t>
    </rPh>
    <rPh sb="5" eb="7">
      <t>シサン</t>
    </rPh>
    <rPh sb="7" eb="9">
      <t>ゲンカ</t>
    </rPh>
    <rPh sb="9" eb="11">
      <t>ショウキャク</t>
    </rPh>
    <rPh sb="11" eb="12">
      <t>リツ</t>
    </rPh>
    <rPh sb="13" eb="15">
      <t>ドウロ</t>
    </rPh>
    <rPh sb="16" eb="19">
      <t>ショウキャクリツ</t>
    </rPh>
    <rPh sb="20" eb="21">
      <t>ヒク</t>
    </rPh>
    <rPh sb="25" eb="27">
      <t>ルイジ</t>
    </rPh>
    <rPh sb="27" eb="29">
      <t>ダンタイ</t>
    </rPh>
    <rPh sb="30" eb="32">
      <t>ヒカク</t>
    </rPh>
    <rPh sb="34" eb="35">
      <t>ヒク</t>
    </rPh>
    <rPh sb="36" eb="38">
      <t>スイジュン</t>
    </rPh>
    <rPh sb="45" eb="47">
      <t>ショウライ</t>
    </rPh>
    <rPh sb="47" eb="49">
      <t>フタン</t>
    </rPh>
    <rPh sb="49" eb="51">
      <t>ヒリツ</t>
    </rPh>
    <rPh sb="53" eb="55">
      <t>ユウケイ</t>
    </rPh>
    <rPh sb="55" eb="57">
      <t>コテイ</t>
    </rPh>
    <rPh sb="57" eb="59">
      <t>シサン</t>
    </rPh>
    <rPh sb="60" eb="62">
      <t>シュトク</t>
    </rPh>
    <rPh sb="62" eb="63">
      <t>トウ</t>
    </rPh>
    <rPh sb="64" eb="65">
      <t>ヨウ</t>
    </rPh>
    <rPh sb="67" eb="69">
      <t>ケイヒ</t>
    </rPh>
    <rPh sb="70" eb="71">
      <t>ア</t>
    </rPh>
    <rPh sb="76" eb="77">
      <t>カ</t>
    </rPh>
    <rPh sb="78" eb="79">
      <t>イ</t>
    </rPh>
    <rPh sb="81" eb="83">
      <t>シサイ</t>
    </rPh>
    <rPh sb="83" eb="85">
      <t>ザンダカ</t>
    </rPh>
    <rPh sb="86" eb="88">
      <t>ショウカン</t>
    </rPh>
    <rPh sb="88" eb="89">
      <t>ガク</t>
    </rPh>
    <rPh sb="90" eb="92">
      <t>タガク</t>
    </rPh>
    <rPh sb="98" eb="100">
      <t>ルイジ</t>
    </rPh>
    <rPh sb="100" eb="102">
      <t>ダンタイ</t>
    </rPh>
    <rPh sb="103" eb="105">
      <t>ヒカク</t>
    </rPh>
    <rPh sb="107" eb="108">
      <t>タカ</t>
    </rPh>
    <rPh sb="109" eb="111">
      <t>スイジュン</t>
    </rPh>
    <rPh sb="124" eb="125">
      <t>ネン</t>
    </rPh>
    <rPh sb="125" eb="126">
      <t>ド</t>
    </rPh>
    <rPh sb="126" eb="127">
      <t>ブン</t>
    </rPh>
    <rPh sb="127" eb="130">
      <t>セイビチュウ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</si>
  <si>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</si>
  <si>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</si>
  <si>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</si>
  <si>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</si>
  <si>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</si>
  <si>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</si>
  <si>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将来負担比率及び実質公債費比率は類似団体と比較して高いが、将来費負担率は、災害復旧事業を最優先で実施するため事業費調整を行ったことなどから、市債発行額が減少したことなどにより改善した。
また、実質公債費比率は、公債費負担適正化計画に基づき計画的な市債発行により、市債残高や償還額の減少など、改善傾向にある。
　今後も、計画的な市債発行や繰上償還などに努め、更なる健全化を図っていく。</t>
    <rPh sb="1" eb="3">
      <t>ショウライ</t>
    </rPh>
    <rPh sb="3" eb="5">
      <t>フタン</t>
    </rPh>
    <rPh sb="5" eb="7">
      <t>ヒリツ</t>
    </rPh>
    <rPh sb="7" eb="8">
      <t>オヨ</t>
    </rPh>
    <rPh sb="9" eb="11">
      <t>ジッシツ</t>
    </rPh>
    <rPh sb="14" eb="16">
      <t>ヒリツ</t>
    </rPh>
    <rPh sb="17" eb="19">
      <t>ルイジ</t>
    </rPh>
    <rPh sb="19" eb="21">
      <t>ダンタイ</t>
    </rPh>
    <rPh sb="22" eb="24">
      <t>ヒカク</t>
    </rPh>
    <rPh sb="26" eb="27">
      <t>タカ</t>
    </rPh>
    <rPh sb="97" eb="99">
      <t>ジッシツ</t>
    </rPh>
    <rPh sb="99" eb="102">
      <t>コウサイヒ</t>
    </rPh>
    <rPh sb="102" eb="104">
      <t>ヒリツ</t>
    </rPh>
    <rPh sb="156" eb="158">
      <t>コンゴ</t>
    </rPh>
    <rPh sb="160" eb="163">
      <t>ケイカクテキ</t>
    </rPh>
    <rPh sb="164" eb="166">
      <t>シサイ</t>
    </rPh>
    <rPh sb="166" eb="168">
      <t>ハッコウ</t>
    </rPh>
    <rPh sb="169" eb="171">
      <t>クリアゲ</t>
    </rPh>
    <rPh sb="171" eb="173">
      <t>ショウカン</t>
    </rPh>
    <rPh sb="176" eb="177">
      <t>ツト</t>
    </rPh>
    <rPh sb="179" eb="180">
      <t>サラ</t>
    </rPh>
    <rPh sb="182" eb="185">
      <t>ケンゼンカ</t>
    </rPh>
    <rPh sb="186" eb="187">
      <t>ハカ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</si>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</sst>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medium">
        <color indexed="64"/>
      </left>
      <right/>
      <top style="double">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118"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88"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9"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7B5B52A-8D3A-44E0-B0B9-5250B780D58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FF05-4BD4-8263-C5C96DAAE61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126566</c:v>
                </c:pt>
                <c:pt idx="1">
                  <c:v>115460</c:v>
                </c:pt>
                <c:pt idx="2">
                  <c:v>166983</c:v>
                </c:pt>
                <c:pt idx="3">
                  <c:v>146398</c:v>
                </c:pt>
                <c:pt idx="4">
                  <c:v>111941</c:v>
                </c:pt>
              </c:numCache>
            </c:numRef>
          </c:val>
          <c:smooth val="0"/>
          <c:extLst>
            <c:ext xmlns:c16="http://schemas.microsoft.com/office/drawing/2014/chart" uri="{C3380CC4-5D6E-409C-BE32-E72D297353CC}">
              <c16:uniqueId val="{00000001-FF05-4BD4-8263-C5C96DAAE61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4.7</c:v>
                </c:pt>
                <c:pt idx="1">
                  <c:v>3.03</c:v>
                </c:pt>
                <c:pt idx="2">
                  <c:v>3.1</c:v>
                </c:pt>
                <c:pt idx="3">
                  <c:v>2.83</c:v>
                </c:pt>
                <c:pt idx="4">
                  <c:v>2.81</c:v>
                </c:pt>
              </c:numCache>
            </c:numRef>
          </c:val>
          <c:extLst>
            <c:ext xmlns:c16="http://schemas.microsoft.com/office/drawing/2014/chart" uri="{C3380CC4-5D6E-409C-BE32-E72D297353CC}">
              <c16:uniqueId val="{00000000-FFAA-4199-AA91-77664D2EE05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19.93</c:v>
                </c:pt>
                <c:pt idx="1">
                  <c:v>24.4</c:v>
                </c:pt>
                <c:pt idx="2">
                  <c:v>24.26</c:v>
                </c:pt>
                <c:pt idx="3">
                  <c:v>20.36</c:v>
                </c:pt>
                <c:pt idx="4">
                  <c:v>21.76</c:v>
                </c:pt>
              </c:numCache>
            </c:numRef>
          </c:val>
          <c:extLst>
            <c:ext xmlns:c16="http://schemas.microsoft.com/office/drawing/2014/chart" uri="{C3380CC4-5D6E-409C-BE32-E72D297353CC}">
              <c16:uniqueId val="{00000001-FFAA-4199-AA91-77664D2EE05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1.25</c:v>
                </c:pt>
                <c:pt idx="1">
                  <c:v>-1.24</c:v>
                </c:pt>
                <c:pt idx="2">
                  <c:v>-2.52</c:v>
                </c:pt>
                <c:pt idx="3">
                  <c:v>-3.29</c:v>
                </c:pt>
                <c:pt idx="4">
                  <c:v>-0.65</c:v>
                </c:pt>
              </c:numCache>
            </c:numRef>
          </c:val>
          <c:smooth val="0"/>
          <c:extLst>
            <c:ext xmlns:c16="http://schemas.microsoft.com/office/drawing/2014/chart" uri="{C3380CC4-5D6E-409C-BE32-E72D297353CC}">
              <c16:uniqueId val="{00000002-FFAA-4199-AA91-77664D2EE05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0.62</c:v>
                </c:pt>
                <c:pt idx="2">
                  <c:v>#N/A</c:v>
                </c:pt>
                <c:pt idx="3">
                  <c:v>0.12</c:v>
                </c:pt>
                <c:pt idx="4">
                  <c:v>#N/A</c:v>
                </c:pt>
                <c:pt idx="5">
                  <c:v>0.05</c:v>
                </c:pt>
                <c:pt idx="6">
                  <c:v>#N/A</c:v>
                </c:pt>
                <c:pt idx="7">
                  <c:v>0.01</c:v>
                </c:pt>
                <c:pt idx="8">
                  <c:v>#N/A</c:v>
                </c:pt>
                <c:pt idx="9">
                  <c:v>0.01</c:v>
                </c:pt>
              </c:numCache>
            </c:numRef>
          </c:val>
          <c:extLst>
            <c:ext xmlns:c16="http://schemas.microsoft.com/office/drawing/2014/chart" uri="{C3380CC4-5D6E-409C-BE32-E72D297353CC}">
              <c16:uniqueId val="{00000000-8F89-46BC-8B79-B5EC861B8B2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F89-46BC-8B79-B5EC861B8B2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8F89-46BC-8B79-B5EC861B8B2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0.11</c:v>
                </c:pt>
                <c:pt idx="6">
                  <c:v>#N/A</c:v>
                </c:pt>
                <c:pt idx="7">
                  <c:v>0</c:v>
                </c:pt>
                <c:pt idx="8">
                  <c:v>#N/A</c:v>
                </c:pt>
                <c:pt idx="9">
                  <c:v>0</c:v>
                </c:pt>
              </c:numCache>
            </c:numRef>
          </c:val>
          <c:extLst>
            <c:ext xmlns:c16="http://schemas.microsoft.com/office/drawing/2014/chart" uri="{C3380CC4-5D6E-409C-BE32-E72D297353CC}">
              <c16:uniqueId val="{00000003-8F89-46BC-8B79-B5EC861B8B2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0.26</c:v>
                </c:pt>
                <c:pt idx="4">
                  <c:v>#N/A</c:v>
                </c:pt>
                <c:pt idx="5">
                  <c:v>1.01</c:v>
                </c:pt>
                <c:pt idx="6">
                  <c:v>#N/A</c:v>
                </c:pt>
                <c:pt idx="7">
                  <c:v>0.64</c:v>
                </c:pt>
                <c:pt idx="8">
                  <c:v>#N/A</c:v>
                </c:pt>
                <c:pt idx="9">
                  <c:v>0.42</c:v>
                </c:pt>
              </c:numCache>
            </c:numRef>
          </c:val>
          <c:extLst>
            <c:ext xmlns:c16="http://schemas.microsoft.com/office/drawing/2014/chart" uri="{C3380CC4-5D6E-409C-BE32-E72D297353CC}">
              <c16:uniqueId val="{00000004-8F89-46BC-8B79-B5EC861B8B2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0.71</c:v>
                </c:pt>
                <c:pt idx="2">
                  <c:v>#N/A</c:v>
                </c:pt>
                <c:pt idx="3">
                  <c:v>0.88</c:v>
                </c:pt>
                <c:pt idx="4">
                  <c:v>#N/A</c:v>
                </c:pt>
                <c:pt idx="5">
                  <c:v>0.73</c:v>
                </c:pt>
                <c:pt idx="6">
                  <c:v>#N/A</c:v>
                </c:pt>
                <c:pt idx="7">
                  <c:v>0.65</c:v>
                </c:pt>
                <c:pt idx="8">
                  <c:v>#N/A</c:v>
                </c:pt>
                <c:pt idx="9">
                  <c:v>0.57999999999999996</c:v>
                </c:pt>
              </c:numCache>
            </c:numRef>
          </c:val>
          <c:extLst>
            <c:ext xmlns:c16="http://schemas.microsoft.com/office/drawing/2014/chart" uri="{C3380CC4-5D6E-409C-BE32-E72D297353CC}">
              <c16:uniqueId val="{00000005-8F89-46BC-8B79-B5EC861B8B2C}"/>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0.25</c:v>
                </c:pt>
                <c:pt idx="4">
                  <c:v>#N/A</c:v>
                </c:pt>
                <c:pt idx="5">
                  <c:v>0</c:v>
                </c:pt>
                <c:pt idx="6">
                  <c:v>#N/A</c:v>
                </c:pt>
                <c:pt idx="7">
                  <c:v>0.03</c:v>
                </c:pt>
                <c:pt idx="8">
                  <c:v>#N/A</c:v>
                </c:pt>
                <c:pt idx="9">
                  <c:v>0.79</c:v>
                </c:pt>
              </c:numCache>
            </c:numRef>
          </c:val>
          <c:extLst>
            <c:ext xmlns:c16="http://schemas.microsoft.com/office/drawing/2014/chart" uri="{C3380CC4-5D6E-409C-BE32-E72D297353CC}">
              <c16:uniqueId val="{00000006-8F89-46BC-8B79-B5EC861B8B2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4.6900000000000004</c:v>
                </c:pt>
                <c:pt idx="2">
                  <c:v>#N/A</c:v>
                </c:pt>
                <c:pt idx="3">
                  <c:v>3.03</c:v>
                </c:pt>
                <c:pt idx="4">
                  <c:v>#N/A</c:v>
                </c:pt>
                <c:pt idx="5">
                  <c:v>3.09</c:v>
                </c:pt>
                <c:pt idx="6">
                  <c:v>#N/A</c:v>
                </c:pt>
                <c:pt idx="7">
                  <c:v>2.82</c:v>
                </c:pt>
                <c:pt idx="8">
                  <c:v>#N/A</c:v>
                </c:pt>
                <c:pt idx="9">
                  <c:v>2.8</c:v>
                </c:pt>
              </c:numCache>
            </c:numRef>
          </c:val>
          <c:extLst>
            <c:ext xmlns:c16="http://schemas.microsoft.com/office/drawing/2014/chart" uri="{C3380CC4-5D6E-409C-BE32-E72D297353CC}">
              <c16:uniqueId val="{00000007-8F89-46BC-8B79-B5EC861B8B2C}"/>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1.28</c:v>
                </c:pt>
                <c:pt idx="2">
                  <c:v>#N/A</c:v>
                </c:pt>
                <c:pt idx="3">
                  <c:v>1.88</c:v>
                </c:pt>
                <c:pt idx="4">
                  <c:v>#N/A</c:v>
                </c:pt>
                <c:pt idx="5">
                  <c:v>2.11</c:v>
                </c:pt>
                <c:pt idx="6">
                  <c:v>#N/A</c:v>
                </c:pt>
                <c:pt idx="7">
                  <c:v>2.72</c:v>
                </c:pt>
                <c:pt idx="8">
                  <c:v>#N/A</c:v>
                </c:pt>
                <c:pt idx="9">
                  <c:v>3.24</c:v>
                </c:pt>
              </c:numCache>
            </c:numRef>
          </c:val>
          <c:extLst>
            <c:ext xmlns:c16="http://schemas.microsoft.com/office/drawing/2014/chart" uri="{C3380CC4-5D6E-409C-BE32-E72D297353CC}">
              <c16:uniqueId val="{00000008-8F89-46BC-8B79-B5EC861B8B2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7.23</c:v>
                </c:pt>
                <c:pt idx="2">
                  <c:v>#N/A</c:v>
                </c:pt>
                <c:pt idx="3">
                  <c:v>7.71</c:v>
                </c:pt>
                <c:pt idx="4">
                  <c:v>#N/A</c:v>
                </c:pt>
                <c:pt idx="5">
                  <c:v>7.97</c:v>
                </c:pt>
                <c:pt idx="6">
                  <c:v>#N/A</c:v>
                </c:pt>
                <c:pt idx="7">
                  <c:v>8.06</c:v>
                </c:pt>
                <c:pt idx="8">
                  <c:v>#N/A</c:v>
                </c:pt>
                <c:pt idx="9">
                  <c:v>7.93</c:v>
                </c:pt>
              </c:numCache>
            </c:numRef>
          </c:val>
          <c:extLst>
            <c:ext xmlns:c16="http://schemas.microsoft.com/office/drawing/2014/chart" uri="{C3380CC4-5D6E-409C-BE32-E72D297353CC}">
              <c16:uniqueId val="{00000009-8F89-46BC-8B79-B5EC861B8B2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4315</c:v>
                </c:pt>
                <c:pt idx="5">
                  <c:v>3965</c:v>
                </c:pt>
                <c:pt idx="8">
                  <c:v>3900</c:v>
                </c:pt>
                <c:pt idx="11">
                  <c:v>3770</c:v>
                </c:pt>
                <c:pt idx="14">
                  <c:v>3448</c:v>
                </c:pt>
              </c:numCache>
            </c:numRef>
          </c:val>
          <c:extLst>
            <c:ext xmlns:c16="http://schemas.microsoft.com/office/drawing/2014/chart" uri="{C3380CC4-5D6E-409C-BE32-E72D297353CC}">
              <c16:uniqueId val="{00000000-92D2-4214-9558-D625DE4539F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D2-4214-9558-D625DE4539F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175</c:v>
                </c:pt>
                <c:pt idx="3">
                  <c:v>149</c:v>
                </c:pt>
                <c:pt idx="6">
                  <c:v>217</c:v>
                </c:pt>
                <c:pt idx="9">
                  <c:v>178</c:v>
                </c:pt>
                <c:pt idx="12">
                  <c:v>95</c:v>
                </c:pt>
              </c:numCache>
            </c:numRef>
          </c:val>
          <c:extLst>
            <c:ext xmlns:c16="http://schemas.microsoft.com/office/drawing/2014/chart" uri="{C3380CC4-5D6E-409C-BE32-E72D297353CC}">
              <c16:uniqueId val="{00000002-92D2-4214-9558-D625DE4539F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3-92D2-4214-9558-D625DE4539F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980</c:v>
                </c:pt>
                <c:pt idx="3">
                  <c:v>978</c:v>
                </c:pt>
                <c:pt idx="6">
                  <c:v>967</c:v>
                </c:pt>
                <c:pt idx="9">
                  <c:v>913</c:v>
                </c:pt>
                <c:pt idx="12">
                  <c:v>853</c:v>
                </c:pt>
              </c:numCache>
            </c:numRef>
          </c:val>
          <c:extLst>
            <c:ext xmlns:c16="http://schemas.microsoft.com/office/drawing/2014/chart" uri="{C3380CC4-5D6E-409C-BE32-E72D297353CC}">
              <c16:uniqueId val="{00000004-92D2-4214-9558-D625DE4539F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D2-4214-9558-D625DE4539F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D2-4214-9558-D625DE4539F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5586</c:v>
                </c:pt>
                <c:pt idx="3">
                  <c:v>4995</c:v>
                </c:pt>
                <c:pt idx="6">
                  <c:v>4831</c:v>
                </c:pt>
                <c:pt idx="9">
                  <c:v>4553</c:v>
                </c:pt>
                <c:pt idx="12">
                  <c:v>4018</c:v>
                </c:pt>
              </c:numCache>
            </c:numRef>
          </c:val>
          <c:extLst>
            <c:ext xmlns:c16="http://schemas.microsoft.com/office/drawing/2014/chart" uri="{C3380CC4-5D6E-409C-BE32-E72D297353CC}">
              <c16:uniqueId val="{00000007-92D2-4214-9558-D625DE4539F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2435</c:v>
                </c:pt>
                <c:pt idx="2">
                  <c:v>#N/A</c:v>
                </c:pt>
                <c:pt idx="3">
                  <c:v>#N/A</c:v>
                </c:pt>
                <c:pt idx="4">
                  <c:v>2166</c:v>
                </c:pt>
                <c:pt idx="5">
                  <c:v>#N/A</c:v>
                </c:pt>
                <c:pt idx="6">
                  <c:v>#N/A</c:v>
                </c:pt>
                <c:pt idx="7">
                  <c:v>2124</c:v>
                </c:pt>
                <c:pt idx="8">
                  <c:v>#N/A</c:v>
                </c:pt>
                <c:pt idx="9">
                  <c:v>#N/A</c:v>
                </c:pt>
                <c:pt idx="10">
                  <c:v>1883</c:v>
                </c:pt>
                <c:pt idx="11">
                  <c:v>#N/A</c:v>
                </c:pt>
                <c:pt idx="12">
                  <c:v>#N/A</c:v>
                </c:pt>
                <c:pt idx="13">
                  <c:v>1527</c:v>
                </c:pt>
                <c:pt idx="14">
                  <c:v>#N/A</c:v>
                </c:pt>
              </c:numCache>
            </c:numRef>
          </c:val>
          <c:smooth val="0"/>
          <c:extLst>
            <c:ext xmlns:c16="http://schemas.microsoft.com/office/drawing/2014/chart" uri="{C3380CC4-5D6E-409C-BE32-E72D297353CC}">
              <c16:uniqueId val="{00000008-92D2-4214-9558-D625DE4539F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33532</c:v>
                </c:pt>
                <c:pt idx="5">
                  <c:v>32671</c:v>
                </c:pt>
                <c:pt idx="8">
                  <c:v>32320</c:v>
                </c:pt>
                <c:pt idx="11">
                  <c:v>32339</c:v>
                </c:pt>
                <c:pt idx="14">
                  <c:v>32409</c:v>
                </c:pt>
              </c:numCache>
            </c:numRef>
          </c:val>
          <c:extLst>
            <c:ext xmlns:c16="http://schemas.microsoft.com/office/drawing/2014/chart" uri="{C3380CC4-5D6E-409C-BE32-E72D297353CC}">
              <c16:uniqueId val="{00000000-259A-465C-8ABB-6D54339AD29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500</c:v>
                </c:pt>
                <c:pt idx="5">
                  <c:v>394</c:v>
                </c:pt>
                <c:pt idx="8">
                  <c:v>321</c:v>
                </c:pt>
                <c:pt idx="11">
                  <c:v>246</c:v>
                </c:pt>
                <c:pt idx="14">
                  <c:v>190</c:v>
                </c:pt>
              </c:numCache>
            </c:numRef>
          </c:val>
          <c:extLst>
            <c:ext xmlns:c16="http://schemas.microsoft.com/office/drawing/2014/chart" uri="{C3380CC4-5D6E-409C-BE32-E72D297353CC}">
              <c16:uniqueId val="{00000001-259A-465C-8ABB-6D54339AD29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4259</c:v>
                </c:pt>
                <c:pt idx="5">
                  <c:v>4880</c:v>
                </c:pt>
                <c:pt idx="8">
                  <c:v>4765</c:v>
                </c:pt>
                <c:pt idx="11">
                  <c:v>4150</c:v>
                </c:pt>
                <c:pt idx="14">
                  <c:v>4557</c:v>
                </c:pt>
              </c:numCache>
            </c:numRef>
          </c:val>
          <c:extLst>
            <c:ext xmlns:c16="http://schemas.microsoft.com/office/drawing/2014/chart" uri="{C3380CC4-5D6E-409C-BE32-E72D297353CC}">
              <c16:uniqueId val="{00000002-259A-465C-8ABB-6D54339AD29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59A-465C-8ABB-6D54339AD29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59A-465C-8ABB-6D54339AD29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c:v>
                </c:pt>
                <c:pt idx="3">
                  <c:v>1</c:v>
                </c:pt>
                <c:pt idx="6">
                  <c:v>1</c:v>
                </c:pt>
                <c:pt idx="9">
                  <c:v>0</c:v>
                </c:pt>
                <c:pt idx="12">
                  <c:v>1</c:v>
                </c:pt>
              </c:numCache>
            </c:numRef>
          </c:val>
          <c:extLst>
            <c:ext xmlns:c16="http://schemas.microsoft.com/office/drawing/2014/chart" uri="{C3380CC4-5D6E-409C-BE32-E72D297353CC}">
              <c16:uniqueId val="{00000005-259A-465C-8ABB-6D54339AD29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4496</c:v>
                </c:pt>
                <c:pt idx="3">
                  <c:v>4291</c:v>
                </c:pt>
                <c:pt idx="6">
                  <c:v>4297</c:v>
                </c:pt>
                <c:pt idx="9">
                  <c:v>3855</c:v>
                </c:pt>
                <c:pt idx="12">
                  <c:v>3755</c:v>
                </c:pt>
              </c:numCache>
            </c:numRef>
          </c:val>
          <c:extLst>
            <c:ext xmlns:c16="http://schemas.microsoft.com/office/drawing/2014/chart" uri="{C3380CC4-5D6E-409C-BE32-E72D297353CC}">
              <c16:uniqueId val="{00000006-259A-465C-8ABB-6D54339AD29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43</c:v>
                </c:pt>
                <c:pt idx="3">
                  <c:v>35</c:v>
                </c:pt>
                <c:pt idx="6">
                  <c:v>27</c:v>
                </c:pt>
                <c:pt idx="9">
                  <c:v>18</c:v>
                </c:pt>
                <c:pt idx="12">
                  <c:v>10</c:v>
                </c:pt>
              </c:numCache>
            </c:numRef>
          </c:val>
          <c:extLst>
            <c:ext xmlns:c16="http://schemas.microsoft.com/office/drawing/2014/chart" uri="{C3380CC4-5D6E-409C-BE32-E72D297353CC}">
              <c16:uniqueId val="{00000007-259A-465C-8ABB-6D54339AD29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12016</c:v>
                </c:pt>
                <c:pt idx="3">
                  <c:v>11310</c:v>
                </c:pt>
                <c:pt idx="6">
                  <c:v>10950</c:v>
                </c:pt>
                <c:pt idx="9">
                  <c:v>10111</c:v>
                </c:pt>
                <c:pt idx="12">
                  <c:v>9537</c:v>
                </c:pt>
              </c:numCache>
            </c:numRef>
          </c:val>
          <c:extLst>
            <c:ext xmlns:c16="http://schemas.microsoft.com/office/drawing/2014/chart" uri="{C3380CC4-5D6E-409C-BE32-E72D297353CC}">
              <c16:uniqueId val="{00000008-259A-465C-8ABB-6D54339AD29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1142</c:v>
                </c:pt>
                <c:pt idx="3">
                  <c:v>1021</c:v>
                </c:pt>
                <c:pt idx="6">
                  <c:v>881</c:v>
                </c:pt>
                <c:pt idx="9">
                  <c:v>775</c:v>
                </c:pt>
                <c:pt idx="12">
                  <c:v>683</c:v>
                </c:pt>
              </c:numCache>
            </c:numRef>
          </c:val>
          <c:extLst>
            <c:ext xmlns:c16="http://schemas.microsoft.com/office/drawing/2014/chart" uri="{C3380CC4-5D6E-409C-BE32-E72D297353CC}">
              <c16:uniqueId val="{00000009-259A-465C-8ABB-6D54339AD29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39579</c:v>
                </c:pt>
                <c:pt idx="3">
                  <c:v>38599</c:v>
                </c:pt>
                <c:pt idx="6">
                  <c:v>38999</c:v>
                </c:pt>
                <c:pt idx="9">
                  <c:v>38724</c:v>
                </c:pt>
                <c:pt idx="12">
                  <c:v>38578</c:v>
                </c:pt>
              </c:numCache>
            </c:numRef>
          </c:val>
          <c:extLst>
            <c:ext xmlns:c16="http://schemas.microsoft.com/office/drawing/2014/chart" uri="{C3380CC4-5D6E-409C-BE32-E72D297353CC}">
              <c16:uniqueId val="{0000000A-259A-465C-8ABB-6D54339AD29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18988</c:v>
                </c:pt>
                <c:pt idx="2">
                  <c:v>#N/A</c:v>
                </c:pt>
                <c:pt idx="3">
                  <c:v>#N/A</c:v>
                </c:pt>
                <c:pt idx="4">
                  <c:v>17311</c:v>
                </c:pt>
                <c:pt idx="5">
                  <c:v>#N/A</c:v>
                </c:pt>
                <c:pt idx="6">
                  <c:v>#N/A</c:v>
                </c:pt>
                <c:pt idx="7">
                  <c:v>17748</c:v>
                </c:pt>
                <c:pt idx="8">
                  <c:v>#N/A</c:v>
                </c:pt>
                <c:pt idx="9">
                  <c:v>#N/A</c:v>
                </c:pt>
                <c:pt idx="10">
                  <c:v>16749</c:v>
                </c:pt>
                <c:pt idx="11">
                  <c:v>#N/A</c:v>
                </c:pt>
                <c:pt idx="12">
                  <c:v>#N/A</c:v>
                </c:pt>
                <c:pt idx="13">
                  <c:v>15408</c:v>
                </c:pt>
                <c:pt idx="14">
                  <c:v>#N/A</c:v>
                </c:pt>
              </c:numCache>
            </c:numRef>
          </c:val>
          <c:smooth val="0"/>
          <c:extLst>
            <c:ext xmlns:c16="http://schemas.microsoft.com/office/drawing/2014/chart" uri="{C3380CC4-5D6E-409C-BE32-E72D297353CC}">
              <c16:uniqueId val="{0000000B-259A-465C-8ABB-6D54339AD29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4375</c:v>
                </c:pt>
                <c:pt idx="1">
                  <c:v>3576</c:v>
                </c:pt>
                <c:pt idx="2">
                  <c:v>3727</c:v>
                </c:pt>
              </c:numCache>
            </c:numRef>
          </c:val>
          <c:extLst>
            <c:ext xmlns:c16="http://schemas.microsoft.com/office/drawing/2014/chart" uri="{C3380CC4-5D6E-409C-BE32-E72D297353CC}">
              <c16:uniqueId val="{00000000-0F52-4974-80AB-3B84B81D3A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1</c:v>
                </c:pt>
                <c:pt idx="2">
                  <c:v>1</c:v>
                </c:pt>
              </c:numCache>
            </c:numRef>
          </c:val>
          <c:extLst>
            <c:ext xmlns:c16="http://schemas.microsoft.com/office/drawing/2014/chart" uri="{C3380CC4-5D6E-409C-BE32-E72D297353CC}">
              <c16:uniqueId val="{00000001-0F52-4974-80AB-3B84B81D3A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3593</c:v>
                </c:pt>
                <c:pt idx="1">
                  <c:v>3281</c:v>
                </c:pt>
                <c:pt idx="2">
                  <c:v>3342</c:v>
                </c:pt>
              </c:numCache>
            </c:numRef>
          </c:val>
          <c:extLst>
            <c:ext xmlns:c16="http://schemas.microsoft.com/office/drawing/2014/chart" uri="{C3380CC4-5D6E-409C-BE32-E72D297353CC}">
              <c16:uniqueId val="{00000002-0F52-4974-80AB-3B84B81D3A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{D1AFDAA9-4182-4EE9-A6FF-1EFEFF72D176}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1D0-4DFC-8D5C-F69EB7B874C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{B5D4771E-AB05-4967-BA6E-84B4EC3C2D8C}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1D0-4DFC-8D5C-F69EB7B874C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{3345C0ED-56CA-4247-B5F9-F1FC34EA353E}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1D0-4DFC-8D5C-F69EB7B874C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{3B0E56E8-86A5-4CA8-B48E-449D8E914D6F}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1D0-4DFC-8D5C-F69EB7B874C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{05770B4E-20B6-4418-9714-373FF9818395}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1D0-4DFC-8D5C-F69EB7B874C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{84719072-87C8-4E5B-8CD0-30CFE01541D6}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1D0-4DFC-8D5C-F69EB7B874C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{DEECAC28-56B2-4E3C-9B68-3266D47382D0}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1D0-4DFC-8D5C-F69EB7B874C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{25146A89-E9F6-424E-A532-F22120164B01}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1D0-4DFC-8D5C-F69EB7B874C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{3B3C51A8-7868-4238-A206-D5E2E0C7A4D9}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1D0-4DFC-8D5C-F69EB7B874C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22.2</c:v>
                </c:pt>
                <c:pt idx="8">
                  <c:v>22.1</c:v>
                </c:pt>
                <c:pt idx="16">
                  <c:v>24</c:v>
                </c:pt>
                <c:pt idx="24">
                  <c:v>25.9</c:v>
                </c:pt>
              </c:numCache>
            </c:numRef>
          </c:xVal>
          <c:yVal>
            <c:numRef>
              <c:f>公会計指標分析・財政指標組合せ分析表!$BP$51:$DC$51</c:f>
              <c:numCache>
                <c:formatCode>#,##0.0;"▲ "#,##0.0</c:formatCode>
                <c:ptCount val="40"/>
                <c:pt idx="0">
                  <c:v>123.4</c:v>
                </c:pt>
                <c:pt idx="8">
                  <c:v>117.7</c:v>
                </c:pt>
                <c:pt idx="16">
                  <c:v>124.8</c:v>
                </c:pt>
                <c:pt idx="24">
                  <c:v>120.7</c:v>
                </c:pt>
              </c:numCache>
            </c:numRef>
          </c:yVal>
          <c:smooth val="0"/>
          <c:extLst>
            <c:ext xmlns:c16="http://schemas.microsoft.com/office/drawing/2014/chart" uri="{C3380CC4-5D6E-409C-BE32-E72D297353CC}">
              <c16:uniqueId val="{00000009-B1D0-4DFC-8D5C-F69EB7B874C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{162BFC14-EEAB-473A-99D2-F71F6189F0B8}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1D0-4DFC-8D5C-F69EB7B874C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{122EABF5-3B1E-4E24-B121-F040A3ED2D92}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1D0-4DFC-8D5C-F69EB7B874C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{A0A8A0FE-7577-4ADB-A4F6-D7BFC4DEA4C2}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1D0-4DFC-8D5C-F69EB7B874C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{9F20C030-96A3-4101-B976-570175C26C11}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1D0-4DFC-8D5C-F69EB7B874C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{0F6F0D65-ADC2-4A1D-BBE6-FA4975BC142B}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1D0-4DFC-8D5C-F69EB7B874CC}"/>
                </c:ext>
              </c:extLst>
            </c:dLbl>
            <c:dLbl>
              <c:idx val="8"/>
              <c:layout>
                <c:manualLayout>
                  <c:x val="-3.3407736643443493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{96D42524-4A38-430D-AA38-22755932BCC0}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1D0-4DFC-8D5C-F69EB7B874CC}"/>
                </c:ext>
              </c:extLst>
            </c:dLbl>
            <c:dLbl>
              <c:idx val="16"/>
              <c:layout>
                <c:manualLayout>
                  <c:x val="-3.088266429570138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{4A8135F4-D441-4A06-8FE4-83F6AD182EDF}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1D0-4DFC-8D5C-F69EB7B874C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{81790374-BD0D-49C5-B5EF-7F891564EAA6}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1D0-4DFC-8D5C-F69EB7B874C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{47EEB6A5-45F6-47AE-8F35-6303A0DC451E}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1D0-4DFC-8D5C-F69EB7B874C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8">
                  <c:v>58.3</c:v>
                </c:pt>
                <c:pt idx="16">
                  <c:v>59.6</c:v>
                </c:pt>
                <c:pt idx="24">
                  <c:v>60.7</c:v>
                </c:pt>
              </c:numCache>
            </c:numRef>
          </c:xVal>
          <c:yVal>
            <c:numRef>
              <c:f>公会計指標分析・財政指標組合せ分析表!$BP$55:$DC$55</c:f>
              <c:numCache>
                <c:formatCode>#,##0.0;"▲ "#,##0.0</c:formatCode>
                <c:ptCount val="40"/>
                <c:pt idx="0">
                  <c:v>58.5</c:v>
                </c:pt>
                <c:pt idx="8">
                  <c:v>54.6</c:v>
                </c:pt>
                <c:pt idx="16">
                  <c:v>53.2</c:v>
                </c:pt>
                <c:pt idx="24">
                  <c:v>47.9</c:v>
                </c:pt>
              </c:numCache>
            </c:numRef>
          </c:yVal>
          <c:smooth val="0"/>
          <c:extLst>
            <c:ext xmlns:c16="http://schemas.microsoft.com/office/drawing/2014/chart" uri="{C3380CC4-5D6E-409C-BE32-E72D297353CC}">
              <c16:uniqueId val="{00000013-B1D0-4DFC-8D5C-F69EB7B874CC}"/>
            </c:ext>
          </c:extLst>
        </c:ser>
        <c:dLbls>
          <c:showLegendKey val="0"/>
          <c:showVal val="1"/>
          <c:showCatName val="0"/>
          <c:showSerName val="0"/>
          <c:showPercent val="0"/>
          <c:showBubbleSize val="0"/>
        </c:dLbls>
        <c:axId val="46179840"/>
        <c:axId val="46181760"/>
      </c:scatterChart>
      <c:valAx>
        <c:axId val="46179840"/>
        <c:scaling>
          <c:orientation val="minMax"/>
          <c:max val="64"/>
          <c:min val="1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38"/>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{7FD35EB3-9E48-4810-8DBF-E63E45C5747D}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B4C-42D8-BD9A-2783CAD937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{348418E6-7E61-424B-91A6-A752636BECEA}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4C-42D8-BD9A-2783CAD937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{9D93BC30-3D2E-4525-AC82-73474060E054}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4C-42D8-BD9A-2783CAD937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{FDB2542D-CE3A-43C3-9D5F-9C4C0EFCE2AB}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4C-42D8-BD9A-2783CAD937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{5D810DA0-1131-492E-AB69-36249ED2D72E}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4C-42D8-BD9A-2783CAD937D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{BE80E313-F00D-4F5C-A673-C6D767A1D652}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B4C-42D8-BD9A-2783CAD937D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{9AC301DB-BE67-4033-9118-DDC6071B04B8}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B4C-42D8-BD9A-2783CAD937D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{8B5EAEF0-4B9D-49B0-B8CB-40FB2C7AB7D5}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B4C-42D8-BD9A-2783CAD937D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{BE280263-7B5C-46EB-91F1-3B22E53DB27F}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B4C-42D8-BD9A-2783CAD937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16.8</c:v>
                </c:pt>
                <c:pt idx="8">
                  <c:v>15.7</c:v>
                </c:pt>
                <c:pt idx="16">
                  <c:v>15.1</c:v>
                </c:pt>
                <c:pt idx="24">
                  <c:v>14.4</c:v>
                </c:pt>
                <c:pt idx="32">
                  <c:v>13.2</c:v>
                </c:pt>
              </c:numCache>
            </c:numRef>
          </c:xVal>
          <c:yVal>
            <c:numRef>
              <c:f>公会計指標分析・財政指標組合せ分析表!$BP$73:$DC$73</c:f>
              <c:numCache>
                <c:formatCode>#,##0.0;"▲ "#,##0.0</c:formatCode>
                <c:ptCount val="40"/>
                <c:pt idx="0">
                  <c:v>123.4</c:v>
                </c:pt>
                <c:pt idx="8">
                  <c:v>117.7</c:v>
                </c:pt>
                <c:pt idx="16">
                  <c:v>124.8</c:v>
                </c:pt>
                <c:pt idx="24">
                  <c:v>120.7</c:v>
                </c:pt>
                <c:pt idx="32">
                  <c:v>111.9</c:v>
                </c:pt>
              </c:numCache>
            </c:numRef>
          </c:yVal>
          <c:smooth val="0"/>
          <c:extLst>
            <c:ext xmlns:c16="http://schemas.microsoft.com/office/drawing/2014/chart" uri="{C3380CC4-5D6E-409C-BE32-E72D297353CC}">
              <c16:uniqueId val="{00000009-9B4C-42D8-BD9A-2783CAD937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{D7B090F4-A1E4-436C-9CB3-37DD4948C7EA}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B4C-42D8-BD9A-2783CAD937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{173B95A6-938C-4345-9F70-19AB4D107F02}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4C-42D8-BD9A-2783CAD937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{D9CCAB87-184C-4A19-9FD4-C31849D1D5F5}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4C-42D8-BD9A-2783CAD937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{B48536A1-404B-442F-9D43-33AE30B5D7FC}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4C-42D8-BD9A-2783CAD937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{C62C5947-2061-4511-9567-9052A6AF1265}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4C-42D8-BD9A-2783CAD937D9}"/>
                </c:ext>
              </c:extLst>
            </c:dLbl>
            <c:dLbl>
              <c:idx val="8"/>
              <c:layout>
                <c:manualLayout>
                  <c:x val="-2.82066723182532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{318AAD70-3F59-4203-8A31-745FC4A973FC}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B4C-42D8-BD9A-2783CAD937D9}"/>
                </c:ext>
              </c:extLst>
            </c:dLbl>
            <c:dLbl>
              <c:idx val="16"/>
              <c:layout>
                <c:manualLayout>
                  <c:x val="-3.518931091996802E-2"/>
                  <c:y val="-6.4975371718883387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{19144417-6E5F-43A2-A91A-BE6CE3EA7157}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B4C-42D8-BD9A-2783CAD937D9}"/>
                </c:ext>
              </c:extLst>
            </c:dLbl>
            <c:dLbl>
              <c:idx val="24"/>
              <c:layout>
                <c:manualLayout>
                  <c:x val="-2.3157361650998482E-2"/>
                  <c:y val="-4.6501763468494987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{5F2CCAB6-7B38-4DEE-9D81-01CF5014F6E3}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B4C-42D8-BD9A-2783CAD937D9}"/>
                </c:ext>
              </c:extLst>
            </c:dLbl>
            <c:dLbl>
              <c:idx val="32"/>
              <c:layout>
                <c:manualLayout>
                  <c:x val="-4.0110972693187752E-2"/>
                  <c:y val="-7.577280607600346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{630553A6-DFAB-4416-A93E-1A82B5D5C940}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B4C-42D8-BD9A-2783CAD937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9B4C-42D8-BD9A-2783CAD937D9}"/>
            </c:ext>
          </c:extLst>
        </c:ser>
        <c:dLbls>
          <c:showLegendKey val="0"/>
          <c:showVal val="1"/>
          <c:showCatName val="0"/>
          <c:showSerName val="0"/>
          <c:showPercent val="0"/>
          <c:showBubbleSize val="0"/>
        </c:dLbls>
        <c:axId val="84219776"/>
        <c:axId val="84234240"/>
      </c:scatterChart>
      <c:valAx>
        <c:axId val="84219776"/>
        <c:scaling>
          <c:orientation val="minMax"/>
          <c:max val="17.5"/>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38"/>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公債費負担適正化計画に沿った市債発行額の抑制等の取り組みにより、</a:t>
          </a:r>
          <a:r>
            <a:rPr kumimoji="1" lang="ja-JP" altLang="en-US" sz="1100">
              <a:solidFill>
                <a:schemeClr val="dk1"/>
              </a:solidFill>
              <a:effectLst/>
              <a:latin typeface="+mn-lt"/>
              <a:ea typeface="+mn-ea"/>
              <a:cs typeface="+mn-cs"/>
            </a:rPr>
            <a:t>令和元年</a:t>
          </a:r>
          <a:r>
            <a:rPr kumimoji="1" lang="ja-JP" altLang="ja-JP" sz="1100">
              <a:solidFill>
                <a:schemeClr val="dk1"/>
              </a:solidFill>
              <a:effectLst/>
              <a:latin typeface="+mn-lt"/>
              <a:ea typeface="+mn-ea"/>
              <a:cs typeface="+mn-cs"/>
            </a:rPr>
            <a:t>度の実質公債費比率は</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％と着実に数値が改善しており、市債残高も毎年度着実に減少している。</a:t>
          </a:r>
          <a:endParaRPr lang="ja-JP" altLang="ja-JP" sz="1400">
            <a:effectLst/>
          </a:endParaRPr>
        </a:p>
        <a:p>
          <a:r>
            <a:rPr kumimoji="1" lang="ja-JP" altLang="ja-JP" sz="1100">
              <a:solidFill>
                <a:schemeClr val="dk1"/>
              </a:solidFill>
              <a:effectLst/>
              <a:latin typeface="+mn-lt"/>
              <a:ea typeface="+mn-ea"/>
              <a:cs typeface="+mn-cs"/>
            </a:rPr>
            <a:t>　さらに、地方交付税措置率の高い過疎債・辺地債・合併特例債などの財政運営に有利な地方債の発行により、実質公債費比率の分子となる額も減少傾向にある。</a:t>
          </a:r>
          <a:endParaRPr lang="ja-JP" altLang="ja-JP" sz="1400">
            <a:effectLst/>
          </a:endParaRPr>
        </a:p>
        <a:p>
          <a:r>
            <a:rPr kumimoji="1" lang="ja-JP" altLang="ja-JP" sz="1100">
              <a:solidFill>
                <a:schemeClr val="dk1"/>
              </a:solidFill>
              <a:effectLst/>
              <a:latin typeface="+mn-lt"/>
              <a:ea typeface="+mn-ea"/>
              <a:cs typeface="+mn-cs"/>
            </a:rPr>
            <a:t>　今後も庄原市長期総合計画に基づき事業を実施するにあたり、公債費負担適正化計画に沿った起債事業の必要性・緊急性の検証によって市債発行額を抑制し、健全な財政運営をめざす。</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公債費負担適正化計画に基づく計画的な地方債の発行により、現在高は前年度比</a:t>
          </a:r>
          <a:r>
            <a:rPr kumimoji="1" lang="en-US" altLang="ja-JP" sz="1100">
              <a:solidFill>
                <a:schemeClr val="dk1"/>
              </a:solidFill>
              <a:effectLst/>
              <a:latin typeface="+mn-lt"/>
              <a:ea typeface="+mn-ea"/>
              <a:cs typeface="+mn-cs"/>
            </a:rPr>
            <a:t>146</a:t>
          </a:r>
          <a:r>
            <a:rPr kumimoji="1" lang="ja-JP" altLang="ja-JP" sz="1100">
              <a:solidFill>
                <a:schemeClr val="dk1"/>
              </a:solidFill>
              <a:effectLst/>
              <a:latin typeface="+mn-lt"/>
              <a:ea typeface="+mn-ea"/>
              <a:cs typeface="+mn-cs"/>
            </a:rPr>
            <a:t>百万円の減少となり、将来負担比率の分子は</a:t>
          </a:r>
          <a:r>
            <a:rPr kumimoji="1" lang="en-US" altLang="ja-JP" sz="1100">
              <a:solidFill>
                <a:schemeClr val="dk1"/>
              </a:solidFill>
              <a:effectLst/>
              <a:latin typeface="+mn-lt"/>
              <a:ea typeface="+mn-ea"/>
              <a:cs typeface="+mn-cs"/>
            </a:rPr>
            <a:t>1,341</a:t>
          </a:r>
          <a:r>
            <a:rPr kumimoji="1" lang="ja-JP" altLang="ja-JP" sz="1100">
              <a:solidFill>
                <a:schemeClr val="dk1"/>
              </a:solidFill>
              <a:effectLst/>
              <a:latin typeface="+mn-lt"/>
              <a:ea typeface="+mn-ea"/>
              <a:cs typeface="+mn-cs"/>
            </a:rPr>
            <a:t>百万円の減となっている。</a:t>
          </a:r>
          <a:endParaRPr lang="ja-JP" altLang="ja-JP" sz="1400">
            <a:effectLst/>
          </a:endParaRPr>
        </a:p>
        <a:p>
          <a:r>
            <a:rPr kumimoji="1" lang="ja-JP" altLang="ja-JP" sz="1100">
              <a:solidFill>
                <a:schemeClr val="dk1"/>
              </a:solidFill>
              <a:effectLst/>
              <a:latin typeface="+mn-lt"/>
              <a:ea typeface="+mn-ea"/>
              <a:cs typeface="+mn-cs"/>
            </a:rPr>
            <a:t>　公債費負担適正化計画の着実な実施による計画的な市債発行や、定員マネジメントプランに基づいた職員定数の見直しを図ることで比率の低下に努める。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広島県庄原市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主な基金の取崩は、</a:t>
          </a:r>
          <a:r>
            <a:rPr kumimoji="1" lang="ja-JP" altLang="ja-JP" sz="1100">
              <a:solidFill>
                <a:schemeClr val="dk1"/>
              </a:solidFill>
              <a:effectLst/>
              <a:latin typeface="+mn-lt"/>
              <a:ea typeface="+mn-ea"/>
              <a:cs typeface="+mn-cs"/>
            </a:rPr>
            <a:t>財政調整基金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過疎</a:t>
          </a:r>
          <a:r>
            <a:rPr kumimoji="1" lang="ja-JP" altLang="ja-JP" sz="1100">
              <a:solidFill>
                <a:schemeClr val="dk1"/>
              </a:solidFill>
              <a:effectLst/>
              <a:latin typeface="+mn-lt"/>
              <a:ea typeface="+mn-ea"/>
              <a:cs typeface="+mn-cs"/>
            </a:rPr>
            <a:t>地域自立促進基金</a:t>
          </a:r>
          <a:r>
            <a:rPr kumimoji="1" lang="en-US" altLang="ja-JP" sz="1100">
              <a:solidFill>
                <a:schemeClr val="dk1"/>
              </a:solidFill>
              <a:effectLst/>
              <a:latin typeface="+mn-lt"/>
              <a:ea typeface="+mn-ea"/>
              <a:cs typeface="+mn-cs"/>
            </a:rPr>
            <a:t>354</a:t>
          </a:r>
          <a:r>
            <a:rPr kumimoji="1" lang="ja-JP" altLang="ja-JP" sz="1100">
              <a:solidFill>
                <a:schemeClr val="dk1"/>
              </a:solidFill>
              <a:effectLst/>
              <a:latin typeface="+mn-lt"/>
              <a:ea typeface="+mn-ea"/>
              <a:cs typeface="+mn-cs"/>
            </a:rPr>
            <a:t>百万円、地域振興基金</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百万円など</a:t>
          </a:r>
          <a:r>
            <a:rPr kumimoji="1" lang="ja-JP" altLang="en-US" sz="1100">
              <a:solidFill>
                <a:schemeClr val="dk1"/>
              </a:solidFill>
              <a:effectLst/>
              <a:latin typeface="+mn-lt"/>
              <a:ea typeface="+mn-ea"/>
              <a:cs typeface="+mn-cs"/>
            </a:rPr>
            <a:t>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一方、積立額は、森林環境譲与税を財源として新たに造成した</a:t>
          </a:r>
          <a:r>
            <a:rPr kumimoji="1" lang="ja-JP" altLang="ja-JP" sz="1100">
              <a:solidFill>
                <a:schemeClr val="dk1"/>
              </a:solidFill>
              <a:effectLst/>
              <a:latin typeface="+mn-lt"/>
              <a:ea typeface="+mn-ea"/>
              <a:cs typeface="+mn-cs"/>
            </a:rPr>
            <a:t>森林環境整備基金</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財政調整基金については、</a:t>
          </a:r>
          <a:r>
            <a:rPr lang="ja-JP" altLang="ja-JP" sz="1100" b="0" i="0" baseline="0">
              <a:solidFill>
                <a:schemeClr val="dk1"/>
              </a:solidFill>
              <a:effectLst/>
              <a:latin typeface="+mn-lt"/>
              <a:ea typeface="+mn-ea"/>
              <a:cs typeface="+mn-cs"/>
            </a:rPr>
            <a:t>旧合併特例債の終了や過疎地域自立促進特別措置法の失効により、交付税措置率の高い起債の発行ができなくなる可能性など、予測される不確定事項を考慮して対応する。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地域振興基金については、現在実施している新焼却施設整備事業への充当を予定している。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今後も引き続き有利な市債の発行に務めるとともに、財政推計に基づく歳入歳出のバランスを勘案し、借入のみによらず基金の活用を視野に入れた財政運営を検討する。</a:t>
          </a:r>
          <a:endParaRPr lang="ja-JP" altLang="ja-JP" sz="14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a:t>
          </a:r>
          <a:r>
            <a:rPr lang="ja-JP" altLang="ja-JP" sz="1100">
              <a:solidFill>
                <a:schemeClr val="dk1"/>
              </a:solidFill>
              <a:effectLst/>
              <a:latin typeface="+mn-lt"/>
              <a:ea typeface="+mn-ea"/>
              <a:cs typeface="+mn-cs"/>
            </a:rPr>
            <a:t>市民の連帯の強化と地域振興のための事業の費用に充てるため</a:t>
          </a:r>
          <a:endParaRPr lang="ja-JP" altLang="ja-JP" sz="1400">
            <a:effectLst/>
          </a:endParaRPr>
        </a:p>
        <a:p>
          <a:r>
            <a:rPr kumimoji="1" lang="ja-JP" altLang="ja-JP" sz="1100">
              <a:solidFill>
                <a:schemeClr val="dk1"/>
              </a:solidFill>
              <a:effectLst/>
              <a:latin typeface="+mn-lt"/>
              <a:ea typeface="+mn-ea"/>
              <a:cs typeface="+mn-cs"/>
            </a:rPr>
            <a:t>　過疎地域自立促進基金・・・</a:t>
          </a:r>
          <a:r>
            <a:rPr lang="ja-JP" altLang="ja-JP" sz="1100">
              <a:solidFill>
                <a:schemeClr val="dk1"/>
              </a:solidFill>
              <a:effectLst/>
              <a:latin typeface="+mn-lt"/>
              <a:ea typeface="+mn-ea"/>
              <a:cs typeface="+mn-cs"/>
            </a:rPr>
            <a:t>過疎地域自立促進特別事業に要する経費の財源に充てるため</a:t>
          </a:r>
          <a:endParaRPr lang="ja-JP" altLang="ja-JP" sz="1400">
            <a:effectLst/>
          </a:endParaRPr>
        </a:p>
        <a:p>
          <a:r>
            <a:rPr kumimoji="1" lang="ja-JP" altLang="ja-JP" sz="1100">
              <a:solidFill>
                <a:schemeClr val="dk1"/>
              </a:solidFill>
              <a:effectLst/>
              <a:latin typeface="+mn-lt"/>
              <a:ea typeface="+mn-ea"/>
              <a:cs typeface="+mn-cs"/>
            </a:rPr>
            <a:t>　ふるさと応援寄附基金・・・</a:t>
          </a:r>
          <a:r>
            <a:rPr lang="ja-JP" altLang="ja-JP" sz="1100">
              <a:solidFill>
                <a:schemeClr val="dk1"/>
              </a:solidFill>
              <a:effectLst/>
              <a:latin typeface="+mn-lt"/>
              <a:ea typeface="+mn-ea"/>
              <a:cs typeface="+mn-cs"/>
            </a:rPr>
            <a:t>寄附金を財源として事業を行うことにより、住民参加型の地方自治を推進し、美しく輝くふるさとづくりに資する</a:t>
          </a:r>
          <a:endParaRPr lang="ja-JP" altLang="ja-JP" sz="1400">
            <a:effectLst/>
          </a:endParaRPr>
        </a:p>
        <a:p>
          <a:r>
            <a:rPr kumimoji="1" lang="ja-JP" altLang="ja-JP" sz="1100">
              <a:solidFill>
                <a:schemeClr val="dk1"/>
              </a:solidFill>
              <a:effectLst/>
              <a:latin typeface="+mn-lt"/>
              <a:ea typeface="+mn-ea"/>
              <a:cs typeface="+mn-cs"/>
            </a:rPr>
            <a:t>　ふるさと・水と土と保全基金・・・</a:t>
          </a:r>
          <a:r>
            <a:rPr lang="ja-JP" altLang="ja-JP" sz="1100">
              <a:solidFill>
                <a:schemeClr val="dk1"/>
              </a:solidFill>
              <a:effectLst/>
              <a:latin typeface="+mn-lt"/>
              <a:ea typeface="+mn-ea"/>
              <a:cs typeface="+mn-cs"/>
            </a:rPr>
            <a:t>土地改良施設の機能の適正化など、地域の保全に必要な経費の財源に充てるため</a:t>
          </a:r>
          <a:endParaRPr lang="ja-JP" altLang="ja-JP" sz="1400">
            <a:effectLst/>
          </a:endParaRPr>
        </a:p>
        <a:p>
          <a:r>
            <a:rPr kumimoji="1" lang="ja-JP" altLang="ja-JP" sz="1100">
              <a:solidFill>
                <a:schemeClr val="dk1"/>
              </a:solidFill>
              <a:effectLst/>
              <a:latin typeface="+mn-lt"/>
              <a:ea typeface="+mn-ea"/>
              <a:cs typeface="+mn-cs"/>
            </a:rPr>
            <a:t>　上野公園及び胸像管理基金・・・</a:t>
          </a:r>
          <a:r>
            <a:rPr lang="ja-JP" altLang="ja-JP" sz="1100">
              <a:solidFill>
                <a:schemeClr val="dk1"/>
              </a:solidFill>
              <a:effectLst/>
              <a:latin typeface="+mn-lt"/>
              <a:ea typeface="+mn-ea"/>
              <a:cs typeface="+mn-cs"/>
            </a:rPr>
            <a:t>上野公園及び胸像の管理経費の財源に充てるため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地域振興基金・・・超高速情報通信網整備事業及び新焼却施設整備事業に充当するための取り崩し</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過疎地域自立促進基金・・・各種事業への充当に係る取り崩し</a:t>
          </a:r>
          <a:r>
            <a:rPr kumimoji="1" lang="en-US" altLang="ja-JP" sz="1100">
              <a:solidFill>
                <a:schemeClr val="dk1"/>
              </a:solidFill>
              <a:effectLst/>
              <a:latin typeface="+mn-lt"/>
              <a:ea typeface="+mn-ea"/>
              <a:cs typeface="+mn-cs"/>
            </a:rPr>
            <a:t>354</a:t>
          </a:r>
          <a:r>
            <a:rPr kumimoji="1" lang="ja-JP" altLang="ja-JP" sz="1100">
              <a:solidFill>
                <a:schemeClr val="dk1"/>
              </a:solidFill>
              <a:effectLst/>
              <a:latin typeface="+mn-lt"/>
              <a:ea typeface="+mn-ea"/>
              <a:cs typeface="+mn-cs"/>
            </a:rPr>
            <a:t>百万円、積立額</a:t>
          </a:r>
          <a:r>
            <a:rPr kumimoji="1" lang="en-US" altLang="ja-JP" sz="1100">
              <a:solidFill>
                <a:schemeClr val="dk1"/>
              </a:solidFill>
              <a:effectLst/>
              <a:latin typeface="+mn-lt"/>
              <a:ea typeface="+mn-ea"/>
              <a:cs typeface="+mn-cs"/>
            </a:rPr>
            <a:t>361</a:t>
          </a:r>
          <a:r>
            <a:rPr kumimoji="1" lang="ja-JP" altLang="ja-JP" sz="1100">
              <a:solidFill>
                <a:schemeClr val="dk1"/>
              </a:solidFill>
              <a:effectLst/>
              <a:latin typeface="+mn-lt"/>
              <a:ea typeface="+mn-ea"/>
              <a:cs typeface="+mn-cs"/>
            </a:rPr>
            <a:t>百万円</a:t>
          </a:r>
          <a:endParaRPr lang="ja-JP" altLang="ja-JP" sz="1400">
            <a:effectLst/>
          </a:endParaRPr>
        </a:p>
        <a:p>
          <a:r>
            <a:rPr kumimoji="1" lang="ja-JP" altLang="ja-JP" sz="1100">
              <a:solidFill>
                <a:schemeClr val="dk1"/>
              </a:solidFill>
              <a:effectLst/>
              <a:latin typeface="+mn-lt"/>
              <a:ea typeface="+mn-ea"/>
              <a:cs typeface="+mn-cs"/>
            </a:rPr>
            <a:t>　ふるさと応援寄附基金・・・負担金への充当に係る取り崩し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、積立額</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百万円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森林環境整備基金・・・森林整備等への充当に係る積立額</a:t>
          </a:r>
          <a:r>
            <a:rPr kumimoji="1" lang="en-US" altLang="ja-JP" sz="1100">
              <a:solidFill>
                <a:schemeClr val="dk1"/>
              </a:solidFill>
              <a:effectLst/>
              <a:latin typeface="+mn-lt"/>
              <a:ea typeface="+mn-ea"/>
              <a:cs typeface="+mn-cs"/>
            </a:rPr>
            <a:t>46</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　これまで普通建設事業に優先的に充当してきた旧合併特例債が</a:t>
          </a:r>
          <a:r>
            <a:rPr lang="ja-JP" altLang="en-US" sz="1100" b="0" i="0" baseline="0">
              <a:solidFill>
                <a:schemeClr val="dk1"/>
              </a:solidFill>
              <a:effectLst/>
              <a:latin typeface="+mn-lt"/>
              <a:ea typeface="+mn-ea"/>
              <a:cs typeface="+mn-cs"/>
            </a:rPr>
            <a:t>、令和６</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まで延長されたが</a:t>
          </a:r>
          <a:r>
            <a:rPr lang="ja-JP" altLang="ja-JP" sz="1100" b="0" i="0" baseline="0">
              <a:solidFill>
                <a:schemeClr val="dk1"/>
              </a:solidFill>
              <a:effectLst/>
              <a:latin typeface="+mn-lt"/>
              <a:ea typeface="+mn-ea"/>
              <a:cs typeface="+mn-cs"/>
            </a:rPr>
            <a:t>、今後は有利な市債の発行に努めることは当然である</a:t>
          </a:r>
          <a:r>
            <a:rPr lang="ja-JP" altLang="en-US" sz="1100" b="0" i="0" baseline="0">
              <a:solidFill>
                <a:schemeClr val="dk1"/>
              </a:solidFill>
              <a:effectLst/>
              <a:latin typeface="+mn-lt"/>
              <a:ea typeface="+mn-ea"/>
              <a:cs typeface="+mn-cs"/>
            </a:rPr>
            <a:t>ため</a:t>
          </a:r>
          <a:r>
            <a:rPr lang="ja-JP" altLang="ja-JP" sz="1100" b="0" i="0" baseline="0">
              <a:solidFill>
                <a:schemeClr val="dk1"/>
              </a:solidFill>
              <a:effectLst/>
              <a:latin typeface="+mn-lt"/>
              <a:ea typeface="+mn-ea"/>
              <a:cs typeface="+mn-cs"/>
            </a:rPr>
            <a:t>、財政推計に基づく歳入歳出のバランスを勘案し、借入のみによらず基金の活用を視野に入れた財政運営を検討する。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財源調整に係</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を取り崩した。一方で、歳計余剰金として</a:t>
          </a:r>
          <a:r>
            <a:rPr kumimoji="1" lang="en-US" altLang="ja-JP" sz="1100">
              <a:solidFill>
                <a:schemeClr val="dk1"/>
              </a:solidFill>
              <a:effectLst/>
              <a:latin typeface="+mn-lt"/>
              <a:ea typeface="+mn-ea"/>
              <a:cs typeface="+mn-cs"/>
            </a:rPr>
            <a:t>250</a:t>
          </a:r>
          <a:r>
            <a:rPr kumimoji="1" lang="ja-JP" altLang="en-US" sz="1100">
              <a:solidFill>
                <a:schemeClr val="dk1"/>
              </a:solidFill>
              <a:effectLst/>
              <a:latin typeface="+mn-lt"/>
              <a:ea typeface="+mn-ea"/>
              <a:cs typeface="+mn-cs"/>
            </a:rPr>
            <a:t>百万円を積み立てたことなどから、前年度比</a:t>
          </a:r>
          <a:r>
            <a:rPr kumimoji="1" lang="en-US" altLang="ja-JP" sz="1100">
              <a:solidFill>
                <a:schemeClr val="dk1"/>
              </a:solidFill>
              <a:effectLst/>
              <a:latin typeface="+mn-lt"/>
              <a:ea typeface="+mn-ea"/>
              <a:cs typeface="+mn-cs"/>
            </a:rPr>
            <a:t>151</a:t>
          </a:r>
          <a:r>
            <a:rPr kumimoji="1" lang="ja-JP" altLang="en-US" sz="1100">
              <a:solidFill>
                <a:schemeClr val="dk1"/>
              </a:solidFill>
              <a:effectLst/>
              <a:latin typeface="+mn-lt"/>
              <a:ea typeface="+mn-ea"/>
              <a:cs typeface="+mn-cs"/>
            </a:rPr>
            <a:t>百万円の増額となった。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lang="ja-JP" altLang="ja-JP" sz="1100" b="0" i="0" baseline="0">
              <a:solidFill>
                <a:schemeClr val="dk1"/>
              </a:solidFill>
              <a:effectLst/>
              <a:latin typeface="+mn-lt"/>
              <a:ea typeface="+mn-ea"/>
              <a:cs typeface="+mn-cs"/>
            </a:rPr>
            <a:t>　財政調整基金の保有残高については、各種法令や財政指標等による適正な保有額の定めはない。しかし、自然災害への緊急対応及び将来予測される社会保障費の増加に対応するための財源として、一定の基金残高の保有は必要不可欠であることから、標準財政規模の概ね</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％の額（</a:t>
          </a:r>
          <a:r>
            <a:rPr lang="en-US" altLang="ja-JP" sz="1100" b="0" i="0" baseline="0">
              <a:solidFill>
                <a:schemeClr val="dk1"/>
              </a:solidFill>
              <a:effectLst/>
              <a:latin typeface="+mn-lt"/>
              <a:ea typeface="+mn-ea"/>
              <a:cs typeface="+mn-cs"/>
            </a:rPr>
            <a:t>29 </a:t>
          </a:r>
          <a:r>
            <a:rPr lang="ja-JP" altLang="ja-JP" sz="1100" b="0" i="0" baseline="0">
              <a:solidFill>
                <a:schemeClr val="dk1"/>
              </a:solidFill>
              <a:effectLst/>
              <a:latin typeface="+mn-lt"/>
              <a:ea typeface="+mn-ea"/>
              <a:cs typeface="+mn-cs"/>
            </a:rPr>
            <a:t>億円）を最低限必要とする基金残高として積み立ててきた。</a:t>
          </a:r>
          <a:endParaRPr lang="ja-JP" altLang="ja-JP" sz="1400">
            <a:effectLst/>
          </a:endParaRPr>
        </a:p>
        <a:p>
          <a:r>
            <a:rPr lang="ja-JP" altLang="ja-JP" sz="1100" b="0" i="0" baseline="0">
              <a:solidFill>
                <a:schemeClr val="dk1"/>
              </a:solidFill>
              <a:effectLst/>
              <a:latin typeface="+mn-lt"/>
              <a:ea typeface="+mn-ea"/>
              <a:cs typeface="+mn-cs"/>
            </a:rPr>
            <a:t>　今後については、旧合併特例債の終了や過疎地域自立促進特別措置法の失効により、交付税措置率の高い起債の発行ができなくなる可能性など、予測される不確定事項を考慮して対応する。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年度決算に伴う歳計剰余金を減債基金へ積立て、平成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月に一部の地方債を繰上償還している。</a:t>
          </a:r>
          <a:endParaRPr lang="ja-JP" altLang="ja-JP" sz="1400">
            <a:effectLst/>
          </a:endParaRPr>
        </a:p>
        <a:p>
          <a:r>
            <a:rPr kumimoji="1" lang="ja-JP" altLang="ja-JP" sz="1100">
              <a:solidFill>
                <a:schemeClr val="dk1"/>
              </a:solidFill>
              <a:effectLst/>
              <a:latin typeface="+mn-lt"/>
              <a:ea typeface="+mn-ea"/>
              <a:cs typeface="+mn-cs"/>
            </a:rPr>
            <a:t>　今後も必要に応じた活用を検討していく。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4DEB19E-F514-4FC5-8A0E-87B69902DE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93B8EE3-D10E-41E5-9D1B-07FA6C7DCB8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8D1BCD46-2AE7-4B53-AD44-67C54FBBA31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24C68D5-C764-4E13-A31D-DFFE3F2DB4C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F1ECC57-2469-4335-B84D-72E7CD8D7F9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F3E0AC1-4655-47C7-83B8-E6BB96326A4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00B79A4-4A91-4ADE-A061-6DCAA70F9F3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7BD32A0-6EE9-486B-9C44-B3852F3EFE21}"/>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C1F485A8-B58A-4219-878F-F8A9651C938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830AB63-F256-49B5-BEA9-E6F734B9315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CB3AB52-3999-43A9-B28E-F9DAFCA216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D465CB1-53E6-4C62-A910-D40F184F92E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34,869
34,423
1,246.49
31,330,281
30,638,845
481,209
17,123,323
38,578,063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3CBA6456-C0C6-4B86-B9F3-1A710AC0BB0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DB4126B-7C4D-435C-8C61-8D69990B15B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4D007601-449B-4FD1-B1FA-B3FF13B755E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117BED66-4381-4A26-A5D3-7329BE5135B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42F4DD9-046D-4CFC-B1D5-3E78C3B75B24}"/>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8A7C956-F0CF-4420-8849-943FADF01BE7}"/>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7A647F4-91D8-4DCD-AA81-C3708BD2758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FCD31E0B-EF8C-4369-94E6-2E5BC8314A3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BD514C72-4769-4863-B3F0-36FDC602C547}"/>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A02BE9F-FE4F-473A-AF41-59D3818264DD}"/>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776CD94-2033-4048-966C-C125E51A13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8E7B2C8-4052-48E4-AAD2-D096B0EFCEB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429A595-56BB-40CE-B68D-449677F2472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CF4690A-E218-4B78-B9C4-95798149FA0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28A3927-A3AF-469A-922F-C79AF3062A3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58EFFD11-6FC9-448E-816B-B81BD6FE5CB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2D061B9-08BC-41A3-9641-FEB271BB221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2F69994B-06A8-4619-8AC1-E666D0F7C5A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9FB6167-C702-479F-B30E-ABFD4B6716E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756341C6-4FA6-4D90-A365-E2A195D25F09}"/>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4E152963-9927-4841-BCC3-3CD1AFA154C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3E30316-5637-4D05-8C00-96D4AB8C2B2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254FDD1-44F6-4DB1-B358-870E303CC08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232C6E49-C718-4686-AEB8-BF6B6FF64969}"/>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A1867A2A-6CA0-4A49-9AAB-80682E2F9C21}"/>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E72662F-B0DC-4711-AD93-86AEAF35773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C50A90B-A893-4AE9-AFB3-A3A8469E803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9C7CD9E-BEA2-46D9-9A86-70E5C5C01C8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E640A79-C958-4681-A08E-9AF844BC78D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0DDE4C0-01B8-4340-B7D2-6BE1E15F826A}"/>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B41D0DFD-CABF-4F0C-B578-490ED3E91AB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C146ECE-C9D3-4D91-BF0E-26FED103CEAA}"/>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E067105-45A8-445F-978E-C3038B03B27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88C550A-7E61-4C58-8E1D-73880CC4F23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86496121-9C4D-42A2-8499-DA33BBE0861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類似団体と比較し、大きく下回っている。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この要因としては、広大な面積を有するため道路延長が長く、耐用年数の長い道路に係る償却率が低いためである。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【R01</a:t>
          </a:r>
          <a:r>
            <a:rPr kumimoji="1" lang="ja-JP" altLang="en-US" sz="1100">
              <a:latin typeface="ＭＳ Ｐゴシック" panose="020B0600070205080204" pitchFamily="50" charset="-128"/>
              <a:ea typeface="ＭＳ Ｐゴシック" panose="020B0600070205080204" pitchFamily="50" charset="-128"/>
            </a:rPr>
            <a:t>年度分整備中</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2A3C7C3-8A09-4ADC-8928-0C0E13A1106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A728054-0BE7-4DC2-9D64-8BE4CAD20F9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1468CAEE-2E01-47F1-A0F8-B7A30680C8D5}"/>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12BE73EF-C887-4ADB-AEF2-4AB512D1FB85}"/>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14C5D3F5-DB73-43D8-8E40-0A493141C523}"/>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9A3CEE7-4539-4CB7-A579-0AC9B2EA7538}"/>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4CCA670-7EB8-4FA8-8D92-2B978FDDBB7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224978A-9EBD-421C-ABBA-FD71A2A1B74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062A6EE-ADCF-448F-B93C-5A6D1221CF04}"/>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2B32E3DB-ED3D-43B1-B64B-741EB25AADF5}"/>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F1FD7C9D-9E96-4444-9C83-95AAED109E2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65415FDD-A837-45E3-9C64-D7A4B31CA75A}"/>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78F03C5-EF59-4670-906A-71677E95B566}"/>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7B8F2B5-A1B5-4B0B-814E-96679453003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160EAF5F-1D20-4539-88A9-430A13DAFAD9}"/>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1676643-65F0-4488-8652-BB43BC131FE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84349</xdr:rowOff>
    </xdr:from>
    <xdr:to>
      <xdr:col>23</xdr:col>
      <xdr:colOff>85090</xdr:colOff>
      <xdr:row>33</xdr:row>
      <xdr:rowOff>146473</xdr:rowOff>
    </xdr:to>
    <xdr:cxnSp macro="">
      <xdr:nvCxnSpPr>
        <xdr:cNvPr id="65" name="直線コネクタ 64">
          <a:extLst>
            <a:ext uri="{FF2B5EF4-FFF2-40B4-BE49-F238E27FC236}">
              <a16:creationId xmlns:a16="http://schemas.microsoft.com/office/drawing/2014/main" id="{372F2A91-EE24-42C6-B76E-ABC7944BD960}"/>
            </a:ext>
          </a:extLst>
        </xdr:cNvPr>
        <xdr:cNvCxnSpPr/>
      </xdr:nvCxnSpPr>
      <xdr:spPr>
        <a:xfrm flipV="1">
          <a:off x="4760595" y="5656474"/>
          <a:ext cx="1270" cy="91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150300</xdr:rowOff>
    </xdr:from>
    <xdr:ext cx="405111" cy="259045"/>
    <xdr:sp macro="" textlink="">
      <xdr:nvSpPr>
        <xdr:cNvPr id="66" name="有形固定資産減価償却率最小値テキスト">
          <a:extLst>
            <a:ext uri="{FF2B5EF4-FFF2-40B4-BE49-F238E27FC236}">
              <a16:creationId xmlns:a16="http://schemas.microsoft.com/office/drawing/2014/main" id="{F89EF137-8239-4BC5-B9E2-822D8A46A9A1}"/>
            </a:ext>
          </a:extLst>
        </xdr:cNvPr>
        <xdr:cNvSpPr txBox="1"/>
      </xdr:nvSpPr>
      <xdr:spPr>
        <a:xfrm>
          <a:off x="4813300" y="657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146473</xdr:rowOff>
    </xdr:from>
    <xdr:to>
      <xdr:col>23</xdr:col>
      <xdr:colOff>174625</xdr:colOff>
      <xdr:row>33</xdr:row>
      <xdr:rowOff>146473</xdr:rowOff>
    </xdr:to>
    <xdr:cxnSp macro="">
      <xdr:nvCxnSpPr>
        <xdr:cNvPr id="67" name="直線コネクタ 66">
          <a:extLst>
            <a:ext uri="{FF2B5EF4-FFF2-40B4-BE49-F238E27FC236}">
              <a16:creationId xmlns:a16="http://schemas.microsoft.com/office/drawing/2014/main" id="{1333DC7C-957E-48CE-83FD-F8BD298B9DF5}"/>
            </a:ext>
          </a:extLst>
        </xdr:cNvPr>
        <xdr:cNvCxnSpPr/>
      </xdr:nvCxnSpPr>
      <xdr:spPr>
        <a:xfrm>
          <a:off x="4673600" y="657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31026</xdr:rowOff>
    </xdr:from>
    <xdr:ext cx="405111" cy="259045"/>
    <xdr:sp macro="" textlink="">
      <xdr:nvSpPr>
        <xdr:cNvPr id="68" name="有形固定資産減価償却率最大値テキスト">
          <a:extLst>
            <a:ext uri="{FF2B5EF4-FFF2-40B4-BE49-F238E27FC236}">
              <a16:creationId xmlns:a16="http://schemas.microsoft.com/office/drawing/2014/main" id="{8FFB7885-D909-438F-94C4-8C1B13B565EE}"/>
            </a:ext>
          </a:extLst>
        </xdr:cNvPr>
        <xdr:cNvSpPr txBox="1"/>
      </xdr:nvSpPr>
      <xdr:spPr>
        <a:xfrm>
          <a:off x="4813300" y="5431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84349</xdr:rowOff>
    </xdr:from>
    <xdr:to>
      <xdr:col>23</xdr:col>
      <xdr:colOff>174625</xdr:colOff>
      <xdr:row>28</xdr:row>
      <xdr:rowOff>84349</xdr:rowOff>
    </xdr:to>
    <xdr:cxnSp macro="">
      <xdr:nvCxnSpPr>
        <xdr:cNvPr id="69" name="直線コネクタ 68">
          <a:extLst>
            <a:ext uri="{FF2B5EF4-FFF2-40B4-BE49-F238E27FC236}">
              <a16:creationId xmlns:a16="http://schemas.microsoft.com/office/drawing/2014/main" id="{11AEE767-1A39-4977-B4D9-14346E420203}"/>
            </a:ext>
          </a:extLst>
        </xdr:cNvPr>
        <xdr:cNvCxnSpPr/>
      </xdr:nvCxnSpPr>
      <xdr:spPr>
        <a:xfrm>
          <a:off x="4673600" y="56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16404646-6026-481D-8D6F-E16010109F3B}"/>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BEA3F589-E302-49AB-A64F-80ED03EB4A57}"/>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79269</xdr:rowOff>
    </xdr:from>
    <xdr:to>
      <xdr:col>19</xdr:col>
      <xdr:colOff>187325</xdr:colOff>
      <xdr:row>31</xdr:row>
      <xdr:rowOff>9419</xdr:rowOff>
    </xdr:to>
    <xdr:sp macro="" textlink="">
      <xdr:nvSpPr>
        <xdr:cNvPr id="72" name="フローチャート: 判断 71">
          <a:extLst>
            <a:ext uri="{FF2B5EF4-FFF2-40B4-BE49-F238E27FC236}">
              <a16:creationId xmlns:a16="http://schemas.microsoft.com/office/drawing/2014/main" id="{775371B9-3EC9-48B2-8791-8EEDB1164CB2}"/>
            </a:ext>
          </a:extLst>
        </xdr:cNvPr>
        <xdr:cNvSpPr/>
      </xdr:nvSpPr>
      <xdr:spPr>
        <a:xfrm>
          <a:off x="4000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1B91B491-C64D-4BAD-A3C1-09F461817091}"/>
            </a:ext>
          </a:extLst>
        </xdr:cNvPr>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36089</xdr:rowOff>
    </xdr:from>
    <xdr:to>
      <xdr:col>11</xdr:col>
      <xdr:colOff>187325</xdr:colOff>
      <xdr:row>30</xdr:row>
      <xdr:rowOff>137689</xdr:rowOff>
    </xdr:to>
    <xdr:sp macro="" textlink="">
      <xdr:nvSpPr>
        <xdr:cNvPr id="74" name="フローチャート: 判断 73">
          <a:extLst>
            <a:ext uri="{FF2B5EF4-FFF2-40B4-BE49-F238E27FC236}">
              <a16:creationId xmlns:a16="http://schemas.microsoft.com/office/drawing/2014/main" id="{4A2FE593-3404-4194-B5BC-9D8E7A68D852}"/>
            </a:ext>
          </a:extLst>
        </xdr:cNvPr>
        <xdr:cNvSpPr/>
      </xdr:nvSpPr>
      <xdr:spPr>
        <a:xfrm>
          <a:off x="2476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110384</xdr:rowOff>
    </xdr:from>
    <xdr:to>
      <xdr:col>7</xdr:col>
      <xdr:colOff>187325</xdr:colOff>
      <xdr:row>30</xdr:row>
      <xdr:rowOff>40534</xdr:rowOff>
    </xdr:to>
    <xdr:sp macro="" textlink="">
      <xdr:nvSpPr>
        <xdr:cNvPr id="75" name="フローチャート: 判断 74">
          <a:extLst>
            <a:ext uri="{FF2B5EF4-FFF2-40B4-BE49-F238E27FC236}">
              <a16:creationId xmlns:a16="http://schemas.microsoft.com/office/drawing/2014/main" id="{06B6CF56-ACC6-4230-B7EC-D8C4C1565BDD}"/>
            </a:ext>
          </a:extLst>
        </xdr:cNvPr>
        <xdr:cNvSpPr/>
      </xdr:nvSpPr>
      <xdr:spPr>
        <a:xfrm>
          <a:off x="1714500" y="585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8A41D638-135C-419A-B693-BFB47BE89B84}"/>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2C1A17CB-4132-4709-BD17-130C1AB53FC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F349D893-3774-4599-985A-05A21F694C2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91645511-D564-49D3-AE3A-A7B2779F1B7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7BAF7AF3-83C6-402C-B231-7722D8F55AD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138959</xdr:rowOff>
    </xdr:from>
    <xdr:to>
      <xdr:col>19</xdr:col>
      <xdr:colOff>187325</xdr:colOff>
      <xdr:row>27</xdr:row>
      <xdr:rowOff>69109</xdr:rowOff>
    </xdr:to>
    <xdr:sp macro="" textlink="">
      <xdr:nvSpPr>
        <xdr:cNvPr id="81" name="楕円 80">
          <a:extLst>
            <a:ext uri="{FF2B5EF4-FFF2-40B4-BE49-F238E27FC236}">
              <a16:creationId xmlns:a16="http://schemas.microsoft.com/office/drawing/2014/main" id="{88AD6F4B-F06B-4D7D-84C4-005D4DE7B424}"/>
            </a:ext>
          </a:extLst>
        </xdr:cNvPr>
        <xdr:cNvSpPr/>
      </xdr:nvSpPr>
      <xdr:spPr>
        <a:xfrm>
          <a:off x="4000500" y="536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104775</xdr:rowOff>
    </xdr:from>
    <xdr:to>
      <xdr:col>15</xdr:col>
      <xdr:colOff>187325</xdr:colOff>
      <xdr:row>27</xdr:row>
      <xdr:rowOff>34925</xdr:rowOff>
    </xdr:to>
    <xdr:sp macro="" textlink="">
      <xdr:nvSpPr>
        <xdr:cNvPr id="82" name="楕円 81">
          <a:extLst>
            <a:ext uri="{FF2B5EF4-FFF2-40B4-BE49-F238E27FC236}">
              <a16:creationId xmlns:a16="http://schemas.microsoft.com/office/drawing/2014/main" id="{8C9033D8-6C41-489D-A3AD-BB7F67A306F4}"/>
            </a:ext>
          </a:extLst>
        </xdr:cNvPr>
        <xdr:cNvSpPr/>
      </xdr:nvSpPr>
      <xdr:spPr>
        <a:xfrm>
          <a:off x="32385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155575</xdr:rowOff>
    </xdr:from>
    <xdr:to>
      <xdr:col>19</xdr:col>
      <xdr:colOff>136525</xdr:colOff>
      <xdr:row>27</xdr:row>
      <xdr:rowOff>18309</xdr:rowOff>
    </xdr:to>
    <xdr:cxnSp macro="">
      <xdr:nvCxnSpPr>
        <xdr:cNvPr id="83" name="直線コネクタ 82">
          <a:extLst>
            <a:ext uri="{FF2B5EF4-FFF2-40B4-BE49-F238E27FC236}">
              <a16:creationId xmlns:a16="http://schemas.microsoft.com/office/drawing/2014/main" id="{D6312946-EC15-4AC1-8B1C-C993A831003F}"/>
            </a:ext>
          </a:extLst>
        </xdr:cNvPr>
        <xdr:cNvCxnSpPr/>
      </xdr:nvCxnSpPr>
      <xdr:spPr>
        <a:xfrm>
          <a:off x="3289300" y="5384800"/>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70591</xdr:rowOff>
    </xdr:from>
    <xdr:to>
      <xdr:col>11</xdr:col>
      <xdr:colOff>187325</xdr:colOff>
      <xdr:row>27</xdr:row>
      <xdr:rowOff>741</xdr:rowOff>
    </xdr:to>
    <xdr:sp macro="" textlink="">
      <xdr:nvSpPr>
        <xdr:cNvPr id="84" name="楕円 83">
          <a:extLst>
            <a:ext uri="{FF2B5EF4-FFF2-40B4-BE49-F238E27FC236}">
              <a16:creationId xmlns:a16="http://schemas.microsoft.com/office/drawing/2014/main" id="{0CEED405-374A-47A2-8B1B-56F59062F7F8}"/>
            </a:ext>
          </a:extLst>
        </xdr:cNvPr>
        <xdr:cNvSpPr/>
      </xdr:nvSpPr>
      <xdr:spPr>
        <a:xfrm>
          <a:off x="2476500" y="529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121391</xdr:rowOff>
    </xdr:from>
    <xdr:to>
      <xdr:col>15</xdr:col>
      <xdr:colOff>136525</xdr:colOff>
      <xdr:row>26</xdr:row>
      <xdr:rowOff>155575</xdr:rowOff>
    </xdr:to>
    <xdr:cxnSp macro="">
      <xdr:nvCxnSpPr>
        <xdr:cNvPr id="85" name="直線コネクタ 84">
          <a:extLst>
            <a:ext uri="{FF2B5EF4-FFF2-40B4-BE49-F238E27FC236}">
              <a16:creationId xmlns:a16="http://schemas.microsoft.com/office/drawing/2014/main" id="{3F265C0A-6E3D-43D5-9238-BEC31DABB6C4}"/>
            </a:ext>
          </a:extLst>
        </xdr:cNvPr>
        <xdr:cNvCxnSpPr/>
      </xdr:nvCxnSpPr>
      <xdr:spPr>
        <a:xfrm>
          <a:off x="2527300" y="5350616"/>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72390</xdr:rowOff>
    </xdr:from>
    <xdr:to>
      <xdr:col>7</xdr:col>
      <xdr:colOff>187325</xdr:colOff>
      <xdr:row>27</xdr:row>
      <xdr:rowOff>2540</xdr:rowOff>
    </xdr:to>
    <xdr:sp macro="" textlink="">
      <xdr:nvSpPr>
        <xdr:cNvPr id="86" name="楕円 85">
          <a:extLst>
            <a:ext uri="{FF2B5EF4-FFF2-40B4-BE49-F238E27FC236}">
              <a16:creationId xmlns:a16="http://schemas.microsoft.com/office/drawing/2014/main" id="{02F79C6D-C51D-4CE7-91FC-BC1227814AE6}"/>
            </a:ext>
          </a:extLst>
        </xdr:cNvPr>
        <xdr:cNvSpPr/>
      </xdr:nvSpPr>
      <xdr:spPr>
        <a:xfrm>
          <a:off x="1714500" y="530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26</xdr:row>
      <xdr:rowOff>121391</xdr:rowOff>
    </xdr:from>
    <xdr:to>
      <xdr:col>11</xdr:col>
      <xdr:colOff>136525</xdr:colOff>
      <xdr:row>26</xdr:row>
      <xdr:rowOff>123190</xdr:rowOff>
    </xdr:to>
    <xdr:cxnSp macro="">
      <xdr:nvCxnSpPr>
        <xdr:cNvPr id="87" name="直線コネクタ 86">
          <a:extLst>
            <a:ext uri="{FF2B5EF4-FFF2-40B4-BE49-F238E27FC236}">
              <a16:creationId xmlns:a16="http://schemas.microsoft.com/office/drawing/2014/main" id="{0601B02A-EC88-4051-9ABC-21D3D70C3806}"/>
            </a:ext>
          </a:extLst>
        </xdr:cNvPr>
        <xdr:cNvCxnSpPr/>
      </xdr:nvCxnSpPr>
      <xdr:spPr>
        <a:xfrm flipV="1">
          <a:off x="1765300" y="5350616"/>
          <a:ext cx="7620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546</xdr:rowOff>
    </xdr:from>
    <xdr:ext cx="405111" cy="259045"/>
    <xdr:sp macro="" textlink="">
      <xdr:nvSpPr>
        <xdr:cNvPr id="88" name="n_1aveValue有形固定資産減価償却率">
          <a:extLst>
            <a:ext uri="{FF2B5EF4-FFF2-40B4-BE49-F238E27FC236}">
              <a16:creationId xmlns:a16="http://schemas.microsoft.com/office/drawing/2014/main" id="{9057D026-FDC4-46C9-873E-1314CC93D401}"/>
            </a:ext>
          </a:extLst>
        </xdr:cNvPr>
        <xdr:cNvSpPr txBox="1"/>
      </xdr:nvSpPr>
      <xdr:spPr>
        <a:xfrm>
          <a:off x="3836044" y="6087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89" name="n_2aveValue有形固定資産減価償却率">
          <a:extLst>
            <a:ext uri="{FF2B5EF4-FFF2-40B4-BE49-F238E27FC236}">
              <a16:creationId xmlns:a16="http://schemas.microsoft.com/office/drawing/2014/main" id="{9292D6F6-CA36-4B12-AB02-70B834545F26}"/>
            </a:ext>
          </a:extLst>
        </xdr:cNvPr>
        <xdr:cNvSpPr txBox="1"/>
      </xdr:nvSpPr>
      <xdr:spPr>
        <a:xfrm>
          <a:off x="3086744" y="6067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128816</xdr:rowOff>
    </xdr:from>
    <xdr:ext cx="405111" cy="259045"/>
    <xdr:sp macro="" textlink="">
      <xdr:nvSpPr>
        <xdr:cNvPr id="90" name="n_3aveValue有形固定資産減価償却率">
          <a:extLst>
            <a:ext uri="{FF2B5EF4-FFF2-40B4-BE49-F238E27FC236}">
              <a16:creationId xmlns:a16="http://schemas.microsoft.com/office/drawing/2014/main" id="{F0E4A410-EE7E-4647-8CED-7A922D117D5D}"/>
            </a:ext>
          </a:extLst>
        </xdr:cNvPr>
        <xdr:cNvSpPr txBox="1"/>
      </xdr:nvSpPr>
      <xdr:spPr>
        <a:xfrm>
          <a:off x="2324744" y="604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31661</xdr:rowOff>
    </xdr:from>
    <xdr:ext cx="405111" cy="259045"/>
    <xdr:sp macro="" textlink="">
      <xdr:nvSpPr>
        <xdr:cNvPr id="91" name="n_4aveValue有形固定資産減価償却率">
          <a:extLst>
            <a:ext uri="{FF2B5EF4-FFF2-40B4-BE49-F238E27FC236}">
              <a16:creationId xmlns:a16="http://schemas.microsoft.com/office/drawing/2014/main" id="{A1FDE75F-F65F-4AF3-9D28-5D30A073E280}"/>
            </a:ext>
          </a:extLst>
        </xdr:cNvPr>
        <xdr:cNvSpPr txBox="1"/>
      </xdr:nvSpPr>
      <xdr:spPr>
        <a:xfrm>
          <a:off x="1562744" y="59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85636</xdr:rowOff>
    </xdr:from>
    <xdr:ext cx="405111" cy="259045"/>
    <xdr:sp macro="" textlink="">
      <xdr:nvSpPr>
        <xdr:cNvPr id="92" name="n_1mainValue有形固定資産減価償却率">
          <a:extLst>
            <a:ext uri="{FF2B5EF4-FFF2-40B4-BE49-F238E27FC236}">
              <a16:creationId xmlns:a16="http://schemas.microsoft.com/office/drawing/2014/main" id="{AD605FE6-EE05-4368-AA66-CF728E6E8C7F}"/>
            </a:ext>
          </a:extLst>
        </xdr:cNvPr>
        <xdr:cNvSpPr txBox="1"/>
      </xdr:nvSpPr>
      <xdr:spPr>
        <a:xfrm>
          <a:off x="3836044" y="5143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51452</xdr:rowOff>
    </xdr:from>
    <xdr:ext cx="405111" cy="259045"/>
    <xdr:sp macro="" textlink="">
      <xdr:nvSpPr>
        <xdr:cNvPr id="93" name="n_2mainValue有形固定資産減価償却率">
          <a:extLst>
            <a:ext uri="{FF2B5EF4-FFF2-40B4-BE49-F238E27FC236}">
              <a16:creationId xmlns:a16="http://schemas.microsoft.com/office/drawing/2014/main" id="{CF8F831B-0DD3-4C21-9145-CD8F131B467E}"/>
            </a:ext>
          </a:extLst>
        </xdr:cNvPr>
        <xdr:cNvSpPr txBox="1"/>
      </xdr:nvSpPr>
      <xdr:spPr>
        <a:xfrm>
          <a:off x="3086744" y="51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17268</xdr:rowOff>
    </xdr:from>
    <xdr:ext cx="405111" cy="259045"/>
    <xdr:sp macro="" textlink="">
      <xdr:nvSpPr>
        <xdr:cNvPr id="94" name="n_3mainValue有形固定資産減価償却率">
          <a:extLst>
            <a:ext uri="{FF2B5EF4-FFF2-40B4-BE49-F238E27FC236}">
              <a16:creationId xmlns:a16="http://schemas.microsoft.com/office/drawing/2014/main" id="{37B12006-DABA-474B-8874-118D266A9273}"/>
            </a:ext>
          </a:extLst>
        </xdr:cNvPr>
        <xdr:cNvSpPr txBox="1"/>
      </xdr:nvSpPr>
      <xdr:spPr>
        <a:xfrm>
          <a:off x="2324744" y="50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19067</xdr:rowOff>
    </xdr:from>
    <xdr:ext cx="405111" cy="259045"/>
    <xdr:sp macro="" textlink="">
      <xdr:nvSpPr>
        <xdr:cNvPr id="95" name="n_4mainValue有形固定資産減価償却率">
          <a:extLst>
            <a:ext uri="{FF2B5EF4-FFF2-40B4-BE49-F238E27FC236}">
              <a16:creationId xmlns:a16="http://schemas.microsoft.com/office/drawing/2014/main" id="{06E1C461-6099-4A15-BCA4-C45362495BEF}"/>
            </a:ext>
          </a:extLst>
        </xdr:cNvPr>
        <xdr:cNvSpPr txBox="1"/>
      </xdr:nvSpPr>
      <xdr:spPr>
        <a:xfrm>
          <a:off x="1562744" y="5076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C9305178-196E-4DC7-AEFF-E6A39823A95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BFB7F66E-22FB-4E15-9E8F-99939A537BD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8CE0A4E8-E1E1-46B6-A52F-8E4635C9115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[ 946.1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A6B4DBB9-C58D-4E11-914C-A4F8D68D7AF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DD04A7CA-CB3B-41E3-A94F-959C3C5FE1C7}"/>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FAD5ED7A-E8F1-4CC4-8D8F-5E821BB550EB}"/>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9B4FE909-4701-415C-B224-FBF75B56238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480C2E8-B775-47DB-B7AF-1812718132F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FA106214-E7F1-4A36-B6A2-53FAB2CC127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DE2ED3D5-8339-4527-B926-911D2F0EDF7B}"/>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605F89B7-09DE-4669-8B40-4D94C00E3F8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B2C6025C-2043-4D6E-8412-AB846B228A2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220656BB-442A-4F09-BC38-8411B7A3FCD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計画などに基づくこれまでの財政健全化の取り組みが着実に成果を示し、市債残高や償還額は減少傾向にあるが、経常一般財源のうち、普通交付税の合併算定替の特例措置終了などによる減額により、債務償還費率が上昇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今後も、市債残高や償還額の減少に努める。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83B54E2F-7FE0-4B79-8202-C6F0FA57FEA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4DC4C7AE-5F10-4484-BBA3-76C4DCFB7CD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24E99D13-46AD-45FF-8B2A-B16BEA254CA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2" name="直線コネクタ 111">
          <a:extLst>
            <a:ext uri="{FF2B5EF4-FFF2-40B4-BE49-F238E27FC236}">
              <a16:creationId xmlns:a16="http://schemas.microsoft.com/office/drawing/2014/main" id="{0DA490A8-81B0-4CC6-8B85-FEC8CEED58C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3" name="テキスト ボックス 112">
          <a:extLst>
            <a:ext uri="{FF2B5EF4-FFF2-40B4-BE49-F238E27FC236}">
              <a16:creationId xmlns:a16="http://schemas.microsoft.com/office/drawing/2014/main" id="{6E1FDBAB-5E59-4296-B3D1-947E4691763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4" name="直線コネクタ 113">
          <a:extLst>
            <a:ext uri="{FF2B5EF4-FFF2-40B4-BE49-F238E27FC236}">
              <a16:creationId xmlns:a16="http://schemas.microsoft.com/office/drawing/2014/main" id="{EA5162B9-7B52-4CA1-97CE-ECA005D22C8B}"/>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5" name="テキスト ボックス 114">
          <a:extLst>
            <a:ext uri="{FF2B5EF4-FFF2-40B4-BE49-F238E27FC236}">
              <a16:creationId xmlns:a16="http://schemas.microsoft.com/office/drawing/2014/main" id="{793B3208-9F46-4EB2-82A9-214D030E41CC}"/>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6" name="直線コネクタ 115">
          <a:extLst>
            <a:ext uri="{FF2B5EF4-FFF2-40B4-BE49-F238E27FC236}">
              <a16:creationId xmlns:a16="http://schemas.microsoft.com/office/drawing/2014/main" id="{F5554BAE-986E-4201-A223-117853A4BB5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7" name="テキスト ボックス 116">
          <a:extLst>
            <a:ext uri="{FF2B5EF4-FFF2-40B4-BE49-F238E27FC236}">
              <a16:creationId xmlns:a16="http://schemas.microsoft.com/office/drawing/2014/main" id="{1A054532-0801-4B3F-99B4-6F5648DB1F7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8" name="直線コネクタ 117">
          <a:extLst>
            <a:ext uri="{FF2B5EF4-FFF2-40B4-BE49-F238E27FC236}">
              <a16:creationId xmlns:a16="http://schemas.microsoft.com/office/drawing/2014/main" id="{DC440DFF-ACD4-4DE6-A0E6-9BACCB1B1D7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9" name="テキスト ボックス 118">
          <a:extLst>
            <a:ext uri="{FF2B5EF4-FFF2-40B4-BE49-F238E27FC236}">
              <a16:creationId xmlns:a16="http://schemas.microsoft.com/office/drawing/2014/main" id="{4E799891-1B02-488F-A0AF-EA26F3D978EE}"/>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0" name="直線コネクタ 119">
          <a:extLst>
            <a:ext uri="{FF2B5EF4-FFF2-40B4-BE49-F238E27FC236}">
              <a16:creationId xmlns:a16="http://schemas.microsoft.com/office/drawing/2014/main" id="{80945C2F-580D-4A40-9D1E-80B7B24E66F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1" name="テキスト ボックス 120">
          <a:extLst>
            <a:ext uri="{FF2B5EF4-FFF2-40B4-BE49-F238E27FC236}">
              <a16:creationId xmlns:a16="http://schemas.microsoft.com/office/drawing/2014/main" id="{7B03D1B6-B1CB-4942-81F4-80C791CB9F54}"/>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2" name="直線コネクタ 121">
          <a:extLst>
            <a:ext uri="{FF2B5EF4-FFF2-40B4-BE49-F238E27FC236}">
              <a16:creationId xmlns:a16="http://schemas.microsoft.com/office/drawing/2014/main" id="{21CFCB56-F6DA-4EC8-A8C0-C7D8EE6E2319}"/>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3" name="テキスト ボックス 122">
          <a:extLst>
            <a:ext uri="{FF2B5EF4-FFF2-40B4-BE49-F238E27FC236}">
              <a16:creationId xmlns:a16="http://schemas.microsoft.com/office/drawing/2014/main" id="{5C9BA476-CE18-4B9E-B939-2364E0B4309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BD772CC6-D0A9-40DF-BDE2-85353809731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a:extLst>
            <a:ext uri="{FF2B5EF4-FFF2-40B4-BE49-F238E27FC236}">
              <a16:creationId xmlns:a16="http://schemas.microsoft.com/office/drawing/2014/main" id="{81252F3A-23DD-4F83-A768-90EA214DA12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6" name="直線コネクタ 125">
          <a:extLst>
            <a:ext uri="{FF2B5EF4-FFF2-40B4-BE49-F238E27FC236}">
              <a16:creationId xmlns:a16="http://schemas.microsoft.com/office/drawing/2014/main" id="{04DD810D-856B-49B5-BBA1-08B53D59B735}"/>
            </a:ext>
          </a:extLst>
        </xdr:cNvPr>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7" name="債務償還比率最小値テキスト">
          <a:extLst>
            <a:ext uri="{FF2B5EF4-FFF2-40B4-BE49-F238E27FC236}">
              <a16:creationId xmlns:a16="http://schemas.microsoft.com/office/drawing/2014/main" id="{E83F6C77-2506-4CB9-AECF-8D5D181D89C2}"/>
            </a:ext>
          </a:extLst>
        </xdr:cNvPr>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8" name="直線コネクタ 127">
          <a:extLst>
            <a:ext uri="{FF2B5EF4-FFF2-40B4-BE49-F238E27FC236}">
              <a16:creationId xmlns:a16="http://schemas.microsoft.com/office/drawing/2014/main" id="{163E80D4-CC98-453A-A1D3-A74C881B1F71}"/>
            </a:ext>
          </a:extLst>
        </xdr:cNvPr>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9" name="債務償還比率最大値テキスト">
          <a:extLst>
            <a:ext uri="{FF2B5EF4-FFF2-40B4-BE49-F238E27FC236}">
              <a16:creationId xmlns:a16="http://schemas.microsoft.com/office/drawing/2014/main" id="{46F5BF96-1689-4722-B371-A68B1E225835}"/>
            </a:ext>
          </a:extLst>
        </xdr:cNvPr>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0" name="直線コネクタ 129">
          <a:extLst>
            <a:ext uri="{FF2B5EF4-FFF2-40B4-BE49-F238E27FC236}">
              <a16:creationId xmlns:a16="http://schemas.microsoft.com/office/drawing/2014/main" id="{67A5156E-8529-412B-8779-DF23310FDE4D}"/>
            </a:ext>
          </a:extLst>
        </xdr:cNvPr>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31" name="債務償還比率平均値テキスト">
          <a:extLst>
            <a:ext uri="{FF2B5EF4-FFF2-40B4-BE49-F238E27FC236}">
              <a16:creationId xmlns:a16="http://schemas.microsoft.com/office/drawing/2014/main" id="{B5560BC4-1A9D-4671-8618-16EBD8FE31A8}"/>
            </a:ext>
          </a:extLst>
        </xdr:cNvPr>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2" name="フローチャート: 判断 131">
          <a:extLst>
            <a:ext uri="{FF2B5EF4-FFF2-40B4-BE49-F238E27FC236}">
              <a16:creationId xmlns:a16="http://schemas.microsoft.com/office/drawing/2014/main" id="{F668A6C9-1445-4BF9-8B2F-FE206D9D1362}"/>
            </a:ext>
          </a:extLst>
        </xdr:cNvPr>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3" name="フローチャート: 判断 132">
          <a:extLst>
            <a:ext uri="{FF2B5EF4-FFF2-40B4-BE49-F238E27FC236}">
              <a16:creationId xmlns:a16="http://schemas.microsoft.com/office/drawing/2014/main" id="{7C8F16A2-ADEA-43E6-AA24-71AC488A28BB}"/>
            </a:ext>
          </a:extLst>
        </xdr:cNvPr>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4" name="フローチャート: 判断 133">
          <a:extLst>
            <a:ext uri="{FF2B5EF4-FFF2-40B4-BE49-F238E27FC236}">
              <a16:creationId xmlns:a16="http://schemas.microsoft.com/office/drawing/2014/main" id="{AFEE633F-D4F4-4F59-A75C-2A2131A68CD5}"/>
            </a:ext>
          </a:extLst>
        </xdr:cNvPr>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5" name="フローチャート: 判断 134">
          <a:extLst>
            <a:ext uri="{FF2B5EF4-FFF2-40B4-BE49-F238E27FC236}">
              <a16:creationId xmlns:a16="http://schemas.microsoft.com/office/drawing/2014/main" id="{5A6B16E6-DE39-4B55-AAC2-9AC6B15A94C3}"/>
            </a:ext>
          </a:extLst>
        </xdr:cNvPr>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36" name="フローチャート: 判断 135">
          <a:extLst>
            <a:ext uri="{FF2B5EF4-FFF2-40B4-BE49-F238E27FC236}">
              <a16:creationId xmlns:a16="http://schemas.microsoft.com/office/drawing/2014/main" id="{888B960E-0C3C-4011-AD45-46AA58CF85CD}"/>
            </a:ext>
          </a:extLst>
        </xdr:cNvPr>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ECC75051-7D23-4C8D-A774-233884104B45}"/>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1E3D12F2-AF98-40ED-8953-BE52F35DF6F2}"/>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770BBDE-AB91-434A-9C8E-5CAE90C085A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8E0D6B90-DF74-4DDB-A4A0-0662A16D4AFF}"/>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5DAA0CFD-869B-4C5E-823F-98282510F4F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96834</xdr:rowOff>
    </xdr:from>
    <xdr:to>
      <xdr:col>76</xdr:col>
      <xdr:colOff>73025</xdr:colOff>
      <xdr:row>32</xdr:row>
      <xdr:rowOff>26984</xdr:rowOff>
    </xdr:to>
    <xdr:sp macro="" textlink="">
      <xdr:nvSpPr>
        <xdr:cNvPr id="142" name="楕円 141">
          <a:extLst>
            <a:ext uri="{FF2B5EF4-FFF2-40B4-BE49-F238E27FC236}">
              <a16:creationId xmlns:a16="http://schemas.microsoft.com/office/drawing/2014/main" id="{374E445A-27D8-4A0A-AAC6-54CD59FEA59C}"/>
            </a:ext>
          </a:extLst>
        </xdr:cNvPr>
        <xdr:cNvSpPr/>
      </xdr:nvSpPr>
      <xdr:spPr>
        <a:xfrm>
          <a:off x="14744700" y="618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75261</xdr:rowOff>
    </xdr:from>
    <xdr:ext cx="469744" cy="259045"/>
    <xdr:sp macro="" textlink="">
      <xdr:nvSpPr>
        <xdr:cNvPr id="143" name="債務償還比率該当値テキスト">
          <a:extLst>
            <a:ext uri="{FF2B5EF4-FFF2-40B4-BE49-F238E27FC236}">
              <a16:creationId xmlns:a16="http://schemas.microsoft.com/office/drawing/2014/main" id="{AFE1F398-96E6-44FD-91EF-2F22B12AC434}"/>
            </a:ext>
          </a:extLst>
        </xdr:cNvPr>
        <xdr:cNvSpPr txBox="1"/>
      </xdr:nvSpPr>
      <xdr:spPr>
        <a:xfrm>
          <a:off x="14846300" y="6161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28466</xdr:rowOff>
    </xdr:from>
    <xdr:to>
      <xdr:col>72</xdr:col>
      <xdr:colOff>123825</xdr:colOff>
      <xdr:row>31</xdr:row>
      <xdr:rowOff>130066</xdr:rowOff>
    </xdr:to>
    <xdr:sp macro="" textlink="">
      <xdr:nvSpPr>
        <xdr:cNvPr id="144" name="楕円 143">
          <a:extLst>
            <a:ext uri="{FF2B5EF4-FFF2-40B4-BE49-F238E27FC236}">
              <a16:creationId xmlns:a16="http://schemas.microsoft.com/office/drawing/2014/main" id="{C04C63D6-7BB0-48BB-9E62-7778A5EBDEC8}"/>
            </a:ext>
          </a:extLst>
        </xdr:cNvPr>
        <xdr:cNvSpPr/>
      </xdr:nvSpPr>
      <xdr:spPr>
        <a:xfrm>
          <a:off x="14033500" y="61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79266</xdr:rowOff>
    </xdr:from>
    <xdr:to>
      <xdr:col>76</xdr:col>
      <xdr:colOff>22225</xdr:colOff>
      <xdr:row>31</xdr:row>
      <xdr:rowOff>147634</xdr:rowOff>
    </xdr:to>
    <xdr:cxnSp macro="">
      <xdr:nvCxnSpPr>
        <xdr:cNvPr id="145" name="直線コネクタ 144">
          <a:extLst>
            <a:ext uri="{FF2B5EF4-FFF2-40B4-BE49-F238E27FC236}">
              <a16:creationId xmlns:a16="http://schemas.microsoft.com/office/drawing/2014/main" id="{B50EAA5B-7C8C-4383-A9EC-CFC40831CE9E}"/>
            </a:ext>
          </a:extLst>
        </xdr:cNvPr>
        <xdr:cNvCxnSpPr/>
      </xdr:nvCxnSpPr>
      <xdr:spPr>
        <a:xfrm>
          <a:off x="14084300" y="6165741"/>
          <a:ext cx="711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161157</xdr:rowOff>
    </xdr:from>
    <xdr:to>
      <xdr:col>68</xdr:col>
      <xdr:colOff>123825</xdr:colOff>
      <xdr:row>31</xdr:row>
      <xdr:rowOff>91307</xdr:rowOff>
    </xdr:to>
    <xdr:sp macro="" textlink="">
      <xdr:nvSpPr>
        <xdr:cNvPr id="146" name="楕円 145">
          <a:extLst>
            <a:ext uri="{FF2B5EF4-FFF2-40B4-BE49-F238E27FC236}">
              <a16:creationId xmlns:a16="http://schemas.microsoft.com/office/drawing/2014/main" id="{91C65246-9E55-459F-8C4A-33605C001639}"/>
            </a:ext>
          </a:extLst>
        </xdr:cNvPr>
        <xdr:cNvSpPr/>
      </xdr:nvSpPr>
      <xdr:spPr>
        <a:xfrm>
          <a:off x="13271500" y="607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40507</xdr:rowOff>
    </xdr:from>
    <xdr:to>
      <xdr:col>72</xdr:col>
      <xdr:colOff>73025</xdr:colOff>
      <xdr:row>31</xdr:row>
      <xdr:rowOff>79266</xdr:rowOff>
    </xdr:to>
    <xdr:cxnSp macro="">
      <xdr:nvCxnSpPr>
        <xdr:cNvPr id="147" name="直線コネクタ 146">
          <a:extLst>
            <a:ext uri="{FF2B5EF4-FFF2-40B4-BE49-F238E27FC236}">
              <a16:creationId xmlns:a16="http://schemas.microsoft.com/office/drawing/2014/main" id="{9FF1C421-0457-4789-884C-62B1BB0E02DF}"/>
            </a:ext>
          </a:extLst>
        </xdr:cNvPr>
        <xdr:cNvCxnSpPr/>
      </xdr:nvCxnSpPr>
      <xdr:spPr>
        <a:xfrm>
          <a:off x="13322300" y="6126982"/>
          <a:ext cx="762000" cy="3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125482</xdr:rowOff>
    </xdr:from>
    <xdr:to>
      <xdr:col>64</xdr:col>
      <xdr:colOff>123825</xdr:colOff>
      <xdr:row>31</xdr:row>
      <xdr:rowOff>55632</xdr:rowOff>
    </xdr:to>
    <xdr:sp macro="" textlink="">
      <xdr:nvSpPr>
        <xdr:cNvPr id="148" name="楕円 147">
          <a:extLst>
            <a:ext uri="{FF2B5EF4-FFF2-40B4-BE49-F238E27FC236}">
              <a16:creationId xmlns:a16="http://schemas.microsoft.com/office/drawing/2014/main" id="{F1C4141E-3ACE-41DA-A447-A64500F87396}"/>
            </a:ext>
          </a:extLst>
        </xdr:cNvPr>
        <xdr:cNvSpPr/>
      </xdr:nvSpPr>
      <xdr:spPr>
        <a:xfrm>
          <a:off x="12509500" y="604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4832</xdr:rowOff>
    </xdr:from>
    <xdr:to>
      <xdr:col>68</xdr:col>
      <xdr:colOff>73025</xdr:colOff>
      <xdr:row>31</xdr:row>
      <xdr:rowOff>40507</xdr:rowOff>
    </xdr:to>
    <xdr:cxnSp macro="">
      <xdr:nvCxnSpPr>
        <xdr:cNvPr id="149" name="直線コネクタ 148">
          <a:extLst>
            <a:ext uri="{FF2B5EF4-FFF2-40B4-BE49-F238E27FC236}">
              <a16:creationId xmlns:a16="http://schemas.microsoft.com/office/drawing/2014/main" id="{C586B24A-9577-4FBE-B8B4-CA3A0F53BC60}"/>
            </a:ext>
          </a:extLst>
        </xdr:cNvPr>
        <xdr:cNvCxnSpPr/>
      </xdr:nvCxnSpPr>
      <xdr:spPr>
        <a:xfrm>
          <a:off x="12560300" y="6091307"/>
          <a:ext cx="762000" cy="3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64824</xdr:rowOff>
    </xdr:from>
    <xdr:to>
      <xdr:col>60</xdr:col>
      <xdr:colOff>123825</xdr:colOff>
      <xdr:row>30</xdr:row>
      <xdr:rowOff>166424</xdr:rowOff>
    </xdr:to>
    <xdr:sp macro="" textlink="">
      <xdr:nvSpPr>
        <xdr:cNvPr id="150" name="楕円 149">
          <a:extLst>
            <a:ext uri="{FF2B5EF4-FFF2-40B4-BE49-F238E27FC236}">
              <a16:creationId xmlns:a16="http://schemas.microsoft.com/office/drawing/2014/main" id="{3DB38C29-E411-40E2-8B87-5CAA8A39BE22}"/>
            </a:ext>
          </a:extLst>
        </xdr:cNvPr>
        <xdr:cNvSpPr/>
      </xdr:nvSpPr>
      <xdr:spPr>
        <a:xfrm>
          <a:off x="11747500" y="597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115624</xdr:rowOff>
    </xdr:from>
    <xdr:to>
      <xdr:col>64</xdr:col>
      <xdr:colOff>73025</xdr:colOff>
      <xdr:row>31</xdr:row>
      <xdr:rowOff>4832</xdr:rowOff>
    </xdr:to>
    <xdr:cxnSp macro="">
      <xdr:nvCxnSpPr>
        <xdr:cNvPr id="151" name="直線コネクタ 150">
          <a:extLst>
            <a:ext uri="{FF2B5EF4-FFF2-40B4-BE49-F238E27FC236}">
              <a16:creationId xmlns:a16="http://schemas.microsoft.com/office/drawing/2014/main" id="{6A7031AC-B5D1-435E-8488-82659A40FFF8}"/>
            </a:ext>
          </a:extLst>
        </xdr:cNvPr>
        <xdr:cNvCxnSpPr/>
      </xdr:nvCxnSpPr>
      <xdr:spPr>
        <a:xfrm>
          <a:off x="11798300" y="6030649"/>
          <a:ext cx="762000" cy="60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52" name="n_1aveValue債務償還比率">
          <a:extLst>
            <a:ext uri="{FF2B5EF4-FFF2-40B4-BE49-F238E27FC236}">
              <a16:creationId xmlns:a16="http://schemas.microsoft.com/office/drawing/2014/main" id="{3C79F844-B646-4444-A1C8-DBFAB45CADD3}"/>
            </a:ext>
          </a:extLst>
        </xdr:cNvPr>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3" name="n_2aveValue債務償還比率">
          <a:extLst>
            <a:ext uri="{FF2B5EF4-FFF2-40B4-BE49-F238E27FC236}">
              <a16:creationId xmlns:a16="http://schemas.microsoft.com/office/drawing/2014/main" id="{840FB91F-A07F-4085-BE95-BB2C1F2E425A}"/>
            </a:ext>
          </a:extLst>
        </xdr:cNvPr>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4" name="n_3aveValue債務償還比率">
          <a:extLst>
            <a:ext uri="{FF2B5EF4-FFF2-40B4-BE49-F238E27FC236}">
              <a16:creationId xmlns:a16="http://schemas.microsoft.com/office/drawing/2014/main" id="{CCF98869-E64C-4177-90E3-3A6EB6369425}"/>
            </a:ext>
          </a:extLst>
        </xdr:cNvPr>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55" name="n_4aveValue債務償還比率">
          <a:extLst>
            <a:ext uri="{FF2B5EF4-FFF2-40B4-BE49-F238E27FC236}">
              <a16:creationId xmlns:a16="http://schemas.microsoft.com/office/drawing/2014/main" id="{23AE3EA2-353C-4E71-95D9-F48CD65CAB9B}"/>
            </a:ext>
          </a:extLst>
        </xdr:cNvPr>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121193</xdr:rowOff>
    </xdr:from>
    <xdr:ext cx="469744" cy="259045"/>
    <xdr:sp macro="" textlink="">
      <xdr:nvSpPr>
        <xdr:cNvPr id="156" name="n_1mainValue債務償還比率">
          <a:extLst>
            <a:ext uri="{FF2B5EF4-FFF2-40B4-BE49-F238E27FC236}">
              <a16:creationId xmlns:a16="http://schemas.microsoft.com/office/drawing/2014/main" id="{37A30B0C-40B9-4B60-87FA-6E1C39F2F90F}"/>
            </a:ext>
          </a:extLst>
        </xdr:cNvPr>
        <xdr:cNvSpPr txBox="1"/>
      </xdr:nvSpPr>
      <xdr:spPr>
        <a:xfrm>
          <a:off x="13836727" y="620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82434</xdr:rowOff>
    </xdr:from>
    <xdr:ext cx="469744" cy="259045"/>
    <xdr:sp macro="" textlink="">
      <xdr:nvSpPr>
        <xdr:cNvPr id="157" name="n_2mainValue債務償還比率">
          <a:extLst>
            <a:ext uri="{FF2B5EF4-FFF2-40B4-BE49-F238E27FC236}">
              <a16:creationId xmlns:a16="http://schemas.microsoft.com/office/drawing/2014/main" id="{B3C3AE07-03C3-45B5-93AF-02F97A652512}"/>
            </a:ext>
          </a:extLst>
        </xdr:cNvPr>
        <xdr:cNvSpPr txBox="1"/>
      </xdr:nvSpPr>
      <xdr:spPr>
        <a:xfrm>
          <a:off x="13087427" y="6168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46759</xdr:rowOff>
    </xdr:from>
    <xdr:ext cx="469744" cy="259045"/>
    <xdr:sp macro="" textlink="">
      <xdr:nvSpPr>
        <xdr:cNvPr id="158" name="n_3mainValue債務償還比率">
          <a:extLst>
            <a:ext uri="{FF2B5EF4-FFF2-40B4-BE49-F238E27FC236}">
              <a16:creationId xmlns:a16="http://schemas.microsoft.com/office/drawing/2014/main" id="{7880040F-5EB3-4C8B-9625-97D201A44C29}"/>
            </a:ext>
          </a:extLst>
        </xdr:cNvPr>
        <xdr:cNvSpPr txBox="1"/>
      </xdr:nvSpPr>
      <xdr:spPr>
        <a:xfrm>
          <a:off x="12325427" y="613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157551</xdr:rowOff>
    </xdr:from>
    <xdr:ext cx="469744" cy="259045"/>
    <xdr:sp macro="" textlink="">
      <xdr:nvSpPr>
        <xdr:cNvPr id="159" name="n_4mainValue債務償還比率">
          <a:extLst>
            <a:ext uri="{FF2B5EF4-FFF2-40B4-BE49-F238E27FC236}">
              <a16:creationId xmlns:a16="http://schemas.microsoft.com/office/drawing/2014/main" id="{04ABFCE8-1BC9-44AD-8FDF-B18B4999B6F8}"/>
            </a:ext>
          </a:extLst>
        </xdr:cNvPr>
        <xdr:cNvSpPr txBox="1"/>
      </xdr:nvSpPr>
      <xdr:spPr>
        <a:xfrm>
          <a:off x="11563427" y="607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a:extLst>
            <a:ext uri="{FF2B5EF4-FFF2-40B4-BE49-F238E27FC236}">
              <a16:creationId xmlns:a16="http://schemas.microsoft.com/office/drawing/2014/main" id="{EC1E7707-9B0C-45F5-BFB4-0E2D4A90342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a:extLst>
            <a:ext uri="{FF2B5EF4-FFF2-40B4-BE49-F238E27FC236}">
              <a16:creationId xmlns:a16="http://schemas.microsoft.com/office/drawing/2014/main" id="{4DC655FD-FAA4-4DA3-8076-F6126E6C3F2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a:extLst>
            <a:ext uri="{FF2B5EF4-FFF2-40B4-BE49-F238E27FC236}">
              <a16:creationId xmlns:a16="http://schemas.microsoft.com/office/drawing/2014/main" id="{F702CE7C-0620-4B50-A7A2-48623C21110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a:extLst>
            <a:ext uri="{FF2B5EF4-FFF2-40B4-BE49-F238E27FC236}">
              <a16:creationId xmlns:a16="http://schemas.microsoft.com/office/drawing/2014/main" id="{B29FC81F-04C4-4AD3-9684-4037FF6445A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a:extLst>
            <a:ext uri="{FF2B5EF4-FFF2-40B4-BE49-F238E27FC236}">
              <a16:creationId xmlns:a16="http://schemas.microsoft.com/office/drawing/2014/main" id="{B479C5E8-7052-4C77-9433-79D4660C482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a:extLst>
            <a:ext uri="{FF2B5EF4-FFF2-40B4-BE49-F238E27FC236}">
              <a16:creationId xmlns:a16="http://schemas.microsoft.com/office/drawing/2014/main" id="{BCFFC2F9-EFB6-4005-89BB-15E31EACC8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BECF56-9121-4488-B688-400BB8B48CD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C99A981-1B03-4DFE-81B9-6016CAD268F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8550B79-F9AC-4BC5-A791-FB66939362B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D2CC531-BA16-4CB6-AF15-4551190BC7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F892618-6B91-4EDB-8DAE-D41CA7BD949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19A860F-9690-425F-945F-3F2EE6C6471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18A156-E1F5-4483-A2CF-A12B79EC554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DCC0D1E-90A7-4706-BBF0-C98AD1C155B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2DFCF2E-2F52-4237-A742-3B50A5AB97D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C7B9A3F-7281-41E2-A0F2-9F291674040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34,869
34,423
1,246.49
31,330,281
30,638,845
481,209
17,123,323
38,578,063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EE74587-F897-4500-8A38-36E21AFF3A7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5BD3708-00F2-448A-AB05-CB5C98CDF68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21B4285-E64A-49A4-95FE-CC599BD6865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D3538D7-EEB4-48AF-85D9-A76C60F262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BE5E1A-639F-4198-A06A-A5D3D8C876A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34DFDBB-D11F-4863-9168-34272066C87A}"/>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30DB7FD-A717-471B-985F-F2081462365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0BA437-30D4-4FF7-A62F-2F16349BE0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3CE75526-5553-4CFF-AF78-05262A9751B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4518F58-E3E0-4E07-A77D-73FD4B5B7D4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EC235E3-B97C-4E4F-AE4B-66D8034F4B2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88694B6-66EE-4C22-9598-9A105269A98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E79A314-C3F2-46A7-BDA1-134A22B1D18E}"/>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D45621-BE22-43A7-8CEA-67E888AB04A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1224AD6-E32E-4322-BFC6-2D78BE3A53B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DEF3568-3F0C-4B7D-B2AD-CEF93BC4CE4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F2E6657-ACD2-42CE-96D7-AE1548C3581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6D2DA5F-4FC7-4D4E-9AD2-EF55D1A4D39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3877FD8-36AD-47BF-81E2-CE0AB0BB634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A69D963-B03B-4659-98B5-69175EFF7A0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7B07D15-944A-4378-9E5B-E8D31BFE072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44ADE40-45AB-481A-9F19-C7798965777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69EF5F-38EC-4D57-B06A-91614A2B634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64A2D3C-D630-400C-A2AA-59868C05BB8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D8AC7FF-4234-40CC-A2C8-FA35664DA95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1663EA0-81CA-43EF-B56E-314C10147AC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1FF5A77-C355-4FC0-9B2C-2CA431962C0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33245FD-FE32-4D92-A76B-A3439747A2F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CA41CEC-AC55-4FB5-9A7A-9C562E362F2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BDD62898-5D94-4756-A346-5F2C3224409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46F001-F33B-4360-8EC1-489B5CD4958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F2CA5B5-7936-4CDA-963D-AD5016EA77D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FFD2926D-1523-402D-8C4A-0E0FEB34C2D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13E9220-600D-4F19-8E41-4650FD7EED3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6BEE5871-066E-41CD-9BF5-E0348225A73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3C2D9198-D0E5-4FAE-A17F-03CA4775934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A93ADEE-06D5-4AF2-82C7-3B44A07FE12A}"/>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C56E66C-29E2-4793-AEA2-21873B5DC7CB}"/>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C659017-A4F4-4622-9CFC-FD05D93E56C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B1031A85-7F1D-4587-B8AE-54A7B46260D7}"/>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AA47338-1FCE-468A-B717-CD79E4220E6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7001A930-111F-43B2-967D-EBC1163AFA4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81319B1-152B-4554-A142-06B9A0714FC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E4B8D81E-68A6-477B-86E1-FE6D411A850E}"/>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3FCADAB-B661-476F-86D9-57F035C9906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F878F1C8-3FAD-4AF2-8F3D-39BD10CC5EF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a:extLst>
            <a:ext uri="{FF2B5EF4-FFF2-40B4-BE49-F238E27FC236}">
              <a16:creationId xmlns:a16="http://schemas.microsoft.com/office/drawing/2014/main" id="{406646AC-079A-4787-8C15-454158DF093D}"/>
            </a:ext>
          </a:extLst>
        </xdr:cNvPr>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a:extLst>
            <a:ext uri="{FF2B5EF4-FFF2-40B4-BE49-F238E27FC236}">
              <a16:creationId xmlns:a16="http://schemas.microsoft.com/office/drawing/2014/main" id="{610A447D-08E1-45F7-BE01-5C4130C610F0}"/>
            </a:ext>
          </a:extLst>
        </xdr:cNvPr>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a:extLst>
            <a:ext uri="{FF2B5EF4-FFF2-40B4-BE49-F238E27FC236}">
              <a16:creationId xmlns:a16="http://schemas.microsoft.com/office/drawing/2014/main" id="{7037329B-7B63-42E5-8BBA-2BD0AE3DE227}"/>
            </a:ext>
          </a:extLst>
        </xdr:cNvPr>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a:extLst>
            <a:ext uri="{FF2B5EF4-FFF2-40B4-BE49-F238E27FC236}">
              <a16:creationId xmlns:a16="http://schemas.microsoft.com/office/drawing/2014/main" id="{8094443F-0BB0-4727-801F-74F048050042}"/>
            </a:ext>
          </a:extLst>
        </xdr:cNvPr>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a:extLst>
            <a:ext uri="{FF2B5EF4-FFF2-40B4-BE49-F238E27FC236}">
              <a16:creationId xmlns:a16="http://schemas.microsoft.com/office/drawing/2014/main" id="{163BB7AE-7E9B-4BA5-AE4D-BA583E4EDE40}"/>
            </a:ext>
          </a:extLst>
        </xdr:cNvPr>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9D648B16-8F6E-4723-8505-E50AFE19762D}"/>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F486322D-8369-4485-AF17-0ECB90F8B746}"/>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a:extLst>
            <a:ext uri="{FF2B5EF4-FFF2-40B4-BE49-F238E27FC236}">
              <a16:creationId xmlns:a16="http://schemas.microsoft.com/office/drawing/2014/main" id="{C10E88C3-FE4B-42F7-9E01-53471867DC1B}"/>
            </a:ext>
          </a:extLst>
        </xdr:cNvPr>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a:extLst>
            <a:ext uri="{FF2B5EF4-FFF2-40B4-BE49-F238E27FC236}">
              <a16:creationId xmlns:a16="http://schemas.microsoft.com/office/drawing/2014/main" id="{5A71D147-6DBF-4C46-A8C2-C8EB5BF35768}"/>
            </a:ext>
          </a:extLst>
        </xdr:cNvPr>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a:extLst>
            <a:ext uri="{FF2B5EF4-FFF2-40B4-BE49-F238E27FC236}">
              <a16:creationId xmlns:a16="http://schemas.microsoft.com/office/drawing/2014/main" id="{612A12E8-CC7A-41E5-9A59-AF8B13878C4E}"/>
            </a:ext>
          </a:extLst>
        </xdr:cNvPr>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a:extLst>
            <a:ext uri="{FF2B5EF4-FFF2-40B4-BE49-F238E27FC236}">
              <a16:creationId xmlns:a16="http://schemas.microsoft.com/office/drawing/2014/main" id="{DCD7B1EB-3251-4EE8-9E2E-058C884D4272}"/>
            </a:ext>
          </a:extLst>
        </xdr:cNvPr>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696AD38F-C641-4FF5-88D2-EC3017522B9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BDF056A-47F6-42C6-B8D6-28D62C7D430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752116A-BCF0-42BD-8F2D-3D69860A045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FEEA09D-3EB0-473E-B21B-CCEE7F0391D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BB97103-929F-4396-BDA7-02C3EE143C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49893</xdr:rowOff>
    </xdr:from>
    <xdr:to>
      <xdr:col>20</xdr:col>
      <xdr:colOff>38100</xdr:colOff>
      <xdr:row>34</xdr:row>
      <xdr:rowOff>151493</xdr:rowOff>
    </xdr:to>
    <xdr:sp macro="" textlink="">
      <xdr:nvSpPr>
        <xdr:cNvPr id="74" name="楕円 73">
          <a:extLst>
            <a:ext uri="{FF2B5EF4-FFF2-40B4-BE49-F238E27FC236}">
              <a16:creationId xmlns:a16="http://schemas.microsoft.com/office/drawing/2014/main" id="{B5B03B2A-AE93-4EC4-8A53-00C484AADB1E}"/>
            </a:ext>
          </a:extLst>
        </xdr:cNvPr>
        <xdr:cNvSpPr/>
      </xdr:nvSpPr>
      <xdr:spPr>
        <a:xfrm>
          <a:off x="3746500" y="587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18869</xdr:rowOff>
    </xdr:from>
    <xdr:to>
      <xdr:col>15</xdr:col>
      <xdr:colOff>101600</xdr:colOff>
      <xdr:row>34</xdr:row>
      <xdr:rowOff>120469</xdr:rowOff>
    </xdr:to>
    <xdr:sp macro="" textlink="">
      <xdr:nvSpPr>
        <xdr:cNvPr id="75" name="楕円 74">
          <a:extLst>
            <a:ext uri="{FF2B5EF4-FFF2-40B4-BE49-F238E27FC236}">
              <a16:creationId xmlns:a16="http://schemas.microsoft.com/office/drawing/2014/main" id="{F92488EE-5B52-4FB1-B875-682880592464}"/>
            </a:ext>
          </a:extLst>
        </xdr:cNvPr>
        <xdr:cNvSpPr/>
      </xdr:nvSpPr>
      <xdr:spPr>
        <a:xfrm>
          <a:off x="28575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69669</xdr:rowOff>
    </xdr:from>
    <xdr:to>
      <xdr:col>19</xdr:col>
      <xdr:colOff>177800</xdr:colOff>
      <xdr:row>34</xdr:row>
      <xdr:rowOff>100693</xdr:rowOff>
    </xdr:to>
    <xdr:cxnSp macro="">
      <xdr:nvCxnSpPr>
        <xdr:cNvPr id="76" name="直線コネクタ 75">
          <a:extLst>
            <a:ext uri="{FF2B5EF4-FFF2-40B4-BE49-F238E27FC236}">
              <a16:creationId xmlns:a16="http://schemas.microsoft.com/office/drawing/2014/main" id="{3C967E3B-1D13-4E3D-90AD-1777F6BD7ED3}"/>
            </a:ext>
          </a:extLst>
        </xdr:cNvPr>
        <xdr:cNvCxnSpPr/>
      </xdr:nvCxnSpPr>
      <xdr:spPr>
        <a:xfrm>
          <a:off x="2908300" y="589896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157661</xdr:rowOff>
    </xdr:from>
    <xdr:to>
      <xdr:col>10</xdr:col>
      <xdr:colOff>165100</xdr:colOff>
      <xdr:row>34</xdr:row>
      <xdr:rowOff>87811</xdr:rowOff>
    </xdr:to>
    <xdr:sp macro="" textlink="">
      <xdr:nvSpPr>
        <xdr:cNvPr id="77" name="楕円 76">
          <a:extLst>
            <a:ext uri="{FF2B5EF4-FFF2-40B4-BE49-F238E27FC236}">
              <a16:creationId xmlns:a16="http://schemas.microsoft.com/office/drawing/2014/main" id="{1738F2F9-F65D-49D4-ACE4-1102059CB95E}"/>
            </a:ext>
          </a:extLst>
        </xdr:cNvPr>
        <xdr:cNvSpPr/>
      </xdr:nvSpPr>
      <xdr:spPr>
        <a:xfrm>
          <a:off x="1968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37011</xdr:rowOff>
    </xdr:from>
    <xdr:to>
      <xdr:col>15</xdr:col>
      <xdr:colOff>50800</xdr:colOff>
      <xdr:row>34</xdr:row>
      <xdr:rowOff>69669</xdr:rowOff>
    </xdr:to>
    <xdr:cxnSp macro="">
      <xdr:nvCxnSpPr>
        <xdr:cNvPr id="78" name="直線コネクタ 77">
          <a:extLst>
            <a:ext uri="{FF2B5EF4-FFF2-40B4-BE49-F238E27FC236}">
              <a16:creationId xmlns:a16="http://schemas.microsoft.com/office/drawing/2014/main" id="{96D41006-4FB8-48EB-A5A8-C359CEF42B2C}"/>
            </a:ext>
          </a:extLst>
        </xdr:cNvPr>
        <xdr:cNvCxnSpPr/>
      </xdr:nvCxnSpPr>
      <xdr:spPr>
        <a:xfrm>
          <a:off x="2019300" y="586631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157661</xdr:rowOff>
    </xdr:from>
    <xdr:to>
      <xdr:col>6</xdr:col>
      <xdr:colOff>38100</xdr:colOff>
      <xdr:row>34</xdr:row>
      <xdr:rowOff>87811</xdr:rowOff>
    </xdr:to>
    <xdr:sp macro="" textlink="">
      <xdr:nvSpPr>
        <xdr:cNvPr id="79" name="楕円 78">
          <a:extLst>
            <a:ext uri="{FF2B5EF4-FFF2-40B4-BE49-F238E27FC236}">
              <a16:creationId xmlns:a16="http://schemas.microsoft.com/office/drawing/2014/main" id="{3384551D-25A0-43FB-8A8A-EBE6E029E4D7}"/>
            </a:ext>
          </a:extLst>
        </xdr:cNvPr>
        <xdr:cNvSpPr/>
      </xdr:nvSpPr>
      <xdr:spPr>
        <a:xfrm>
          <a:off x="10795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37011</xdr:rowOff>
    </xdr:from>
    <xdr:to>
      <xdr:col>10</xdr:col>
      <xdr:colOff>114300</xdr:colOff>
      <xdr:row>34</xdr:row>
      <xdr:rowOff>37011</xdr:rowOff>
    </xdr:to>
    <xdr:cxnSp macro="">
      <xdr:nvCxnSpPr>
        <xdr:cNvPr id="80" name="直線コネクタ 79">
          <a:extLst>
            <a:ext uri="{FF2B5EF4-FFF2-40B4-BE49-F238E27FC236}">
              <a16:creationId xmlns:a16="http://schemas.microsoft.com/office/drawing/2014/main" id="{AFF76A67-2785-4976-9353-55E3BF97BC71}"/>
            </a:ext>
          </a:extLst>
        </xdr:cNvPr>
        <xdr:cNvCxnSpPr/>
      </xdr:nvCxnSpPr>
      <xdr:spPr>
        <a:xfrm>
          <a:off x="1130300" y="58663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1" name="n_1aveValue【道路】&#10;有形固定資産減価償却率">
          <a:extLst>
            <a:ext uri="{FF2B5EF4-FFF2-40B4-BE49-F238E27FC236}">
              <a16:creationId xmlns:a16="http://schemas.microsoft.com/office/drawing/2014/main" id="{B5D2BCC3-3B25-425F-A4B2-6EA05E524246}"/>
            </a:ext>
          </a:extLst>
        </xdr:cNvPr>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2" name="n_2aveValue【道路】&#10;有形固定資産減価償却率">
          <a:extLst>
            <a:ext uri="{FF2B5EF4-FFF2-40B4-BE49-F238E27FC236}">
              <a16:creationId xmlns:a16="http://schemas.microsoft.com/office/drawing/2014/main" id="{C67B4ADA-B0EC-40B5-9E86-1ADCC07A1A29}"/>
            </a:ext>
          </a:extLst>
        </xdr:cNvPr>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3" name="n_3aveValue【道路】&#10;有形固定資産減価償却率">
          <a:extLst>
            <a:ext uri="{FF2B5EF4-FFF2-40B4-BE49-F238E27FC236}">
              <a16:creationId xmlns:a16="http://schemas.microsoft.com/office/drawing/2014/main" id="{621F2BC5-EC52-4416-917E-C1CB6801612C}"/>
            </a:ext>
          </a:extLst>
        </xdr:cNvPr>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4" name="n_4aveValue【道路】&#10;有形固定資産減価償却率">
          <a:extLst>
            <a:ext uri="{FF2B5EF4-FFF2-40B4-BE49-F238E27FC236}">
              <a16:creationId xmlns:a16="http://schemas.microsoft.com/office/drawing/2014/main" id="{E6D4B91F-F0DA-4D8D-A881-3B5AA99CD1F4}"/>
            </a:ext>
          </a:extLst>
        </xdr:cNvPr>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168020</xdr:rowOff>
    </xdr:from>
    <xdr:ext cx="405111" cy="259045"/>
    <xdr:sp macro="" textlink="">
      <xdr:nvSpPr>
        <xdr:cNvPr id="85" name="n_1mainValue【道路】&#10;有形固定資産減価償却率">
          <a:extLst>
            <a:ext uri="{FF2B5EF4-FFF2-40B4-BE49-F238E27FC236}">
              <a16:creationId xmlns:a16="http://schemas.microsoft.com/office/drawing/2014/main" id="{0CC322AF-BA05-48CE-ADD9-477D65F2C9B6}"/>
            </a:ext>
          </a:extLst>
        </xdr:cNvPr>
        <xdr:cNvSpPr txBox="1"/>
      </xdr:nvSpPr>
      <xdr:spPr>
        <a:xfrm>
          <a:off x="3582044" y="565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136996</xdr:rowOff>
    </xdr:from>
    <xdr:ext cx="405111" cy="259045"/>
    <xdr:sp macro="" textlink="">
      <xdr:nvSpPr>
        <xdr:cNvPr id="86" name="n_2mainValue【道路】&#10;有形固定資産減価償却率">
          <a:extLst>
            <a:ext uri="{FF2B5EF4-FFF2-40B4-BE49-F238E27FC236}">
              <a16:creationId xmlns:a16="http://schemas.microsoft.com/office/drawing/2014/main" id="{FB9018AD-E657-4E48-AB3F-E753C6AB66C9}"/>
            </a:ext>
          </a:extLst>
        </xdr:cNvPr>
        <xdr:cNvSpPr txBox="1"/>
      </xdr:nvSpPr>
      <xdr:spPr>
        <a:xfrm>
          <a:off x="2705744"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104338</xdr:rowOff>
    </xdr:from>
    <xdr:ext cx="405111" cy="259045"/>
    <xdr:sp macro="" textlink="">
      <xdr:nvSpPr>
        <xdr:cNvPr id="87" name="n_3mainValue【道路】&#10;有形固定資産減価償却率">
          <a:extLst>
            <a:ext uri="{FF2B5EF4-FFF2-40B4-BE49-F238E27FC236}">
              <a16:creationId xmlns:a16="http://schemas.microsoft.com/office/drawing/2014/main" id="{983E8BF5-2496-4FC8-B256-68E4BA7B7CCF}"/>
            </a:ext>
          </a:extLst>
        </xdr:cNvPr>
        <xdr:cNvSpPr txBox="1"/>
      </xdr:nvSpPr>
      <xdr:spPr>
        <a:xfrm>
          <a:off x="1816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104338</xdr:rowOff>
    </xdr:from>
    <xdr:ext cx="405111" cy="259045"/>
    <xdr:sp macro="" textlink="">
      <xdr:nvSpPr>
        <xdr:cNvPr id="88" name="n_4mainValue【道路】&#10;有形固定資産減価償却率">
          <a:extLst>
            <a:ext uri="{FF2B5EF4-FFF2-40B4-BE49-F238E27FC236}">
              <a16:creationId xmlns:a16="http://schemas.microsoft.com/office/drawing/2014/main" id="{26C81BEB-68B5-4563-9549-D7C5EBF3A519}"/>
            </a:ext>
          </a:extLst>
        </xdr:cNvPr>
        <xdr:cNvSpPr txBox="1"/>
      </xdr:nvSpPr>
      <xdr:spPr>
        <a:xfrm>
          <a:off x="927744" y="5590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EBFC7442-549D-408C-8D1D-7E6B1356764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6F8449D-2B0E-4DA5-9362-04453738BF6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5B5F9FAC-0190-452E-8828-214FFBA840E6}"/>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D27BF270-CBF6-45DD-A26F-85E0E4518CC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AFA2ABE0-B211-4634-9048-F6C22AC71E5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12273D3-DFE0-49AB-A975-DB6B867B0A7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990927F-7DC9-41D4-92D3-2BF4AAC6D85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B8058C1-3625-4F3E-8767-035F57E34B9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DFEB0750-CD6E-47A6-8E7B-61550BB88BB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4DC33CF9-9FF8-42DD-8D4E-CC5E51A9CA9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A3F4C8FF-43CE-4F30-8E8D-5C73A65C4522}"/>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FFEB8D2B-4E4C-4206-AA06-8CA268AA517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4E659144-E4B7-49B0-98FC-DE354E57A04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a:extLst>
            <a:ext uri="{FF2B5EF4-FFF2-40B4-BE49-F238E27FC236}">
              <a16:creationId xmlns:a16="http://schemas.microsoft.com/office/drawing/2014/main" id="{06AD447D-D3F0-43F5-A3AB-D6E7333C372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B7A572FA-014B-4EA6-BD9A-072D5D81EECD}"/>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a:extLst>
            <a:ext uri="{FF2B5EF4-FFF2-40B4-BE49-F238E27FC236}">
              <a16:creationId xmlns:a16="http://schemas.microsoft.com/office/drawing/2014/main" id="{427E7F1C-845B-4853-8581-AC0ECDA221FB}"/>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9F7BDEB-0B50-49C6-9DBA-565E64268CC2}"/>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a:extLst>
            <a:ext uri="{FF2B5EF4-FFF2-40B4-BE49-F238E27FC236}">
              <a16:creationId xmlns:a16="http://schemas.microsoft.com/office/drawing/2014/main" id="{5737B53C-C4B0-4358-84B3-88011A910759}"/>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565052B7-1FAB-41BB-AB45-50383BAA9A2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a:extLst>
            <a:ext uri="{FF2B5EF4-FFF2-40B4-BE49-F238E27FC236}">
              <a16:creationId xmlns:a16="http://schemas.microsoft.com/office/drawing/2014/main" id="{775BE440-594B-41D2-B5B4-FE6F47FE9F4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F0D6FEDF-308C-4C6F-B43F-F4AEAA5357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0" name="直線コネクタ 109">
          <a:extLst>
            <a:ext uri="{FF2B5EF4-FFF2-40B4-BE49-F238E27FC236}">
              <a16:creationId xmlns:a16="http://schemas.microsoft.com/office/drawing/2014/main" id="{FDB0C3B3-AF23-40CB-8066-EAB044F615D8}"/>
            </a:ext>
          </a:extLst>
        </xdr:cNvPr>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1" name="【道路】&#10;一人当たり延長最小値テキスト">
          <a:extLst>
            <a:ext uri="{FF2B5EF4-FFF2-40B4-BE49-F238E27FC236}">
              <a16:creationId xmlns:a16="http://schemas.microsoft.com/office/drawing/2014/main" id="{9A8F9089-B75B-4EBA-A984-AFFED42778BE}"/>
            </a:ext>
          </a:extLst>
        </xdr:cNvPr>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2" name="直線コネクタ 111">
          <a:extLst>
            <a:ext uri="{FF2B5EF4-FFF2-40B4-BE49-F238E27FC236}">
              <a16:creationId xmlns:a16="http://schemas.microsoft.com/office/drawing/2014/main" id="{C4D23287-A5EE-49DB-AECA-4861761AD56F}"/>
            </a:ext>
          </a:extLst>
        </xdr:cNvPr>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3" name="【道路】&#10;一人当たり延長最大値テキスト">
          <a:extLst>
            <a:ext uri="{FF2B5EF4-FFF2-40B4-BE49-F238E27FC236}">
              <a16:creationId xmlns:a16="http://schemas.microsoft.com/office/drawing/2014/main" id="{ACC426CA-E9EB-4588-A6DB-3775B07C6CCF}"/>
            </a:ext>
          </a:extLst>
        </xdr:cNvPr>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4" name="直線コネクタ 113">
          <a:extLst>
            <a:ext uri="{FF2B5EF4-FFF2-40B4-BE49-F238E27FC236}">
              <a16:creationId xmlns:a16="http://schemas.microsoft.com/office/drawing/2014/main" id="{FB1F206E-B678-4122-A6F1-0F24C5A53CE7}"/>
            </a:ext>
          </a:extLst>
        </xdr:cNvPr>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15" name="【道路】&#10;一人当たり延長平均値テキスト">
          <a:extLst>
            <a:ext uri="{FF2B5EF4-FFF2-40B4-BE49-F238E27FC236}">
              <a16:creationId xmlns:a16="http://schemas.microsoft.com/office/drawing/2014/main" id="{85B8D4CE-0CDB-46BC-8587-E6246C7FE6BD}"/>
            </a:ext>
          </a:extLst>
        </xdr:cNvPr>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6" name="フローチャート: 判断 115">
          <a:extLst>
            <a:ext uri="{FF2B5EF4-FFF2-40B4-BE49-F238E27FC236}">
              <a16:creationId xmlns:a16="http://schemas.microsoft.com/office/drawing/2014/main" id="{2AFDE4E4-E43C-429A-AC24-F79AC001F9A2}"/>
            </a:ext>
          </a:extLst>
        </xdr:cNvPr>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7" name="フローチャート: 判断 116">
          <a:extLst>
            <a:ext uri="{FF2B5EF4-FFF2-40B4-BE49-F238E27FC236}">
              <a16:creationId xmlns:a16="http://schemas.microsoft.com/office/drawing/2014/main" id="{A66FF5C6-B9D2-4ED0-8713-1615653BC246}"/>
            </a:ext>
          </a:extLst>
        </xdr:cNvPr>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8" name="フローチャート: 判断 117">
          <a:extLst>
            <a:ext uri="{FF2B5EF4-FFF2-40B4-BE49-F238E27FC236}">
              <a16:creationId xmlns:a16="http://schemas.microsoft.com/office/drawing/2014/main" id="{C5AD8085-47CF-4E12-976A-5A5FD4BA52E3}"/>
            </a:ext>
          </a:extLst>
        </xdr:cNvPr>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9" name="フローチャート: 判断 118">
          <a:extLst>
            <a:ext uri="{FF2B5EF4-FFF2-40B4-BE49-F238E27FC236}">
              <a16:creationId xmlns:a16="http://schemas.microsoft.com/office/drawing/2014/main" id="{F0156857-027B-4547-9252-7749E7342804}"/>
            </a:ext>
          </a:extLst>
        </xdr:cNvPr>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20" name="フローチャート: 判断 119">
          <a:extLst>
            <a:ext uri="{FF2B5EF4-FFF2-40B4-BE49-F238E27FC236}">
              <a16:creationId xmlns:a16="http://schemas.microsoft.com/office/drawing/2014/main" id="{7F74206D-19A5-43FA-BE67-6089D0E95528}"/>
            </a:ext>
          </a:extLst>
        </xdr:cNvPr>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3B295C5-C82F-4425-967B-85B641E064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8EBACAC-2909-49A3-8893-34D0F396369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F3835D2-D1E7-47DF-A8FC-D8E4EF77BCB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43014DC-ACBC-432A-9B5D-4CCC9DD4742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0263A0C-3DE9-4D69-BA4D-B9D364F290C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140002</xdr:rowOff>
    </xdr:from>
    <xdr:to>
      <xdr:col>50</xdr:col>
      <xdr:colOff>165100</xdr:colOff>
      <xdr:row>39</xdr:row>
      <xdr:rowOff>70152</xdr:rowOff>
    </xdr:to>
    <xdr:sp macro="" textlink="">
      <xdr:nvSpPr>
        <xdr:cNvPr id="126" name="楕円 125">
          <a:extLst>
            <a:ext uri="{FF2B5EF4-FFF2-40B4-BE49-F238E27FC236}">
              <a16:creationId xmlns:a16="http://schemas.microsoft.com/office/drawing/2014/main" id="{55DD2A42-4909-4F7B-9ECF-52FE98F674C7}"/>
            </a:ext>
          </a:extLst>
        </xdr:cNvPr>
        <xdr:cNvSpPr/>
      </xdr:nvSpPr>
      <xdr:spPr>
        <a:xfrm>
          <a:off x="9588500" y="665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149100</xdr:rowOff>
    </xdr:from>
    <xdr:to>
      <xdr:col>46</xdr:col>
      <xdr:colOff>38100</xdr:colOff>
      <xdr:row>39</xdr:row>
      <xdr:rowOff>79250</xdr:rowOff>
    </xdr:to>
    <xdr:sp macro="" textlink="">
      <xdr:nvSpPr>
        <xdr:cNvPr id="127" name="楕円 126">
          <a:extLst>
            <a:ext uri="{FF2B5EF4-FFF2-40B4-BE49-F238E27FC236}">
              <a16:creationId xmlns:a16="http://schemas.microsoft.com/office/drawing/2014/main" id="{6DA09F48-F9CE-4441-AB6F-F141C4172620}"/>
            </a:ext>
          </a:extLst>
        </xdr:cNvPr>
        <xdr:cNvSpPr/>
      </xdr:nvSpPr>
      <xdr:spPr>
        <a:xfrm>
          <a:off x="8699500" y="6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19352</xdr:rowOff>
    </xdr:from>
    <xdr:to>
      <xdr:col>50</xdr:col>
      <xdr:colOff>114300</xdr:colOff>
      <xdr:row>39</xdr:row>
      <xdr:rowOff>28450</xdr:rowOff>
    </xdr:to>
    <xdr:cxnSp macro="">
      <xdr:nvCxnSpPr>
        <xdr:cNvPr id="128" name="直線コネクタ 127">
          <a:extLst>
            <a:ext uri="{FF2B5EF4-FFF2-40B4-BE49-F238E27FC236}">
              <a16:creationId xmlns:a16="http://schemas.microsoft.com/office/drawing/2014/main" id="{7675879A-5932-40CA-9668-2369BC087890}"/>
            </a:ext>
          </a:extLst>
        </xdr:cNvPr>
        <xdr:cNvCxnSpPr/>
      </xdr:nvCxnSpPr>
      <xdr:spPr>
        <a:xfrm flipV="1">
          <a:off x="8750300" y="6705902"/>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158152</xdr:rowOff>
    </xdr:from>
    <xdr:to>
      <xdr:col>41</xdr:col>
      <xdr:colOff>101600</xdr:colOff>
      <xdr:row>39</xdr:row>
      <xdr:rowOff>88302</xdr:rowOff>
    </xdr:to>
    <xdr:sp macro="" textlink="">
      <xdr:nvSpPr>
        <xdr:cNvPr id="129" name="楕円 128">
          <a:extLst>
            <a:ext uri="{FF2B5EF4-FFF2-40B4-BE49-F238E27FC236}">
              <a16:creationId xmlns:a16="http://schemas.microsoft.com/office/drawing/2014/main" id="{D4F2333A-CAF6-4078-A557-47DD8351707E}"/>
            </a:ext>
          </a:extLst>
        </xdr:cNvPr>
        <xdr:cNvSpPr/>
      </xdr:nvSpPr>
      <xdr:spPr>
        <a:xfrm>
          <a:off x="7810500" y="667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28450</xdr:rowOff>
    </xdr:from>
    <xdr:to>
      <xdr:col>45</xdr:col>
      <xdr:colOff>177800</xdr:colOff>
      <xdr:row>39</xdr:row>
      <xdr:rowOff>37502</xdr:rowOff>
    </xdr:to>
    <xdr:cxnSp macro="">
      <xdr:nvCxnSpPr>
        <xdr:cNvPr id="130" name="直線コネクタ 129">
          <a:extLst>
            <a:ext uri="{FF2B5EF4-FFF2-40B4-BE49-F238E27FC236}">
              <a16:creationId xmlns:a16="http://schemas.microsoft.com/office/drawing/2014/main" id="{CE73506D-4183-4F4C-8154-1686D61D8E4A}"/>
            </a:ext>
          </a:extLst>
        </xdr:cNvPr>
        <xdr:cNvCxnSpPr/>
      </xdr:nvCxnSpPr>
      <xdr:spPr>
        <a:xfrm flipV="1">
          <a:off x="7861300" y="6715000"/>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164654</xdr:rowOff>
    </xdr:from>
    <xdr:to>
      <xdr:col>36</xdr:col>
      <xdr:colOff>165100</xdr:colOff>
      <xdr:row>39</xdr:row>
      <xdr:rowOff>94804</xdr:rowOff>
    </xdr:to>
    <xdr:sp macro="" textlink="">
      <xdr:nvSpPr>
        <xdr:cNvPr id="131" name="楕円 130">
          <a:extLst>
            <a:ext uri="{FF2B5EF4-FFF2-40B4-BE49-F238E27FC236}">
              <a16:creationId xmlns:a16="http://schemas.microsoft.com/office/drawing/2014/main" id="{E69CEFE0-B1E5-4A00-BE5B-7CA0C518EFC5}"/>
            </a:ext>
          </a:extLst>
        </xdr:cNvPr>
        <xdr:cNvSpPr/>
      </xdr:nvSpPr>
      <xdr:spPr>
        <a:xfrm>
          <a:off x="6921500" y="66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37502</xdr:rowOff>
    </xdr:from>
    <xdr:to>
      <xdr:col>41</xdr:col>
      <xdr:colOff>50800</xdr:colOff>
      <xdr:row>39</xdr:row>
      <xdr:rowOff>44004</xdr:rowOff>
    </xdr:to>
    <xdr:cxnSp macro="">
      <xdr:nvCxnSpPr>
        <xdr:cNvPr id="132" name="直線コネクタ 131">
          <a:extLst>
            <a:ext uri="{FF2B5EF4-FFF2-40B4-BE49-F238E27FC236}">
              <a16:creationId xmlns:a16="http://schemas.microsoft.com/office/drawing/2014/main" id="{D5B0BD3C-69D5-4540-8CB0-38CC9A3AD73C}"/>
            </a:ext>
          </a:extLst>
        </xdr:cNvPr>
        <xdr:cNvCxnSpPr/>
      </xdr:nvCxnSpPr>
      <xdr:spPr>
        <a:xfrm flipV="1">
          <a:off x="6972300" y="6724052"/>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119279</xdr:rowOff>
    </xdr:from>
    <xdr:ext cx="534377" cy="259045"/>
    <xdr:sp macro="" textlink="">
      <xdr:nvSpPr>
        <xdr:cNvPr id="133" name="n_1aveValue【道路】&#10;一人当たり延長">
          <a:extLst>
            <a:ext uri="{FF2B5EF4-FFF2-40B4-BE49-F238E27FC236}">
              <a16:creationId xmlns:a16="http://schemas.microsoft.com/office/drawing/2014/main" id="{877E9B4F-8733-4240-A1B9-CE1BF8501BA2}"/>
            </a:ext>
          </a:extLst>
        </xdr:cNvPr>
        <xdr:cNvSpPr txBox="1"/>
      </xdr:nvSpPr>
      <xdr:spPr>
        <a:xfrm>
          <a:off x="9359411" y="697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133681</xdr:rowOff>
    </xdr:from>
    <xdr:ext cx="534377" cy="259045"/>
    <xdr:sp macro="" textlink="">
      <xdr:nvSpPr>
        <xdr:cNvPr id="134" name="n_2aveValue【道路】&#10;一人当たり延長">
          <a:extLst>
            <a:ext uri="{FF2B5EF4-FFF2-40B4-BE49-F238E27FC236}">
              <a16:creationId xmlns:a16="http://schemas.microsoft.com/office/drawing/2014/main" id="{A5EF64AF-ACDA-461C-ACF6-D352AD345386}"/>
            </a:ext>
          </a:extLst>
        </xdr:cNvPr>
        <xdr:cNvSpPr txBox="1"/>
      </xdr:nvSpPr>
      <xdr:spPr>
        <a:xfrm>
          <a:off x="8483111" y="699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35" name="n_3aveValue【道路】&#10;一人当たり延長">
          <a:extLst>
            <a:ext uri="{FF2B5EF4-FFF2-40B4-BE49-F238E27FC236}">
              <a16:creationId xmlns:a16="http://schemas.microsoft.com/office/drawing/2014/main" id="{370D6F66-C911-47CA-8774-DFF37C39BABA}"/>
            </a:ext>
          </a:extLst>
        </xdr:cNvPr>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36" name="n_4aveValue【道路】&#10;一人当たり延長">
          <a:extLst>
            <a:ext uri="{FF2B5EF4-FFF2-40B4-BE49-F238E27FC236}">
              <a16:creationId xmlns:a16="http://schemas.microsoft.com/office/drawing/2014/main" id="{48DB6F75-0D26-433E-A842-34344C60902B}"/>
            </a:ext>
          </a:extLst>
        </xdr:cNvPr>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86679</xdr:rowOff>
    </xdr:from>
    <xdr:ext cx="534377" cy="259045"/>
    <xdr:sp macro="" textlink="">
      <xdr:nvSpPr>
        <xdr:cNvPr id="137" name="n_1mainValue【道路】&#10;一人当たり延長">
          <a:extLst>
            <a:ext uri="{FF2B5EF4-FFF2-40B4-BE49-F238E27FC236}">
              <a16:creationId xmlns:a16="http://schemas.microsoft.com/office/drawing/2014/main" id="{A8D0997B-CF2E-4E7F-B154-66CB6F01B17E}"/>
            </a:ext>
          </a:extLst>
        </xdr:cNvPr>
        <xdr:cNvSpPr txBox="1"/>
      </xdr:nvSpPr>
      <xdr:spPr>
        <a:xfrm>
          <a:off x="9359411" y="643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95777</xdr:rowOff>
    </xdr:from>
    <xdr:ext cx="534377" cy="259045"/>
    <xdr:sp macro="" textlink="">
      <xdr:nvSpPr>
        <xdr:cNvPr id="138" name="n_2mainValue【道路】&#10;一人当たり延長">
          <a:extLst>
            <a:ext uri="{FF2B5EF4-FFF2-40B4-BE49-F238E27FC236}">
              <a16:creationId xmlns:a16="http://schemas.microsoft.com/office/drawing/2014/main" id="{77D9D5B0-2B14-4CB0-9112-3C959AF01860}"/>
            </a:ext>
          </a:extLst>
        </xdr:cNvPr>
        <xdr:cNvSpPr txBox="1"/>
      </xdr:nvSpPr>
      <xdr:spPr>
        <a:xfrm>
          <a:off x="8483111" y="643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104830</xdr:rowOff>
    </xdr:from>
    <xdr:ext cx="534377" cy="259045"/>
    <xdr:sp macro="" textlink="">
      <xdr:nvSpPr>
        <xdr:cNvPr id="139" name="n_3mainValue【道路】&#10;一人当たり延長">
          <a:extLst>
            <a:ext uri="{FF2B5EF4-FFF2-40B4-BE49-F238E27FC236}">
              <a16:creationId xmlns:a16="http://schemas.microsoft.com/office/drawing/2014/main" id="{F5826E8F-A000-45A5-81C8-E146B4E36AA9}"/>
            </a:ext>
          </a:extLst>
        </xdr:cNvPr>
        <xdr:cNvSpPr txBox="1"/>
      </xdr:nvSpPr>
      <xdr:spPr>
        <a:xfrm>
          <a:off x="7594111" y="644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111331</xdr:rowOff>
    </xdr:from>
    <xdr:ext cx="534377" cy="259045"/>
    <xdr:sp macro="" textlink="">
      <xdr:nvSpPr>
        <xdr:cNvPr id="140" name="n_4mainValue【道路】&#10;一人当たり延長">
          <a:extLst>
            <a:ext uri="{FF2B5EF4-FFF2-40B4-BE49-F238E27FC236}">
              <a16:creationId xmlns:a16="http://schemas.microsoft.com/office/drawing/2014/main" id="{0876ADA6-1906-4F3D-96CE-71EC08FC1292}"/>
            </a:ext>
          </a:extLst>
        </xdr:cNvPr>
        <xdr:cNvSpPr txBox="1"/>
      </xdr:nvSpPr>
      <xdr:spPr>
        <a:xfrm>
          <a:off x="6705111" y="645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D351FD8E-79BB-4A05-816F-92B7F8D3E6F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CE6EF68D-5588-4798-8F25-CA0C94D6824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F46D18F7-D1D5-4E77-B812-0FAAABCEE84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D56DF8BD-5FF2-42BE-A4E5-759DA2AFEF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577DAD72-DB50-4EEA-96E2-CA590F217F0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1DD89A2B-C34C-4634-9F2E-9BCABC6651D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360FFBC6-B922-4565-9CBC-EF89A0F86E3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2B472903-29CE-427B-A66F-5E0E3275FD9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76671FE5-39C1-48B1-932B-B80CB37C06E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1202B22A-14E9-4278-B98C-EFB88FA4AD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BCB9852F-87CF-4E9D-9A8A-83D058D30D8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6A528DA0-7A0C-4893-A217-23E060D15BA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3" name="テキスト ボックス 152">
          <a:extLst>
            <a:ext uri="{FF2B5EF4-FFF2-40B4-BE49-F238E27FC236}">
              <a16:creationId xmlns:a16="http://schemas.microsoft.com/office/drawing/2014/main" id="{15D8BB13-A467-4894-A8DB-CC9C9C39863B}"/>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3F49BD33-1517-4565-9E63-407FF10BE05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D106C851-D1B9-4A41-A52C-5BC0487905BA}"/>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9306CE14-B515-4B95-9CE8-52FEF851311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FD4D8B04-A00A-40DD-92C4-1D095DD90D1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FC151744-3E4C-4FDA-9C38-F4BCFB1399D4}"/>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A024116E-A950-482A-B79F-9AE445AD8D0E}"/>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B604E84D-627E-4B23-868D-B921297BAF96}"/>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1" name="テキスト ボックス 160">
          <a:extLst>
            <a:ext uri="{FF2B5EF4-FFF2-40B4-BE49-F238E27FC236}">
              <a16:creationId xmlns:a16="http://schemas.microsoft.com/office/drawing/2014/main" id="{7D43DB7D-8A9C-408F-B23D-CF8D78B043E9}"/>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2F09E644-A972-4C2C-982F-649E8E85C3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BEE40AF4-81FE-4D92-96EC-D5A9368D58A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64" name="直線コネクタ 163">
          <a:extLst>
            <a:ext uri="{FF2B5EF4-FFF2-40B4-BE49-F238E27FC236}">
              <a16:creationId xmlns:a16="http://schemas.microsoft.com/office/drawing/2014/main" id="{7248CB7D-346F-4602-802D-42ECF484CB8D}"/>
            </a:ext>
          </a:extLst>
        </xdr:cNvPr>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A9E0EF1F-0790-417B-B920-A3AFC9403D93}"/>
            </a:ext>
          </a:extLst>
        </xdr:cNvPr>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6" name="直線コネクタ 165">
          <a:extLst>
            <a:ext uri="{FF2B5EF4-FFF2-40B4-BE49-F238E27FC236}">
              <a16:creationId xmlns:a16="http://schemas.microsoft.com/office/drawing/2014/main" id="{C171471B-5B85-4F07-966F-A27D00C21682}"/>
            </a:ext>
          </a:extLst>
        </xdr:cNvPr>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67" name="【橋りょう・トンネル】&#10;有形固定資産減価償却率最大値テキスト">
          <a:extLst>
            <a:ext uri="{FF2B5EF4-FFF2-40B4-BE49-F238E27FC236}">
              <a16:creationId xmlns:a16="http://schemas.microsoft.com/office/drawing/2014/main" id="{929CD1B2-F918-41C1-8ABB-5AA9B6791A85}"/>
            </a:ext>
          </a:extLst>
        </xdr:cNvPr>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68" name="直線コネクタ 167">
          <a:extLst>
            <a:ext uri="{FF2B5EF4-FFF2-40B4-BE49-F238E27FC236}">
              <a16:creationId xmlns:a16="http://schemas.microsoft.com/office/drawing/2014/main" id="{759EF072-7946-4616-B027-F5EF06FF6595}"/>
            </a:ext>
          </a:extLst>
        </xdr:cNvPr>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DDA3D950-5A85-4815-B019-5DFCF937DCCB}"/>
            </a:ext>
          </a:extLst>
        </xdr:cNvPr>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0" name="フローチャート: 判断 169">
          <a:extLst>
            <a:ext uri="{FF2B5EF4-FFF2-40B4-BE49-F238E27FC236}">
              <a16:creationId xmlns:a16="http://schemas.microsoft.com/office/drawing/2014/main" id="{457D5D1B-DC99-446D-B5F8-A924A1CD06AD}"/>
            </a:ext>
          </a:extLst>
        </xdr:cNvPr>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1" name="フローチャート: 判断 170">
          <a:extLst>
            <a:ext uri="{FF2B5EF4-FFF2-40B4-BE49-F238E27FC236}">
              <a16:creationId xmlns:a16="http://schemas.microsoft.com/office/drawing/2014/main" id="{80512077-4254-4E35-BF05-91137E63A725}"/>
            </a:ext>
          </a:extLst>
        </xdr:cNvPr>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2" name="フローチャート: 判断 171">
          <a:extLst>
            <a:ext uri="{FF2B5EF4-FFF2-40B4-BE49-F238E27FC236}">
              <a16:creationId xmlns:a16="http://schemas.microsoft.com/office/drawing/2014/main" id="{806997B0-0E6E-450C-B6EC-5E0D0FA5391E}"/>
            </a:ext>
          </a:extLst>
        </xdr:cNvPr>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3" name="フローチャート: 判断 172">
          <a:extLst>
            <a:ext uri="{FF2B5EF4-FFF2-40B4-BE49-F238E27FC236}">
              <a16:creationId xmlns:a16="http://schemas.microsoft.com/office/drawing/2014/main" id="{B005191A-1AC7-4B8A-8FB1-42C2BE3078A6}"/>
            </a:ext>
          </a:extLst>
        </xdr:cNvPr>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74" name="フローチャート: 判断 173">
          <a:extLst>
            <a:ext uri="{FF2B5EF4-FFF2-40B4-BE49-F238E27FC236}">
              <a16:creationId xmlns:a16="http://schemas.microsoft.com/office/drawing/2014/main" id="{33215581-AD3C-459A-A310-05EE5DDB1B8F}"/>
            </a:ext>
          </a:extLst>
        </xdr:cNvPr>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6BA3B23-AC90-424F-A1D3-ECCA3230055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E422076E-163F-468C-AD86-DAEFDE51068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F040D70-22AA-4F70-998D-DFA7E0E7543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205682A8-417F-4612-80FD-B634219B739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D44399D9-957D-4E45-9B8C-58942C43FFA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27305</xdr:rowOff>
    </xdr:from>
    <xdr:to>
      <xdr:col>20</xdr:col>
      <xdr:colOff>38100</xdr:colOff>
      <xdr:row>59</xdr:row>
      <xdr:rowOff>128905</xdr:rowOff>
    </xdr:to>
    <xdr:sp macro="" textlink="">
      <xdr:nvSpPr>
        <xdr:cNvPr id="180" name="楕円 179">
          <a:extLst>
            <a:ext uri="{FF2B5EF4-FFF2-40B4-BE49-F238E27FC236}">
              <a16:creationId xmlns:a16="http://schemas.microsoft.com/office/drawing/2014/main" id="{10FD81F5-CC73-4BEB-B363-D9FAAC990F59}"/>
            </a:ext>
          </a:extLst>
        </xdr:cNvPr>
        <xdr:cNvSpPr/>
      </xdr:nvSpPr>
      <xdr:spPr>
        <a:xfrm>
          <a:off x="3746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166370</xdr:rowOff>
    </xdr:from>
    <xdr:to>
      <xdr:col>15</xdr:col>
      <xdr:colOff>101600</xdr:colOff>
      <xdr:row>59</xdr:row>
      <xdr:rowOff>96520</xdr:rowOff>
    </xdr:to>
    <xdr:sp macro="" textlink="">
      <xdr:nvSpPr>
        <xdr:cNvPr id="181" name="楕円 180">
          <a:extLst>
            <a:ext uri="{FF2B5EF4-FFF2-40B4-BE49-F238E27FC236}">
              <a16:creationId xmlns:a16="http://schemas.microsoft.com/office/drawing/2014/main" id="{BB191FF2-72F6-4800-9D8D-24EBC6622786}"/>
            </a:ext>
          </a:extLst>
        </xdr:cNvPr>
        <xdr:cNvSpPr/>
      </xdr:nvSpPr>
      <xdr:spPr>
        <a:xfrm>
          <a:off x="2857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78105</xdr:rowOff>
    </xdr:to>
    <xdr:cxnSp macro="">
      <xdr:nvCxnSpPr>
        <xdr:cNvPr id="182" name="直線コネクタ 181">
          <a:extLst>
            <a:ext uri="{FF2B5EF4-FFF2-40B4-BE49-F238E27FC236}">
              <a16:creationId xmlns:a16="http://schemas.microsoft.com/office/drawing/2014/main" id="{4C387A51-C44C-4675-8884-47E4DA07FE85}"/>
            </a:ext>
          </a:extLst>
        </xdr:cNvPr>
        <xdr:cNvCxnSpPr/>
      </xdr:nvCxnSpPr>
      <xdr:spPr>
        <a:xfrm>
          <a:off x="2908300" y="101612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135890</xdr:rowOff>
    </xdr:from>
    <xdr:to>
      <xdr:col>10</xdr:col>
      <xdr:colOff>165100</xdr:colOff>
      <xdr:row>59</xdr:row>
      <xdr:rowOff>66040</xdr:rowOff>
    </xdr:to>
    <xdr:sp macro="" textlink="">
      <xdr:nvSpPr>
        <xdr:cNvPr id="183" name="楕円 182">
          <a:extLst>
            <a:ext uri="{FF2B5EF4-FFF2-40B4-BE49-F238E27FC236}">
              <a16:creationId xmlns:a16="http://schemas.microsoft.com/office/drawing/2014/main" id="{D7CBDA04-2711-43E1-A363-580DEE189E85}"/>
            </a:ext>
          </a:extLst>
        </xdr:cNvPr>
        <xdr:cNvSpPr/>
      </xdr:nvSpPr>
      <xdr:spPr>
        <a:xfrm>
          <a:off x="1968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15240</xdr:rowOff>
    </xdr:from>
    <xdr:to>
      <xdr:col>15</xdr:col>
      <xdr:colOff>50800</xdr:colOff>
      <xdr:row>59</xdr:row>
      <xdr:rowOff>45720</xdr:rowOff>
    </xdr:to>
    <xdr:cxnSp macro="">
      <xdr:nvCxnSpPr>
        <xdr:cNvPr id="184" name="直線コネクタ 183">
          <a:extLst>
            <a:ext uri="{FF2B5EF4-FFF2-40B4-BE49-F238E27FC236}">
              <a16:creationId xmlns:a16="http://schemas.microsoft.com/office/drawing/2014/main" id="{E35C27FA-DE9D-4F4C-91B8-A43B884BC801}"/>
            </a:ext>
          </a:extLst>
        </xdr:cNvPr>
        <xdr:cNvCxnSpPr/>
      </xdr:nvCxnSpPr>
      <xdr:spPr>
        <a:xfrm>
          <a:off x="2019300" y="101307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135890</xdr:rowOff>
    </xdr:from>
    <xdr:to>
      <xdr:col>6</xdr:col>
      <xdr:colOff>38100</xdr:colOff>
      <xdr:row>59</xdr:row>
      <xdr:rowOff>66040</xdr:rowOff>
    </xdr:to>
    <xdr:sp macro="" textlink="">
      <xdr:nvSpPr>
        <xdr:cNvPr id="185" name="楕円 184">
          <a:extLst>
            <a:ext uri="{FF2B5EF4-FFF2-40B4-BE49-F238E27FC236}">
              <a16:creationId xmlns:a16="http://schemas.microsoft.com/office/drawing/2014/main" id="{1D8B8796-B445-4127-A8E1-71945E17AD4C}"/>
            </a:ext>
          </a:extLst>
        </xdr:cNvPr>
        <xdr:cNvSpPr/>
      </xdr:nvSpPr>
      <xdr:spPr>
        <a:xfrm>
          <a:off x="1079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15240</xdr:rowOff>
    </xdr:from>
    <xdr:to>
      <xdr:col>10</xdr:col>
      <xdr:colOff>114300</xdr:colOff>
      <xdr:row>59</xdr:row>
      <xdr:rowOff>15240</xdr:rowOff>
    </xdr:to>
    <xdr:cxnSp macro="">
      <xdr:nvCxnSpPr>
        <xdr:cNvPr id="186" name="直線コネクタ 185">
          <a:extLst>
            <a:ext uri="{FF2B5EF4-FFF2-40B4-BE49-F238E27FC236}">
              <a16:creationId xmlns:a16="http://schemas.microsoft.com/office/drawing/2014/main" id="{423F9E2B-4D6A-495E-9B30-35D72E1D07B6}"/>
            </a:ext>
          </a:extLst>
        </xdr:cNvPr>
        <xdr:cNvCxnSpPr/>
      </xdr:nvCxnSpPr>
      <xdr:spPr>
        <a:xfrm>
          <a:off x="1130300" y="10130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3C1C74C5-A171-4CC6-AB8B-4FF471B06BFA}"/>
            </a:ext>
          </a:extLst>
        </xdr:cNvPr>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1FFF6BFD-D046-4D9D-A89B-5326724B5B05}"/>
            </a:ext>
          </a:extLst>
        </xdr:cNvPr>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8AF6118C-643F-4C12-BB44-9D8AEC8640FA}"/>
            </a:ext>
          </a:extLst>
        </xdr:cNvPr>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137177</xdr:rowOff>
    </xdr:from>
    <xdr:ext cx="405111" cy="259045"/>
    <xdr:sp macro="" textlink="">
      <xdr:nvSpPr>
        <xdr:cNvPr id="190" name="n_4aveValue【橋りょう・トンネル】&#10;有形固定資産減価償却率">
          <a:extLst>
            <a:ext uri="{FF2B5EF4-FFF2-40B4-BE49-F238E27FC236}">
              <a16:creationId xmlns:a16="http://schemas.microsoft.com/office/drawing/2014/main" id="{1698E863-F23D-4E15-91B4-CC48BEA47816}"/>
            </a:ext>
          </a:extLst>
        </xdr:cNvPr>
        <xdr:cNvSpPr txBox="1"/>
      </xdr:nvSpPr>
      <xdr:spPr>
        <a:xfrm>
          <a:off x="927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145432</xdr:rowOff>
    </xdr:from>
    <xdr:ext cx="405111" cy="259045"/>
    <xdr:sp macro="" textlink="">
      <xdr:nvSpPr>
        <xdr:cNvPr id="191" name="n_1mainValue【橋りょう・トンネル】&#10;有形固定資産減価償却率">
          <a:extLst>
            <a:ext uri="{FF2B5EF4-FFF2-40B4-BE49-F238E27FC236}">
              <a16:creationId xmlns:a16="http://schemas.microsoft.com/office/drawing/2014/main" id="{4D9B9426-A0BA-4B04-859E-C2476EBD7AEC}"/>
            </a:ext>
          </a:extLst>
        </xdr:cNvPr>
        <xdr:cNvSpPr txBox="1"/>
      </xdr:nvSpPr>
      <xdr:spPr>
        <a:xfrm>
          <a:off x="35820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113047</xdr:rowOff>
    </xdr:from>
    <xdr:ext cx="405111" cy="259045"/>
    <xdr:sp macro="" textlink="">
      <xdr:nvSpPr>
        <xdr:cNvPr id="192" name="n_2mainValue【橋りょう・トンネル】&#10;有形固定資産減価償却率">
          <a:extLst>
            <a:ext uri="{FF2B5EF4-FFF2-40B4-BE49-F238E27FC236}">
              <a16:creationId xmlns:a16="http://schemas.microsoft.com/office/drawing/2014/main" id="{58647939-EF9F-498B-8B19-A85459322721}"/>
            </a:ext>
          </a:extLst>
        </xdr:cNvPr>
        <xdr:cNvSpPr txBox="1"/>
      </xdr:nvSpPr>
      <xdr:spPr>
        <a:xfrm>
          <a:off x="2705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82567</xdr:rowOff>
    </xdr:from>
    <xdr:ext cx="405111" cy="259045"/>
    <xdr:sp macro="" textlink="">
      <xdr:nvSpPr>
        <xdr:cNvPr id="193" name="n_3mainValue【橋りょう・トンネル】&#10;有形固定資産減価償却率">
          <a:extLst>
            <a:ext uri="{FF2B5EF4-FFF2-40B4-BE49-F238E27FC236}">
              <a16:creationId xmlns:a16="http://schemas.microsoft.com/office/drawing/2014/main" id="{17CFB701-6CBA-491D-ACDC-A80CF731B2AD}"/>
            </a:ext>
          </a:extLst>
        </xdr:cNvPr>
        <xdr:cNvSpPr txBox="1"/>
      </xdr:nvSpPr>
      <xdr:spPr>
        <a:xfrm>
          <a:off x="1816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194" name="n_4mainValue【橋りょう・トンネル】&#10;有形固定資産減価償却率">
          <a:extLst>
            <a:ext uri="{FF2B5EF4-FFF2-40B4-BE49-F238E27FC236}">
              <a16:creationId xmlns:a16="http://schemas.microsoft.com/office/drawing/2014/main" id="{DB889B2E-4117-47D4-A1B3-2E4463C53CD8}"/>
            </a:ext>
          </a:extLst>
        </xdr:cNvPr>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A20AF2FB-FCEE-4C6C-B321-7E9EBB00038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C2AA8203-26FC-41E1-A245-B77F164A55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EBC34758-A387-4C11-9675-77E48136FC8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6D8BAB89-FC37-4EB4-A980-1B69F9CE268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A6C522E2-1503-410C-A007-9A80914205E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F93CB185-089C-4E45-B442-111B3855EC1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5AE3D748-E479-4F62-87EE-2C33DF7012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DE506187-24C8-4769-A030-F9707C691D9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84A1FEB9-0D14-48C1-A514-313BC19EA069}"/>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EE5A7E0D-F763-47D9-8241-CBCAE215F7F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a:extLst>
            <a:ext uri="{FF2B5EF4-FFF2-40B4-BE49-F238E27FC236}">
              <a16:creationId xmlns:a16="http://schemas.microsoft.com/office/drawing/2014/main" id="{7CF31BE8-061E-4DF7-8187-23A77536333E}"/>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a:extLst>
            <a:ext uri="{FF2B5EF4-FFF2-40B4-BE49-F238E27FC236}">
              <a16:creationId xmlns:a16="http://schemas.microsoft.com/office/drawing/2014/main" id="{E98793C8-CCC5-48CD-9BDE-10F4302E21F9}"/>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a:extLst>
            <a:ext uri="{FF2B5EF4-FFF2-40B4-BE49-F238E27FC236}">
              <a16:creationId xmlns:a16="http://schemas.microsoft.com/office/drawing/2014/main" id="{0A38FF17-8562-415B-8B85-019A69B45FB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a:extLst>
            <a:ext uri="{FF2B5EF4-FFF2-40B4-BE49-F238E27FC236}">
              <a16:creationId xmlns:a16="http://schemas.microsoft.com/office/drawing/2014/main" id="{CB4F6180-7319-4A71-9EB5-6AF5519AA061}"/>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a:extLst>
            <a:ext uri="{FF2B5EF4-FFF2-40B4-BE49-F238E27FC236}">
              <a16:creationId xmlns:a16="http://schemas.microsoft.com/office/drawing/2014/main" id="{764B11CB-01C2-48F0-9393-FC6630C49C9E}"/>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0" name="テキスト ボックス 209">
          <a:extLst>
            <a:ext uri="{FF2B5EF4-FFF2-40B4-BE49-F238E27FC236}">
              <a16:creationId xmlns:a16="http://schemas.microsoft.com/office/drawing/2014/main" id="{1E32D44A-2013-4642-9BC5-87D3D5FB943E}"/>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a:extLst>
            <a:ext uri="{FF2B5EF4-FFF2-40B4-BE49-F238E27FC236}">
              <a16:creationId xmlns:a16="http://schemas.microsoft.com/office/drawing/2014/main" id="{8DF5FADF-4880-414D-87D2-B175B05AC7C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2" name="テキスト ボックス 211">
          <a:extLst>
            <a:ext uri="{FF2B5EF4-FFF2-40B4-BE49-F238E27FC236}">
              <a16:creationId xmlns:a16="http://schemas.microsoft.com/office/drawing/2014/main" id="{EA5A00FD-D427-4F48-ADA2-C29F9996C3E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9C3D9D83-6DCB-444F-AA82-26AEC0D5B87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A7BD9BCB-62D4-4287-869E-D9A1A5FD4387}"/>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8D59B5F5-BA59-4877-8C89-4AB8D0022A9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16" name="直線コネクタ 215">
          <a:extLst>
            <a:ext uri="{FF2B5EF4-FFF2-40B4-BE49-F238E27FC236}">
              <a16:creationId xmlns:a16="http://schemas.microsoft.com/office/drawing/2014/main" id="{0D4921A7-8A97-4EDF-A97B-F073BDBD7D71}"/>
            </a:ext>
          </a:extLst>
        </xdr:cNvPr>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AD91FCE1-371E-4073-84BC-83DECA6D72FF}"/>
            </a:ext>
          </a:extLst>
        </xdr:cNvPr>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18" name="直線コネクタ 217">
          <a:extLst>
            <a:ext uri="{FF2B5EF4-FFF2-40B4-BE49-F238E27FC236}">
              <a16:creationId xmlns:a16="http://schemas.microsoft.com/office/drawing/2014/main" id="{6E6D8374-134E-440A-B9FA-AA3D215846F6}"/>
            </a:ext>
          </a:extLst>
        </xdr:cNvPr>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B5F73C45-2C83-424A-B453-663F576014BD}"/>
            </a:ext>
          </a:extLst>
        </xdr:cNvPr>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0" name="直線コネクタ 219">
          <a:extLst>
            <a:ext uri="{FF2B5EF4-FFF2-40B4-BE49-F238E27FC236}">
              <a16:creationId xmlns:a16="http://schemas.microsoft.com/office/drawing/2014/main" id="{F9556E5A-7963-4EBF-B4AF-27BCE755FAEA}"/>
            </a:ext>
          </a:extLst>
        </xdr:cNvPr>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107228</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231EA0D7-1418-40B6-A900-8177844F6E82}"/>
            </a:ext>
          </a:extLst>
        </xdr:cNvPr>
        <xdr:cNvSpPr txBox="1"/>
      </xdr:nvSpPr>
      <xdr:spPr>
        <a:xfrm>
          <a:off x="10515600" y="10565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22" name="フローチャート: 判断 221">
          <a:extLst>
            <a:ext uri="{FF2B5EF4-FFF2-40B4-BE49-F238E27FC236}">
              <a16:creationId xmlns:a16="http://schemas.microsoft.com/office/drawing/2014/main" id="{15BA5D64-E87F-47F0-B7E8-99E20C0E9B5C}"/>
            </a:ext>
          </a:extLst>
        </xdr:cNvPr>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23" name="フローチャート: 判断 222">
          <a:extLst>
            <a:ext uri="{FF2B5EF4-FFF2-40B4-BE49-F238E27FC236}">
              <a16:creationId xmlns:a16="http://schemas.microsoft.com/office/drawing/2014/main" id="{2FA7996A-72C2-4321-AD42-2D745C697A37}"/>
            </a:ext>
          </a:extLst>
        </xdr:cNvPr>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24" name="フローチャート: 判断 223">
          <a:extLst>
            <a:ext uri="{FF2B5EF4-FFF2-40B4-BE49-F238E27FC236}">
              <a16:creationId xmlns:a16="http://schemas.microsoft.com/office/drawing/2014/main" id="{3C4BF642-2DCE-4283-8742-AC1546C91222}"/>
            </a:ext>
          </a:extLst>
        </xdr:cNvPr>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25" name="フローチャート: 判断 224">
          <a:extLst>
            <a:ext uri="{FF2B5EF4-FFF2-40B4-BE49-F238E27FC236}">
              <a16:creationId xmlns:a16="http://schemas.microsoft.com/office/drawing/2014/main" id="{006276CF-EE2B-4768-82DD-CFACCEDFAC14}"/>
            </a:ext>
          </a:extLst>
        </xdr:cNvPr>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26" name="フローチャート: 判断 225">
          <a:extLst>
            <a:ext uri="{FF2B5EF4-FFF2-40B4-BE49-F238E27FC236}">
              <a16:creationId xmlns:a16="http://schemas.microsoft.com/office/drawing/2014/main" id="{828B3B48-CD43-43F8-B41A-2A1C7103F825}"/>
            </a:ext>
          </a:extLst>
        </xdr:cNvPr>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5BD0ED6A-D9F8-4A1D-B348-AB5D29F33E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5B5AB014-1D5B-4840-A363-526C015C369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AF35AD41-3BD9-4172-8EBA-456F79D7AE2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298F3A28-29CB-473F-AEA8-ECFC1A7641E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9B8502C5-A031-4DA8-B62D-8C57BEBEFB4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17401</xdr:rowOff>
    </xdr:from>
    <xdr:to>
      <xdr:col>50</xdr:col>
      <xdr:colOff>165100</xdr:colOff>
      <xdr:row>59</xdr:row>
      <xdr:rowOff>119001</xdr:rowOff>
    </xdr:to>
    <xdr:sp macro="" textlink="">
      <xdr:nvSpPr>
        <xdr:cNvPr id="232" name="楕円 231">
          <a:extLst>
            <a:ext uri="{FF2B5EF4-FFF2-40B4-BE49-F238E27FC236}">
              <a16:creationId xmlns:a16="http://schemas.microsoft.com/office/drawing/2014/main" id="{BCE535A1-1E12-4DE4-AD36-B191B39BAB33}"/>
            </a:ext>
          </a:extLst>
        </xdr:cNvPr>
        <xdr:cNvSpPr/>
      </xdr:nvSpPr>
      <xdr:spPr>
        <a:xfrm>
          <a:off x="9588500" y="1013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33041</xdr:rowOff>
    </xdr:from>
    <xdr:to>
      <xdr:col>46</xdr:col>
      <xdr:colOff>38100</xdr:colOff>
      <xdr:row>59</xdr:row>
      <xdr:rowOff>134641</xdr:rowOff>
    </xdr:to>
    <xdr:sp macro="" textlink="">
      <xdr:nvSpPr>
        <xdr:cNvPr id="233" name="楕円 232">
          <a:extLst>
            <a:ext uri="{FF2B5EF4-FFF2-40B4-BE49-F238E27FC236}">
              <a16:creationId xmlns:a16="http://schemas.microsoft.com/office/drawing/2014/main" id="{1FAFB824-F255-4CF3-952B-8A065DBF6961}"/>
            </a:ext>
          </a:extLst>
        </xdr:cNvPr>
        <xdr:cNvSpPr/>
      </xdr:nvSpPr>
      <xdr:spPr>
        <a:xfrm>
          <a:off x="8699500" y="101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68201</xdr:rowOff>
    </xdr:from>
    <xdr:to>
      <xdr:col>50</xdr:col>
      <xdr:colOff>114300</xdr:colOff>
      <xdr:row>59</xdr:row>
      <xdr:rowOff>83841</xdr:rowOff>
    </xdr:to>
    <xdr:cxnSp macro="">
      <xdr:nvCxnSpPr>
        <xdr:cNvPr id="234" name="直線コネクタ 233">
          <a:extLst>
            <a:ext uri="{FF2B5EF4-FFF2-40B4-BE49-F238E27FC236}">
              <a16:creationId xmlns:a16="http://schemas.microsoft.com/office/drawing/2014/main" id="{8CF7F715-D7DA-4024-B628-9178BDCB4B14}"/>
            </a:ext>
          </a:extLst>
        </xdr:cNvPr>
        <xdr:cNvCxnSpPr/>
      </xdr:nvCxnSpPr>
      <xdr:spPr>
        <a:xfrm flipV="1">
          <a:off x="8750300" y="10183751"/>
          <a:ext cx="889000" cy="1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48196</xdr:rowOff>
    </xdr:from>
    <xdr:to>
      <xdr:col>41</xdr:col>
      <xdr:colOff>101600</xdr:colOff>
      <xdr:row>59</xdr:row>
      <xdr:rowOff>149796</xdr:rowOff>
    </xdr:to>
    <xdr:sp macro="" textlink="">
      <xdr:nvSpPr>
        <xdr:cNvPr id="235" name="楕円 234">
          <a:extLst>
            <a:ext uri="{FF2B5EF4-FFF2-40B4-BE49-F238E27FC236}">
              <a16:creationId xmlns:a16="http://schemas.microsoft.com/office/drawing/2014/main" id="{8545C07B-FF6B-4E58-8EAA-C776EFA693F9}"/>
            </a:ext>
          </a:extLst>
        </xdr:cNvPr>
        <xdr:cNvSpPr/>
      </xdr:nvSpPr>
      <xdr:spPr>
        <a:xfrm>
          <a:off x="7810500" y="1016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83841</xdr:rowOff>
    </xdr:from>
    <xdr:to>
      <xdr:col>45</xdr:col>
      <xdr:colOff>177800</xdr:colOff>
      <xdr:row>59</xdr:row>
      <xdr:rowOff>98996</xdr:rowOff>
    </xdr:to>
    <xdr:cxnSp macro="">
      <xdr:nvCxnSpPr>
        <xdr:cNvPr id="236" name="直線コネクタ 235">
          <a:extLst>
            <a:ext uri="{FF2B5EF4-FFF2-40B4-BE49-F238E27FC236}">
              <a16:creationId xmlns:a16="http://schemas.microsoft.com/office/drawing/2014/main" id="{D7B29676-BAF6-41ED-A06F-6AF26E2FEB32}"/>
            </a:ext>
          </a:extLst>
        </xdr:cNvPr>
        <xdr:cNvCxnSpPr/>
      </xdr:nvCxnSpPr>
      <xdr:spPr>
        <a:xfrm flipV="1">
          <a:off x="7861300" y="10199391"/>
          <a:ext cx="889000" cy="1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59441</xdr:rowOff>
    </xdr:from>
    <xdr:to>
      <xdr:col>36</xdr:col>
      <xdr:colOff>165100</xdr:colOff>
      <xdr:row>59</xdr:row>
      <xdr:rowOff>161041</xdr:rowOff>
    </xdr:to>
    <xdr:sp macro="" textlink="">
      <xdr:nvSpPr>
        <xdr:cNvPr id="237" name="楕円 236">
          <a:extLst>
            <a:ext uri="{FF2B5EF4-FFF2-40B4-BE49-F238E27FC236}">
              <a16:creationId xmlns:a16="http://schemas.microsoft.com/office/drawing/2014/main" id="{42731B08-E544-4030-A448-1D33102819D9}"/>
            </a:ext>
          </a:extLst>
        </xdr:cNvPr>
        <xdr:cNvSpPr/>
      </xdr:nvSpPr>
      <xdr:spPr>
        <a:xfrm>
          <a:off x="6921500" y="1017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98996</xdr:rowOff>
    </xdr:from>
    <xdr:to>
      <xdr:col>41</xdr:col>
      <xdr:colOff>50800</xdr:colOff>
      <xdr:row>59</xdr:row>
      <xdr:rowOff>110241</xdr:rowOff>
    </xdr:to>
    <xdr:cxnSp macro="">
      <xdr:nvCxnSpPr>
        <xdr:cNvPr id="238" name="直線コネクタ 237">
          <a:extLst>
            <a:ext uri="{FF2B5EF4-FFF2-40B4-BE49-F238E27FC236}">
              <a16:creationId xmlns:a16="http://schemas.microsoft.com/office/drawing/2014/main" id="{7E9A5714-673C-4C4E-A06A-26B4E168CE54}"/>
            </a:ext>
          </a:extLst>
        </xdr:cNvPr>
        <xdr:cNvCxnSpPr/>
      </xdr:nvCxnSpPr>
      <xdr:spPr>
        <a:xfrm flipV="1">
          <a:off x="6972300" y="10214546"/>
          <a:ext cx="889000" cy="1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49623</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EDAD0DC2-6D22-4BE1-BBD2-7C0B5BC30B92}"/>
            </a:ext>
          </a:extLst>
        </xdr:cNvPr>
        <xdr:cNvSpPr txBox="1"/>
      </xdr:nvSpPr>
      <xdr:spPr>
        <a:xfrm>
          <a:off x="9327095" y="106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58996</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95A88317-11E9-4DA3-B519-E6FC76C34F9A}"/>
            </a:ext>
          </a:extLst>
        </xdr:cNvPr>
        <xdr:cNvSpPr txBox="1"/>
      </xdr:nvSpPr>
      <xdr:spPr>
        <a:xfrm>
          <a:off x="8450795" y="10688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68594</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77C8F930-B862-47B2-AACE-6629D30E0253}"/>
            </a:ext>
          </a:extLst>
        </xdr:cNvPr>
        <xdr:cNvSpPr txBox="1"/>
      </xdr:nvSpPr>
      <xdr:spPr>
        <a:xfrm>
          <a:off x="7561795" y="1069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138136</xdr:rowOff>
    </xdr:from>
    <xdr:ext cx="599010" cy="259045"/>
    <xdr:sp macro="" textlink="">
      <xdr:nvSpPr>
        <xdr:cNvPr id="242" name="n_4aveValue【橋りょう・トンネル】&#10;一人当たり有形固定資産（償却資産）額">
          <a:extLst>
            <a:ext uri="{FF2B5EF4-FFF2-40B4-BE49-F238E27FC236}">
              <a16:creationId xmlns:a16="http://schemas.microsoft.com/office/drawing/2014/main" id="{4DAC6F2A-07DE-41BB-BAF8-CF4F3A8A3125}"/>
            </a:ext>
          </a:extLst>
        </xdr:cNvPr>
        <xdr:cNvSpPr txBox="1"/>
      </xdr:nvSpPr>
      <xdr:spPr>
        <a:xfrm>
          <a:off x="6672795" y="10768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135528</xdr:rowOff>
    </xdr:from>
    <xdr:ext cx="599010" cy="259045"/>
    <xdr:sp macro="" textlink="">
      <xdr:nvSpPr>
        <xdr:cNvPr id="243" name="n_1mainValue【橋りょう・トンネル】&#10;一人当たり有形固定資産（償却資産）額">
          <a:extLst>
            <a:ext uri="{FF2B5EF4-FFF2-40B4-BE49-F238E27FC236}">
              <a16:creationId xmlns:a16="http://schemas.microsoft.com/office/drawing/2014/main" id="{BD15A9BA-310A-4668-AD56-7FDD02ABAECB}"/>
            </a:ext>
          </a:extLst>
        </xdr:cNvPr>
        <xdr:cNvSpPr txBox="1"/>
      </xdr:nvSpPr>
      <xdr:spPr>
        <a:xfrm>
          <a:off x="9327095" y="9908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151168</xdr:rowOff>
    </xdr:from>
    <xdr:ext cx="599010" cy="259045"/>
    <xdr:sp macro="" textlink="">
      <xdr:nvSpPr>
        <xdr:cNvPr id="244" name="n_2mainValue【橋りょう・トンネル】&#10;一人当たり有形固定資産（償却資産）額">
          <a:extLst>
            <a:ext uri="{FF2B5EF4-FFF2-40B4-BE49-F238E27FC236}">
              <a16:creationId xmlns:a16="http://schemas.microsoft.com/office/drawing/2014/main" id="{A12AB24B-4AF9-4D13-A06B-7BED41A47D32}"/>
            </a:ext>
          </a:extLst>
        </xdr:cNvPr>
        <xdr:cNvSpPr txBox="1"/>
      </xdr:nvSpPr>
      <xdr:spPr>
        <a:xfrm>
          <a:off x="8450795" y="992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166323</xdr:rowOff>
    </xdr:from>
    <xdr:ext cx="599010" cy="259045"/>
    <xdr:sp macro="" textlink="">
      <xdr:nvSpPr>
        <xdr:cNvPr id="245" name="n_3mainValue【橋りょう・トンネル】&#10;一人当たり有形固定資産（償却資産）額">
          <a:extLst>
            <a:ext uri="{FF2B5EF4-FFF2-40B4-BE49-F238E27FC236}">
              <a16:creationId xmlns:a16="http://schemas.microsoft.com/office/drawing/2014/main" id="{E2BBD74B-687E-455D-A44E-86EED21246AE}"/>
            </a:ext>
          </a:extLst>
        </xdr:cNvPr>
        <xdr:cNvSpPr txBox="1"/>
      </xdr:nvSpPr>
      <xdr:spPr>
        <a:xfrm>
          <a:off x="7561795" y="99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6118</xdr:rowOff>
    </xdr:from>
    <xdr:ext cx="599010" cy="259045"/>
    <xdr:sp macro="" textlink="">
      <xdr:nvSpPr>
        <xdr:cNvPr id="246" name="n_4mainValue【橋りょう・トンネル】&#10;一人当たり有形固定資産（償却資産）額">
          <a:extLst>
            <a:ext uri="{FF2B5EF4-FFF2-40B4-BE49-F238E27FC236}">
              <a16:creationId xmlns:a16="http://schemas.microsoft.com/office/drawing/2014/main" id="{283C5F3C-4AA6-4BF3-957F-054971439A55}"/>
            </a:ext>
          </a:extLst>
        </xdr:cNvPr>
        <xdr:cNvSpPr txBox="1"/>
      </xdr:nvSpPr>
      <xdr:spPr>
        <a:xfrm>
          <a:off x="6672795" y="9950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31723FB8-5E0C-47FB-B798-CE62FE1E147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6E9F443A-6BAD-41B7-9C16-899EA74E68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60CE5BFD-3716-4F22-A36D-42D434EFDAA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20F1F75-0456-44CD-AC30-02C925B809F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79BF6C26-A4C3-44A8-9E0F-3878732218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A808909C-46EC-4798-9D10-D5AD36758A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D0703269-7506-4886-8741-7844B2E54D2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ABF149D9-2C86-4278-B899-4034F696E8D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FD681B8C-C52E-40C3-8E50-2FC0988094E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E310A359-82E7-4D5A-B667-7BFC6E7BD20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a:extLst>
            <a:ext uri="{FF2B5EF4-FFF2-40B4-BE49-F238E27FC236}">
              <a16:creationId xmlns:a16="http://schemas.microsoft.com/office/drawing/2014/main" id="{EF5D7CC9-5B47-4D6A-9A1A-EE91433DCA6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87C1ACFD-EA8D-4B3A-982D-1C8B775CBC0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a:extLst>
            <a:ext uri="{FF2B5EF4-FFF2-40B4-BE49-F238E27FC236}">
              <a16:creationId xmlns:a16="http://schemas.microsoft.com/office/drawing/2014/main" id="{D402200B-5867-4E9E-9D4A-0EE0A354B691}"/>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C088F1B7-FAFC-4631-AAA4-499F8D5393D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9495E2A9-CEF3-4C06-8BCC-908351AC492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A6F8D90E-1207-416A-990A-8CC4B7613F2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B8C598F9-1A17-4A60-8CE0-732DC0BEEDF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6B559A5E-F8A4-4774-9ACC-6DB11CA6E22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C7EA7905-15F2-4ECA-BF26-6B90A359A5FB}"/>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1F4C220-52EE-4ACF-B417-B86C3F52EAE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E693C594-729F-4FD7-8EEC-B400FBFDE40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BDA3EDC4-D05B-4F61-9677-9E34C75B38A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a:extLst>
            <a:ext uri="{FF2B5EF4-FFF2-40B4-BE49-F238E27FC236}">
              <a16:creationId xmlns:a16="http://schemas.microsoft.com/office/drawing/2014/main" id="{4BEBC2F5-C802-467B-975C-D2B7AC4C3E52}"/>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D9FA47EE-B4FA-4583-BBCD-0BC89AE367B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71" name="直線コネクタ 270">
          <a:extLst>
            <a:ext uri="{FF2B5EF4-FFF2-40B4-BE49-F238E27FC236}">
              <a16:creationId xmlns:a16="http://schemas.microsoft.com/office/drawing/2014/main" id="{9ECC03FF-5009-4D9F-A635-9693B351B0B4}"/>
            </a:ext>
          </a:extLst>
        </xdr:cNvPr>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公営住宅】&#10;有形固定資産減価償却率最小値テキスト">
          <a:extLst>
            <a:ext uri="{FF2B5EF4-FFF2-40B4-BE49-F238E27FC236}">
              <a16:creationId xmlns:a16="http://schemas.microsoft.com/office/drawing/2014/main" id="{D10E9B77-1025-4EEC-8FD0-03DF01571E0F}"/>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a:extLst>
            <a:ext uri="{FF2B5EF4-FFF2-40B4-BE49-F238E27FC236}">
              <a16:creationId xmlns:a16="http://schemas.microsoft.com/office/drawing/2014/main" id="{07C965D7-7CB9-49C6-9C36-B2446D8825E5}"/>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6116A9AF-7D61-41D1-BE98-9F96052ABDA3}"/>
            </a:ext>
          </a:extLst>
        </xdr:cNvPr>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75" name="直線コネクタ 274">
          <a:extLst>
            <a:ext uri="{FF2B5EF4-FFF2-40B4-BE49-F238E27FC236}">
              <a16:creationId xmlns:a16="http://schemas.microsoft.com/office/drawing/2014/main" id="{B8916602-AC9B-408E-A751-273EBE8D22C3}"/>
            </a:ext>
          </a:extLst>
        </xdr:cNvPr>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D2904B09-E363-4D20-865E-5A8F8D1850F1}"/>
            </a:ext>
          </a:extLst>
        </xdr:cNvPr>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77" name="フローチャート: 判断 276">
          <a:extLst>
            <a:ext uri="{FF2B5EF4-FFF2-40B4-BE49-F238E27FC236}">
              <a16:creationId xmlns:a16="http://schemas.microsoft.com/office/drawing/2014/main" id="{59A229AB-9EAB-4BD2-8289-D8508A5DDAA6}"/>
            </a:ext>
          </a:extLst>
        </xdr:cNvPr>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78" name="フローチャート: 判断 277">
          <a:extLst>
            <a:ext uri="{FF2B5EF4-FFF2-40B4-BE49-F238E27FC236}">
              <a16:creationId xmlns:a16="http://schemas.microsoft.com/office/drawing/2014/main" id="{A2D2D956-9760-4DB1-A5ED-47FB079D797B}"/>
            </a:ext>
          </a:extLst>
        </xdr:cNvPr>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79" name="フローチャート: 判断 278">
          <a:extLst>
            <a:ext uri="{FF2B5EF4-FFF2-40B4-BE49-F238E27FC236}">
              <a16:creationId xmlns:a16="http://schemas.microsoft.com/office/drawing/2014/main" id="{E3BBC745-5FAA-46B6-9EA1-0E94B727454C}"/>
            </a:ext>
          </a:extLst>
        </xdr:cNvPr>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0" name="フローチャート: 判断 279">
          <a:extLst>
            <a:ext uri="{FF2B5EF4-FFF2-40B4-BE49-F238E27FC236}">
              <a16:creationId xmlns:a16="http://schemas.microsoft.com/office/drawing/2014/main" id="{9B015E08-C3C5-456E-B3C0-4523B7999ADB}"/>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81" name="フローチャート: 判断 280">
          <a:extLst>
            <a:ext uri="{FF2B5EF4-FFF2-40B4-BE49-F238E27FC236}">
              <a16:creationId xmlns:a16="http://schemas.microsoft.com/office/drawing/2014/main" id="{2D845883-A963-4422-B2A9-11E203724485}"/>
            </a:ext>
          </a:extLst>
        </xdr:cNvPr>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328F0386-6E56-48E9-84E6-ECD8A84F3FD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824E7035-FE52-4A83-A593-EBEC316AA4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8F3EB389-C282-412A-B670-E9ABC186EF9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2674B35C-3729-4853-B04B-6D08A48FFBB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F907400-E261-4853-A693-BD2E0518231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59689</xdr:rowOff>
    </xdr:from>
    <xdr:to>
      <xdr:col>20</xdr:col>
      <xdr:colOff>38100</xdr:colOff>
      <xdr:row>82</xdr:row>
      <xdr:rowOff>161289</xdr:rowOff>
    </xdr:to>
    <xdr:sp macro="" textlink="">
      <xdr:nvSpPr>
        <xdr:cNvPr id="287" name="楕円 286">
          <a:extLst>
            <a:ext uri="{FF2B5EF4-FFF2-40B4-BE49-F238E27FC236}">
              <a16:creationId xmlns:a16="http://schemas.microsoft.com/office/drawing/2014/main" id="{F0A1C5E9-B2D8-46FF-A762-A6C11C382847}"/>
            </a:ext>
          </a:extLst>
        </xdr:cNvPr>
        <xdr:cNvSpPr/>
      </xdr:nvSpPr>
      <xdr:spPr>
        <a:xfrm>
          <a:off x="3746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27305</xdr:rowOff>
    </xdr:from>
    <xdr:to>
      <xdr:col>15</xdr:col>
      <xdr:colOff>101600</xdr:colOff>
      <xdr:row>82</xdr:row>
      <xdr:rowOff>128905</xdr:rowOff>
    </xdr:to>
    <xdr:sp macro="" textlink="">
      <xdr:nvSpPr>
        <xdr:cNvPr id="288" name="楕円 287">
          <a:extLst>
            <a:ext uri="{FF2B5EF4-FFF2-40B4-BE49-F238E27FC236}">
              <a16:creationId xmlns:a16="http://schemas.microsoft.com/office/drawing/2014/main" id="{6B5F5A14-9B5C-48EC-A35F-E4C54EE2D42A}"/>
            </a:ext>
          </a:extLst>
        </xdr:cNvPr>
        <xdr:cNvSpPr/>
      </xdr:nvSpPr>
      <xdr:spPr>
        <a:xfrm>
          <a:off x="2857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78105</xdr:rowOff>
    </xdr:from>
    <xdr:to>
      <xdr:col>19</xdr:col>
      <xdr:colOff>177800</xdr:colOff>
      <xdr:row>82</xdr:row>
      <xdr:rowOff>110489</xdr:rowOff>
    </xdr:to>
    <xdr:cxnSp macro="">
      <xdr:nvCxnSpPr>
        <xdr:cNvPr id="289" name="直線コネクタ 288">
          <a:extLst>
            <a:ext uri="{FF2B5EF4-FFF2-40B4-BE49-F238E27FC236}">
              <a16:creationId xmlns:a16="http://schemas.microsoft.com/office/drawing/2014/main" id="{AE485A44-2E1C-4463-A48B-DD6C3254C5C5}"/>
            </a:ext>
          </a:extLst>
        </xdr:cNvPr>
        <xdr:cNvCxnSpPr/>
      </xdr:nvCxnSpPr>
      <xdr:spPr>
        <a:xfrm>
          <a:off x="2908300" y="141370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128270</xdr:rowOff>
    </xdr:from>
    <xdr:to>
      <xdr:col>10</xdr:col>
      <xdr:colOff>165100</xdr:colOff>
      <xdr:row>82</xdr:row>
      <xdr:rowOff>58420</xdr:rowOff>
    </xdr:to>
    <xdr:sp macro="" textlink="">
      <xdr:nvSpPr>
        <xdr:cNvPr id="290" name="楕円 289">
          <a:extLst>
            <a:ext uri="{FF2B5EF4-FFF2-40B4-BE49-F238E27FC236}">
              <a16:creationId xmlns:a16="http://schemas.microsoft.com/office/drawing/2014/main" id="{5F7977AA-2624-48C6-9A87-3858575BE512}"/>
            </a:ext>
          </a:extLst>
        </xdr:cNvPr>
        <xdr:cNvSpPr/>
      </xdr:nvSpPr>
      <xdr:spPr>
        <a:xfrm>
          <a:off x="196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7620</xdr:rowOff>
    </xdr:from>
    <xdr:to>
      <xdr:col>15</xdr:col>
      <xdr:colOff>50800</xdr:colOff>
      <xdr:row>82</xdr:row>
      <xdr:rowOff>78105</xdr:rowOff>
    </xdr:to>
    <xdr:cxnSp macro="">
      <xdr:nvCxnSpPr>
        <xdr:cNvPr id="291" name="直線コネクタ 290">
          <a:extLst>
            <a:ext uri="{FF2B5EF4-FFF2-40B4-BE49-F238E27FC236}">
              <a16:creationId xmlns:a16="http://schemas.microsoft.com/office/drawing/2014/main" id="{4D5750DE-6C67-481D-B582-975B5A475DDD}"/>
            </a:ext>
          </a:extLst>
        </xdr:cNvPr>
        <xdr:cNvCxnSpPr/>
      </xdr:nvCxnSpPr>
      <xdr:spPr>
        <a:xfrm>
          <a:off x="2019300" y="1406652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128270</xdr:rowOff>
    </xdr:from>
    <xdr:to>
      <xdr:col>6</xdr:col>
      <xdr:colOff>38100</xdr:colOff>
      <xdr:row>82</xdr:row>
      <xdr:rowOff>58420</xdr:rowOff>
    </xdr:to>
    <xdr:sp macro="" textlink="">
      <xdr:nvSpPr>
        <xdr:cNvPr id="292" name="楕円 291">
          <a:extLst>
            <a:ext uri="{FF2B5EF4-FFF2-40B4-BE49-F238E27FC236}">
              <a16:creationId xmlns:a16="http://schemas.microsoft.com/office/drawing/2014/main" id="{EF8A619F-5B43-4A14-991F-2B583842555F}"/>
            </a:ext>
          </a:extLst>
        </xdr:cNvPr>
        <xdr:cNvSpPr/>
      </xdr:nvSpPr>
      <xdr:spPr>
        <a:xfrm>
          <a:off x="107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7620</xdr:rowOff>
    </xdr:from>
    <xdr:to>
      <xdr:col>10</xdr:col>
      <xdr:colOff>114300</xdr:colOff>
      <xdr:row>82</xdr:row>
      <xdr:rowOff>7620</xdr:rowOff>
    </xdr:to>
    <xdr:cxnSp macro="">
      <xdr:nvCxnSpPr>
        <xdr:cNvPr id="293" name="直線コネクタ 292">
          <a:extLst>
            <a:ext uri="{FF2B5EF4-FFF2-40B4-BE49-F238E27FC236}">
              <a16:creationId xmlns:a16="http://schemas.microsoft.com/office/drawing/2014/main" id="{A3BAB96E-322A-4F10-9C6E-2831D12E2666}"/>
            </a:ext>
          </a:extLst>
        </xdr:cNvPr>
        <xdr:cNvCxnSpPr/>
      </xdr:nvCxnSpPr>
      <xdr:spPr>
        <a:xfrm>
          <a:off x="1130300" y="14066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294" name="n_1aveValue【公営住宅】&#10;有形固定資産減価償却率">
          <a:extLst>
            <a:ext uri="{FF2B5EF4-FFF2-40B4-BE49-F238E27FC236}">
              <a16:creationId xmlns:a16="http://schemas.microsoft.com/office/drawing/2014/main" id="{91D74BAB-8637-482C-8FA5-770D7D49254E}"/>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295" name="n_2aveValue【公営住宅】&#10;有形固定資産減価償却率">
          <a:extLst>
            <a:ext uri="{FF2B5EF4-FFF2-40B4-BE49-F238E27FC236}">
              <a16:creationId xmlns:a16="http://schemas.microsoft.com/office/drawing/2014/main" id="{5EA89235-1DC6-4B57-9884-2740CC92E7A8}"/>
            </a:ext>
          </a:extLst>
        </xdr:cNvPr>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296" name="n_3aveValue【公営住宅】&#10;有形固定資産減価償却率">
          <a:extLst>
            <a:ext uri="{FF2B5EF4-FFF2-40B4-BE49-F238E27FC236}">
              <a16:creationId xmlns:a16="http://schemas.microsoft.com/office/drawing/2014/main" id="{E30E4C01-D109-4EBE-9642-DF932BBF536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121938</xdr:rowOff>
    </xdr:from>
    <xdr:ext cx="405111" cy="259045"/>
    <xdr:sp macro="" textlink="">
      <xdr:nvSpPr>
        <xdr:cNvPr id="297" name="n_4aveValue【公営住宅】&#10;有形固定資産減価償却率">
          <a:extLst>
            <a:ext uri="{FF2B5EF4-FFF2-40B4-BE49-F238E27FC236}">
              <a16:creationId xmlns:a16="http://schemas.microsoft.com/office/drawing/2014/main" id="{080127A8-CB6C-4DA6-ABE0-2DD7814BF1A0}"/>
            </a:ext>
          </a:extLst>
        </xdr:cNvPr>
        <xdr:cNvSpPr txBox="1"/>
      </xdr:nvSpPr>
      <xdr:spPr>
        <a:xfrm>
          <a:off x="927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6366</xdr:rowOff>
    </xdr:from>
    <xdr:ext cx="405111" cy="259045"/>
    <xdr:sp macro="" textlink="">
      <xdr:nvSpPr>
        <xdr:cNvPr id="298" name="n_1mainValue【公営住宅】&#10;有形固定資産減価償却率">
          <a:extLst>
            <a:ext uri="{FF2B5EF4-FFF2-40B4-BE49-F238E27FC236}">
              <a16:creationId xmlns:a16="http://schemas.microsoft.com/office/drawing/2014/main" id="{7D23CFFF-626A-441D-90E0-5BD36EFF71BB}"/>
            </a:ext>
          </a:extLst>
        </xdr:cNvPr>
        <xdr:cNvSpPr txBox="1"/>
      </xdr:nvSpPr>
      <xdr:spPr>
        <a:xfrm>
          <a:off x="35820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145432</xdr:rowOff>
    </xdr:from>
    <xdr:ext cx="405111" cy="259045"/>
    <xdr:sp macro="" textlink="">
      <xdr:nvSpPr>
        <xdr:cNvPr id="299" name="n_2mainValue【公営住宅】&#10;有形固定資産減価償却率">
          <a:extLst>
            <a:ext uri="{FF2B5EF4-FFF2-40B4-BE49-F238E27FC236}">
              <a16:creationId xmlns:a16="http://schemas.microsoft.com/office/drawing/2014/main" id="{903C1EE4-F97B-4EC7-94B1-D6E5E7951F8F}"/>
            </a:ext>
          </a:extLst>
        </xdr:cNvPr>
        <xdr:cNvSpPr txBox="1"/>
      </xdr:nvSpPr>
      <xdr:spPr>
        <a:xfrm>
          <a:off x="2705744" y="1386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74947</xdr:rowOff>
    </xdr:from>
    <xdr:ext cx="405111" cy="259045"/>
    <xdr:sp macro="" textlink="">
      <xdr:nvSpPr>
        <xdr:cNvPr id="300" name="n_3mainValue【公営住宅】&#10;有形固定資産減価償却率">
          <a:extLst>
            <a:ext uri="{FF2B5EF4-FFF2-40B4-BE49-F238E27FC236}">
              <a16:creationId xmlns:a16="http://schemas.microsoft.com/office/drawing/2014/main" id="{AA08C69D-2226-4B1E-B4B8-901702DCB669}"/>
            </a:ext>
          </a:extLst>
        </xdr:cNvPr>
        <xdr:cNvSpPr txBox="1"/>
      </xdr:nvSpPr>
      <xdr:spPr>
        <a:xfrm>
          <a:off x="1816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74947</xdr:rowOff>
    </xdr:from>
    <xdr:ext cx="405111" cy="259045"/>
    <xdr:sp macro="" textlink="">
      <xdr:nvSpPr>
        <xdr:cNvPr id="301" name="n_4mainValue【公営住宅】&#10;有形固定資産減価償却率">
          <a:extLst>
            <a:ext uri="{FF2B5EF4-FFF2-40B4-BE49-F238E27FC236}">
              <a16:creationId xmlns:a16="http://schemas.microsoft.com/office/drawing/2014/main" id="{77A4447F-A34A-4FAF-93C8-DF1DF332FC49}"/>
            </a:ext>
          </a:extLst>
        </xdr:cNvPr>
        <xdr:cNvSpPr txBox="1"/>
      </xdr:nvSpPr>
      <xdr:spPr>
        <a:xfrm>
          <a:off x="9277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967413D1-F450-41D0-B971-701BC2982A4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B774A58B-52AC-4122-898D-6BA33A05CAB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CE567837-B316-491E-A22D-D02295204A6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F6389CB1-8CF5-459F-A838-EC56062810A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A44B34FA-8003-4B20-BDC8-1ED09B29D32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E043B487-4570-4F58-B30F-E7F5DCA3D61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FA782287-89D9-4E75-9E7D-AE5478DA2B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491537EE-3973-4439-A816-D07FA6A6CF0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332417F0-1882-4544-B205-3438FB263E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61507A70-5B4B-4F40-8707-1853708AFE9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a:extLst>
            <a:ext uri="{FF2B5EF4-FFF2-40B4-BE49-F238E27FC236}">
              <a16:creationId xmlns:a16="http://schemas.microsoft.com/office/drawing/2014/main" id="{AC36302E-5F7F-47F9-AAEA-CC94EC0AC0C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a:extLst>
            <a:ext uri="{FF2B5EF4-FFF2-40B4-BE49-F238E27FC236}">
              <a16:creationId xmlns:a16="http://schemas.microsoft.com/office/drawing/2014/main" id="{4D002BF0-C17D-41FB-BAB1-76AB42D226B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a:extLst>
            <a:ext uri="{FF2B5EF4-FFF2-40B4-BE49-F238E27FC236}">
              <a16:creationId xmlns:a16="http://schemas.microsoft.com/office/drawing/2014/main" id="{7E708AF8-3891-49FB-A127-09E3AA48B2B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15" name="テキスト ボックス 314">
          <a:extLst>
            <a:ext uri="{FF2B5EF4-FFF2-40B4-BE49-F238E27FC236}">
              <a16:creationId xmlns:a16="http://schemas.microsoft.com/office/drawing/2014/main" id="{5387BE18-EE93-4432-972F-1F8C400DBBA6}"/>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a:extLst>
            <a:ext uri="{FF2B5EF4-FFF2-40B4-BE49-F238E27FC236}">
              <a16:creationId xmlns:a16="http://schemas.microsoft.com/office/drawing/2014/main" id="{E0B82B6D-F218-4292-B032-722E1FB2DB2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17" name="テキスト ボックス 316">
          <a:extLst>
            <a:ext uri="{FF2B5EF4-FFF2-40B4-BE49-F238E27FC236}">
              <a16:creationId xmlns:a16="http://schemas.microsoft.com/office/drawing/2014/main" id="{9A345BF7-7F28-4C14-ACFC-AA38E1CA8B09}"/>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a:extLst>
            <a:ext uri="{FF2B5EF4-FFF2-40B4-BE49-F238E27FC236}">
              <a16:creationId xmlns:a16="http://schemas.microsoft.com/office/drawing/2014/main" id="{0D1F6941-1DF9-4E24-BD30-8519DD202F9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19" name="テキスト ボックス 318">
          <a:extLst>
            <a:ext uri="{FF2B5EF4-FFF2-40B4-BE49-F238E27FC236}">
              <a16:creationId xmlns:a16="http://schemas.microsoft.com/office/drawing/2014/main" id="{21C904DA-681A-4A49-98EE-19EF0D0FF45B}"/>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5F1C4C92-2CD4-46B8-BAE5-2E3F4B82CA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1" name="テキスト ボックス 320">
          <a:extLst>
            <a:ext uri="{FF2B5EF4-FFF2-40B4-BE49-F238E27FC236}">
              <a16:creationId xmlns:a16="http://schemas.microsoft.com/office/drawing/2014/main" id="{1997D6EB-1D40-44D3-AF55-221CDEB61D4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CCFAA88D-A7D6-4AD8-9B1B-61F929F8A1A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23" name="直線コネクタ 322">
          <a:extLst>
            <a:ext uri="{FF2B5EF4-FFF2-40B4-BE49-F238E27FC236}">
              <a16:creationId xmlns:a16="http://schemas.microsoft.com/office/drawing/2014/main" id="{B2244AB0-5397-43E2-9A90-51A4A38AA296}"/>
            </a:ext>
          </a:extLst>
        </xdr:cNvPr>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24" name="【公営住宅】&#10;一人当たり面積最小値テキスト">
          <a:extLst>
            <a:ext uri="{FF2B5EF4-FFF2-40B4-BE49-F238E27FC236}">
              <a16:creationId xmlns:a16="http://schemas.microsoft.com/office/drawing/2014/main" id="{C4F880F5-3122-463A-B45A-211163CFEEEB}"/>
            </a:ext>
          </a:extLst>
        </xdr:cNvPr>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25" name="直線コネクタ 324">
          <a:extLst>
            <a:ext uri="{FF2B5EF4-FFF2-40B4-BE49-F238E27FC236}">
              <a16:creationId xmlns:a16="http://schemas.microsoft.com/office/drawing/2014/main" id="{04B6B67A-B09C-406E-AB98-D16534EBF950}"/>
            </a:ext>
          </a:extLst>
        </xdr:cNvPr>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26" name="【公営住宅】&#10;一人当たり面積最大値テキスト">
          <a:extLst>
            <a:ext uri="{FF2B5EF4-FFF2-40B4-BE49-F238E27FC236}">
              <a16:creationId xmlns:a16="http://schemas.microsoft.com/office/drawing/2014/main" id="{12E8F961-0B33-4032-ADDA-A6B6F89AA990}"/>
            </a:ext>
          </a:extLst>
        </xdr:cNvPr>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27" name="直線コネクタ 326">
          <a:extLst>
            <a:ext uri="{FF2B5EF4-FFF2-40B4-BE49-F238E27FC236}">
              <a16:creationId xmlns:a16="http://schemas.microsoft.com/office/drawing/2014/main" id="{10007205-320A-448A-A843-6F33A69EAA45}"/>
            </a:ext>
          </a:extLst>
        </xdr:cNvPr>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79021</xdr:rowOff>
    </xdr:from>
    <xdr:ext cx="469744" cy="259045"/>
    <xdr:sp macro="" textlink="">
      <xdr:nvSpPr>
        <xdr:cNvPr id="328" name="【公営住宅】&#10;一人当たり面積平均値テキスト">
          <a:extLst>
            <a:ext uri="{FF2B5EF4-FFF2-40B4-BE49-F238E27FC236}">
              <a16:creationId xmlns:a16="http://schemas.microsoft.com/office/drawing/2014/main" id="{9427CAD0-F259-496E-8B90-8CAA06D23BE9}"/>
            </a:ext>
          </a:extLst>
        </xdr:cNvPr>
        <xdr:cNvSpPr txBox="1"/>
      </xdr:nvSpPr>
      <xdr:spPr>
        <a:xfrm>
          <a:off x="10515600" y="14652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29" name="フローチャート: 判断 328">
          <a:extLst>
            <a:ext uri="{FF2B5EF4-FFF2-40B4-BE49-F238E27FC236}">
              <a16:creationId xmlns:a16="http://schemas.microsoft.com/office/drawing/2014/main" id="{622C4D57-68E7-49D4-9AFB-BF7F11673FEA}"/>
            </a:ext>
          </a:extLst>
        </xdr:cNvPr>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30" name="フローチャート: 判断 329">
          <a:extLst>
            <a:ext uri="{FF2B5EF4-FFF2-40B4-BE49-F238E27FC236}">
              <a16:creationId xmlns:a16="http://schemas.microsoft.com/office/drawing/2014/main" id="{D63D815F-C4A0-4943-8395-3FF77EC27D25}"/>
            </a:ext>
          </a:extLst>
        </xdr:cNvPr>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31" name="フローチャート: 判断 330">
          <a:extLst>
            <a:ext uri="{FF2B5EF4-FFF2-40B4-BE49-F238E27FC236}">
              <a16:creationId xmlns:a16="http://schemas.microsoft.com/office/drawing/2014/main" id="{30877A58-6F91-4604-9CEF-4E1D753C3887}"/>
            </a:ext>
          </a:extLst>
        </xdr:cNvPr>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32" name="フローチャート: 判断 331">
          <a:extLst>
            <a:ext uri="{FF2B5EF4-FFF2-40B4-BE49-F238E27FC236}">
              <a16:creationId xmlns:a16="http://schemas.microsoft.com/office/drawing/2014/main" id="{AABF0F95-D2B3-41E3-AD7C-83FE1B9FF8FF}"/>
            </a:ext>
          </a:extLst>
        </xdr:cNvPr>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333" name="フローチャート: 判断 332">
          <a:extLst>
            <a:ext uri="{FF2B5EF4-FFF2-40B4-BE49-F238E27FC236}">
              <a16:creationId xmlns:a16="http://schemas.microsoft.com/office/drawing/2014/main" id="{A786332D-FC93-4250-8696-F61459662D7D}"/>
            </a:ext>
          </a:extLst>
        </xdr:cNvPr>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BDBA4728-9A7B-42EC-837E-55356352CA4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ED91C65E-F76C-4D73-9F4A-CC9F5E00B2B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26D1FC43-062A-4FAF-827F-4C1BDDABF56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95A386FD-EDE7-4C23-9546-4E30433DAE4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6F00A81B-251B-4B8B-806E-4C8990655C7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96845</xdr:rowOff>
    </xdr:from>
    <xdr:to>
      <xdr:col>50</xdr:col>
      <xdr:colOff>165100</xdr:colOff>
      <xdr:row>86</xdr:row>
      <xdr:rowOff>26995</xdr:rowOff>
    </xdr:to>
    <xdr:sp macro="" textlink="">
      <xdr:nvSpPr>
        <xdr:cNvPr id="339" name="楕円 338">
          <a:extLst>
            <a:ext uri="{FF2B5EF4-FFF2-40B4-BE49-F238E27FC236}">
              <a16:creationId xmlns:a16="http://schemas.microsoft.com/office/drawing/2014/main" id="{6500A2B8-C810-4333-AAF9-D6ECDDC9E486}"/>
            </a:ext>
          </a:extLst>
        </xdr:cNvPr>
        <xdr:cNvSpPr/>
      </xdr:nvSpPr>
      <xdr:spPr>
        <a:xfrm>
          <a:off x="9588500" y="1467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94971</xdr:rowOff>
    </xdr:from>
    <xdr:to>
      <xdr:col>46</xdr:col>
      <xdr:colOff>38100</xdr:colOff>
      <xdr:row>86</xdr:row>
      <xdr:rowOff>25121</xdr:rowOff>
    </xdr:to>
    <xdr:sp macro="" textlink="">
      <xdr:nvSpPr>
        <xdr:cNvPr id="340" name="楕円 339">
          <a:extLst>
            <a:ext uri="{FF2B5EF4-FFF2-40B4-BE49-F238E27FC236}">
              <a16:creationId xmlns:a16="http://schemas.microsoft.com/office/drawing/2014/main" id="{6784BA92-6FBC-46B1-A875-5C9A314C7290}"/>
            </a:ext>
          </a:extLst>
        </xdr:cNvPr>
        <xdr:cNvSpPr/>
      </xdr:nvSpPr>
      <xdr:spPr>
        <a:xfrm>
          <a:off x="8699500" y="146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145771</xdr:rowOff>
    </xdr:from>
    <xdr:to>
      <xdr:col>50</xdr:col>
      <xdr:colOff>114300</xdr:colOff>
      <xdr:row>85</xdr:row>
      <xdr:rowOff>147645</xdr:rowOff>
    </xdr:to>
    <xdr:cxnSp macro="">
      <xdr:nvCxnSpPr>
        <xdr:cNvPr id="341" name="直線コネクタ 340">
          <a:extLst>
            <a:ext uri="{FF2B5EF4-FFF2-40B4-BE49-F238E27FC236}">
              <a16:creationId xmlns:a16="http://schemas.microsoft.com/office/drawing/2014/main" id="{0D8F503B-2C32-45BF-AA6E-05F5EA68B588}"/>
            </a:ext>
          </a:extLst>
        </xdr:cNvPr>
        <xdr:cNvCxnSpPr/>
      </xdr:nvCxnSpPr>
      <xdr:spPr>
        <a:xfrm>
          <a:off x="8750300" y="14719021"/>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99268</xdr:rowOff>
    </xdr:from>
    <xdr:to>
      <xdr:col>41</xdr:col>
      <xdr:colOff>101600</xdr:colOff>
      <xdr:row>86</xdr:row>
      <xdr:rowOff>29418</xdr:rowOff>
    </xdr:to>
    <xdr:sp macro="" textlink="">
      <xdr:nvSpPr>
        <xdr:cNvPr id="342" name="楕円 341">
          <a:extLst>
            <a:ext uri="{FF2B5EF4-FFF2-40B4-BE49-F238E27FC236}">
              <a16:creationId xmlns:a16="http://schemas.microsoft.com/office/drawing/2014/main" id="{8ED20484-19D4-4E5D-BF4F-EE4FA20DE478}"/>
            </a:ext>
          </a:extLst>
        </xdr:cNvPr>
        <xdr:cNvSpPr/>
      </xdr:nvSpPr>
      <xdr:spPr>
        <a:xfrm>
          <a:off x="7810500" y="146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145771</xdr:rowOff>
    </xdr:from>
    <xdr:to>
      <xdr:col>45</xdr:col>
      <xdr:colOff>177800</xdr:colOff>
      <xdr:row>85</xdr:row>
      <xdr:rowOff>150068</xdr:rowOff>
    </xdr:to>
    <xdr:cxnSp macro="">
      <xdr:nvCxnSpPr>
        <xdr:cNvPr id="343" name="直線コネクタ 342">
          <a:extLst>
            <a:ext uri="{FF2B5EF4-FFF2-40B4-BE49-F238E27FC236}">
              <a16:creationId xmlns:a16="http://schemas.microsoft.com/office/drawing/2014/main" id="{BC4A4FD6-7E41-4305-A4EB-A6C635CE2A43}"/>
            </a:ext>
          </a:extLst>
        </xdr:cNvPr>
        <xdr:cNvCxnSpPr/>
      </xdr:nvCxnSpPr>
      <xdr:spPr>
        <a:xfrm flipV="1">
          <a:off x="7861300" y="14719021"/>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100092</xdr:rowOff>
    </xdr:from>
    <xdr:to>
      <xdr:col>36</xdr:col>
      <xdr:colOff>165100</xdr:colOff>
      <xdr:row>86</xdr:row>
      <xdr:rowOff>30242</xdr:rowOff>
    </xdr:to>
    <xdr:sp macro="" textlink="">
      <xdr:nvSpPr>
        <xdr:cNvPr id="344" name="楕円 343">
          <a:extLst>
            <a:ext uri="{FF2B5EF4-FFF2-40B4-BE49-F238E27FC236}">
              <a16:creationId xmlns:a16="http://schemas.microsoft.com/office/drawing/2014/main" id="{5BF580DF-5C25-41BB-A1FC-C4F9AB6CF174}"/>
            </a:ext>
          </a:extLst>
        </xdr:cNvPr>
        <xdr:cNvSpPr/>
      </xdr:nvSpPr>
      <xdr:spPr>
        <a:xfrm>
          <a:off x="6921500" y="1467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150068</xdr:rowOff>
    </xdr:from>
    <xdr:to>
      <xdr:col>41</xdr:col>
      <xdr:colOff>50800</xdr:colOff>
      <xdr:row>85</xdr:row>
      <xdr:rowOff>150892</xdr:rowOff>
    </xdr:to>
    <xdr:cxnSp macro="">
      <xdr:nvCxnSpPr>
        <xdr:cNvPr id="345" name="直線コネクタ 344">
          <a:extLst>
            <a:ext uri="{FF2B5EF4-FFF2-40B4-BE49-F238E27FC236}">
              <a16:creationId xmlns:a16="http://schemas.microsoft.com/office/drawing/2014/main" id="{338AE2F8-E9A1-4E68-BA6B-3D13BB3838B1}"/>
            </a:ext>
          </a:extLst>
        </xdr:cNvPr>
        <xdr:cNvCxnSpPr/>
      </xdr:nvCxnSpPr>
      <xdr:spPr>
        <a:xfrm flipV="1">
          <a:off x="6972300" y="14723318"/>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23105</xdr:rowOff>
    </xdr:from>
    <xdr:ext cx="469744" cy="259045"/>
    <xdr:sp macro="" textlink="">
      <xdr:nvSpPr>
        <xdr:cNvPr id="346" name="n_1aveValue【公営住宅】&#10;一人当たり面積">
          <a:extLst>
            <a:ext uri="{FF2B5EF4-FFF2-40B4-BE49-F238E27FC236}">
              <a16:creationId xmlns:a16="http://schemas.microsoft.com/office/drawing/2014/main" id="{1CBA5818-811D-42A8-8C45-1EA4404BDC49}"/>
            </a:ext>
          </a:extLst>
        </xdr:cNvPr>
        <xdr:cNvSpPr txBox="1"/>
      </xdr:nvSpPr>
      <xdr:spPr>
        <a:xfrm>
          <a:off x="9391727" y="1476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25300</xdr:rowOff>
    </xdr:from>
    <xdr:ext cx="469744" cy="259045"/>
    <xdr:sp macro="" textlink="">
      <xdr:nvSpPr>
        <xdr:cNvPr id="347" name="n_2aveValue【公営住宅】&#10;一人当たり面積">
          <a:extLst>
            <a:ext uri="{FF2B5EF4-FFF2-40B4-BE49-F238E27FC236}">
              <a16:creationId xmlns:a16="http://schemas.microsoft.com/office/drawing/2014/main" id="{ABBCB8B5-8EB7-4272-A032-1484BC84FE57}"/>
            </a:ext>
          </a:extLst>
        </xdr:cNvPr>
        <xdr:cNvSpPr txBox="1"/>
      </xdr:nvSpPr>
      <xdr:spPr>
        <a:xfrm>
          <a:off x="8515427" y="14770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25985</xdr:rowOff>
    </xdr:from>
    <xdr:ext cx="469744" cy="259045"/>
    <xdr:sp macro="" textlink="">
      <xdr:nvSpPr>
        <xdr:cNvPr id="348" name="n_3aveValue【公営住宅】&#10;一人当たり面積">
          <a:extLst>
            <a:ext uri="{FF2B5EF4-FFF2-40B4-BE49-F238E27FC236}">
              <a16:creationId xmlns:a16="http://schemas.microsoft.com/office/drawing/2014/main" id="{A99F87D6-67BF-43A4-A340-A85F9D1DE626}"/>
            </a:ext>
          </a:extLst>
        </xdr:cNvPr>
        <xdr:cNvSpPr txBox="1"/>
      </xdr:nvSpPr>
      <xdr:spPr>
        <a:xfrm>
          <a:off x="7626427" y="14770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28912</xdr:rowOff>
    </xdr:from>
    <xdr:ext cx="469744" cy="259045"/>
    <xdr:sp macro="" textlink="">
      <xdr:nvSpPr>
        <xdr:cNvPr id="349" name="n_4aveValue【公営住宅】&#10;一人当たり面積">
          <a:extLst>
            <a:ext uri="{FF2B5EF4-FFF2-40B4-BE49-F238E27FC236}">
              <a16:creationId xmlns:a16="http://schemas.microsoft.com/office/drawing/2014/main" id="{426B08E0-7FEA-4567-87F1-44312350FAFC}"/>
            </a:ext>
          </a:extLst>
        </xdr:cNvPr>
        <xdr:cNvSpPr txBox="1"/>
      </xdr:nvSpPr>
      <xdr:spPr>
        <a:xfrm>
          <a:off x="6737427" y="1477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43522</xdr:rowOff>
    </xdr:from>
    <xdr:ext cx="469744" cy="259045"/>
    <xdr:sp macro="" textlink="">
      <xdr:nvSpPr>
        <xdr:cNvPr id="350" name="n_1mainValue【公営住宅】&#10;一人当たり面積">
          <a:extLst>
            <a:ext uri="{FF2B5EF4-FFF2-40B4-BE49-F238E27FC236}">
              <a16:creationId xmlns:a16="http://schemas.microsoft.com/office/drawing/2014/main" id="{3ACE8648-769A-478B-A59F-A978E844451F}"/>
            </a:ext>
          </a:extLst>
        </xdr:cNvPr>
        <xdr:cNvSpPr txBox="1"/>
      </xdr:nvSpPr>
      <xdr:spPr>
        <a:xfrm>
          <a:off x="9391727" y="1444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41648</xdr:rowOff>
    </xdr:from>
    <xdr:ext cx="469744" cy="259045"/>
    <xdr:sp macro="" textlink="">
      <xdr:nvSpPr>
        <xdr:cNvPr id="351" name="n_2mainValue【公営住宅】&#10;一人当たり面積">
          <a:extLst>
            <a:ext uri="{FF2B5EF4-FFF2-40B4-BE49-F238E27FC236}">
              <a16:creationId xmlns:a16="http://schemas.microsoft.com/office/drawing/2014/main" id="{009B6FDD-DF2F-43B9-9929-3406EFD497ED}"/>
            </a:ext>
          </a:extLst>
        </xdr:cNvPr>
        <xdr:cNvSpPr txBox="1"/>
      </xdr:nvSpPr>
      <xdr:spPr>
        <a:xfrm>
          <a:off x="8515427" y="14443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45945</xdr:rowOff>
    </xdr:from>
    <xdr:ext cx="469744" cy="259045"/>
    <xdr:sp macro="" textlink="">
      <xdr:nvSpPr>
        <xdr:cNvPr id="352" name="n_3mainValue【公営住宅】&#10;一人当たり面積">
          <a:extLst>
            <a:ext uri="{FF2B5EF4-FFF2-40B4-BE49-F238E27FC236}">
              <a16:creationId xmlns:a16="http://schemas.microsoft.com/office/drawing/2014/main" id="{DD3B11F0-2FE0-4970-A737-1A36CA97ACA8}"/>
            </a:ext>
          </a:extLst>
        </xdr:cNvPr>
        <xdr:cNvSpPr txBox="1"/>
      </xdr:nvSpPr>
      <xdr:spPr>
        <a:xfrm>
          <a:off x="7626427" y="14447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46769</xdr:rowOff>
    </xdr:from>
    <xdr:ext cx="469744" cy="259045"/>
    <xdr:sp macro="" textlink="">
      <xdr:nvSpPr>
        <xdr:cNvPr id="353" name="n_4mainValue【公営住宅】&#10;一人当たり面積">
          <a:extLst>
            <a:ext uri="{FF2B5EF4-FFF2-40B4-BE49-F238E27FC236}">
              <a16:creationId xmlns:a16="http://schemas.microsoft.com/office/drawing/2014/main" id="{2B53CF49-DBB8-41DD-BD34-48B5849D74CB}"/>
            </a:ext>
          </a:extLst>
        </xdr:cNvPr>
        <xdr:cNvSpPr txBox="1"/>
      </xdr:nvSpPr>
      <xdr:spPr>
        <a:xfrm>
          <a:off x="6737427" y="14448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B9362B4B-AA15-4D90-A9BA-E5CA63FFF0F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F1635B11-40AF-4C85-8EC6-92EA86E50A4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4E04E8A6-55CE-44C9-A947-7438497D4C1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0386A742-4692-4344-942F-C935202549C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B2BD2444-7AEB-4361-87D5-D715E6425B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F1C98004-ECE2-4ACA-B77F-AD529A804B6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C3293E32-1087-4932-A0A6-90AE95B1902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AB72C008-F43B-4617-85BC-039087CA6ED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765A2CDE-C0C4-4F0C-A774-741AEF80E78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5DEC3EB3-1EEB-4373-9BD1-0B004E7C21B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E6F14A63-20F0-483A-9CB9-2A4AB2825D7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F4CA8880-699D-433F-A30A-BFD1E867CC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6694A084-8F0C-4D85-A5A4-BF66E30DFF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A56F0B8B-7C57-425D-8FDC-08FECE0C359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5255A23F-C9DA-4CB1-9DBF-B468F65C2A5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BAB8C2D4-44D8-4220-8B46-B832C6E2319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4416F2E5-4193-43C9-B81C-D8095305E55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BCCCE460-5F17-4835-816A-9EE000D7FAC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BD9092AC-274E-4A7C-8F2B-31A9F9B7CC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BCA89C7E-3F9D-48F1-967A-6108A1F9AA1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A756986D-B85F-4F24-926C-B3934DD3B62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0CE7183C-737C-4564-AAAC-60E1AFF401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33EFEDCB-E803-4825-96A5-A47FA42D31E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7F31C576-76F6-4C3B-A333-35F147CB03B3}"/>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52E27380-8008-42EC-887B-3CB06BABB2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FCEA42FB-F617-40FD-A5E1-07062DF2BE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03549AE2-A0E4-4B8E-9BD8-E4B277294D5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1" name="直線コネクタ 380">
          <a:extLst>
            <a:ext uri="{FF2B5EF4-FFF2-40B4-BE49-F238E27FC236}">
              <a16:creationId xmlns:a16="http://schemas.microsoft.com/office/drawing/2014/main" id="{A478A3E6-F2C0-4375-B837-4A5A1284D8C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2" name="テキスト ボックス 381">
          <a:extLst>
            <a:ext uri="{FF2B5EF4-FFF2-40B4-BE49-F238E27FC236}">
              <a16:creationId xmlns:a16="http://schemas.microsoft.com/office/drawing/2014/main" id="{956E1D88-8C2F-4970-9E5A-5048C85567B9}"/>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3" name="直線コネクタ 382">
          <a:extLst>
            <a:ext uri="{FF2B5EF4-FFF2-40B4-BE49-F238E27FC236}">
              <a16:creationId xmlns:a16="http://schemas.microsoft.com/office/drawing/2014/main" id="{0FE47D4F-2325-4D06-A11C-ECBFF9E76FF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4" name="テキスト ボックス 383">
          <a:extLst>
            <a:ext uri="{FF2B5EF4-FFF2-40B4-BE49-F238E27FC236}">
              <a16:creationId xmlns:a16="http://schemas.microsoft.com/office/drawing/2014/main" id="{7E185E88-5C61-44F2-AF6C-01082AFDA5F5}"/>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5" name="直線コネクタ 384">
          <a:extLst>
            <a:ext uri="{FF2B5EF4-FFF2-40B4-BE49-F238E27FC236}">
              <a16:creationId xmlns:a16="http://schemas.microsoft.com/office/drawing/2014/main" id="{AB8FCFC4-8604-472B-8A8A-774BAD9C644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6" name="テキスト ボックス 385">
          <a:extLst>
            <a:ext uri="{FF2B5EF4-FFF2-40B4-BE49-F238E27FC236}">
              <a16:creationId xmlns:a16="http://schemas.microsoft.com/office/drawing/2014/main" id="{2FD6C459-17C4-4494-B19C-1BEEEC83DF78}"/>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7" name="直線コネクタ 386">
          <a:extLst>
            <a:ext uri="{FF2B5EF4-FFF2-40B4-BE49-F238E27FC236}">
              <a16:creationId xmlns:a16="http://schemas.microsoft.com/office/drawing/2014/main" id="{C92247F7-7C44-45F5-99AF-631EF99FA319}"/>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8" name="テキスト ボックス 387">
          <a:extLst>
            <a:ext uri="{FF2B5EF4-FFF2-40B4-BE49-F238E27FC236}">
              <a16:creationId xmlns:a16="http://schemas.microsoft.com/office/drawing/2014/main" id="{381D031C-4E91-43F9-B759-DF87004FA56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9" name="直線コネクタ 388">
          <a:extLst>
            <a:ext uri="{FF2B5EF4-FFF2-40B4-BE49-F238E27FC236}">
              <a16:creationId xmlns:a16="http://schemas.microsoft.com/office/drawing/2014/main" id="{8F5AB9BA-3DCF-421A-959A-CE4FBFA499E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0" name="テキスト ボックス 389">
          <a:extLst>
            <a:ext uri="{FF2B5EF4-FFF2-40B4-BE49-F238E27FC236}">
              <a16:creationId xmlns:a16="http://schemas.microsoft.com/office/drawing/2014/main" id="{C1A308A0-9C6B-4561-9C4A-2E701C17C747}"/>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1" name="直線コネクタ 390">
          <a:extLst>
            <a:ext uri="{FF2B5EF4-FFF2-40B4-BE49-F238E27FC236}">
              <a16:creationId xmlns:a16="http://schemas.microsoft.com/office/drawing/2014/main" id="{389FC4C4-E02F-4AF1-AD0C-8EA22D11B1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2" name="テキスト ボックス 391">
          <a:extLst>
            <a:ext uri="{FF2B5EF4-FFF2-40B4-BE49-F238E27FC236}">
              <a16:creationId xmlns:a16="http://schemas.microsoft.com/office/drawing/2014/main" id="{8076E7A0-2FEE-4B6A-8CBD-F43630141FA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3" name="【認定こども園・幼稚園・保育所】&#10;有形固定資産減価償却率グラフ枠">
          <a:extLst>
            <a:ext uri="{FF2B5EF4-FFF2-40B4-BE49-F238E27FC236}">
              <a16:creationId xmlns:a16="http://schemas.microsoft.com/office/drawing/2014/main" id="{67C5A4A9-F7ED-4BD3-AD46-A4B9247B4B3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394" name="直線コネクタ 393">
          <a:extLst>
            <a:ext uri="{FF2B5EF4-FFF2-40B4-BE49-F238E27FC236}">
              <a16:creationId xmlns:a16="http://schemas.microsoft.com/office/drawing/2014/main" id="{EA8A0210-F19A-436E-9DF1-9B280391217D}"/>
            </a:ext>
          </a:extLst>
        </xdr:cNvPr>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95" name="【認定こども園・幼稚園・保育所】&#10;有形固定資産減価償却率最小値テキスト">
          <a:extLst>
            <a:ext uri="{FF2B5EF4-FFF2-40B4-BE49-F238E27FC236}">
              <a16:creationId xmlns:a16="http://schemas.microsoft.com/office/drawing/2014/main" id="{AD1852CA-3A20-4B0B-879F-137BC1CC11C4}"/>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96" name="直線コネクタ 395">
          <a:extLst>
            <a:ext uri="{FF2B5EF4-FFF2-40B4-BE49-F238E27FC236}">
              <a16:creationId xmlns:a16="http://schemas.microsoft.com/office/drawing/2014/main" id="{3F242A62-B530-406F-BCF0-E9FAD020D67A}"/>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397" name="【認定こども園・幼稚園・保育所】&#10;有形固定資産減価償却率最大値テキスト">
          <a:extLst>
            <a:ext uri="{FF2B5EF4-FFF2-40B4-BE49-F238E27FC236}">
              <a16:creationId xmlns:a16="http://schemas.microsoft.com/office/drawing/2014/main" id="{40015C15-C7FF-46A2-BBC4-F407DEF2A707}"/>
            </a:ext>
          </a:extLst>
        </xdr:cNvPr>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398" name="直線コネクタ 397">
          <a:extLst>
            <a:ext uri="{FF2B5EF4-FFF2-40B4-BE49-F238E27FC236}">
              <a16:creationId xmlns:a16="http://schemas.microsoft.com/office/drawing/2014/main" id="{F0241A14-4868-46F1-AA30-1A0DF659A8C4}"/>
            </a:ext>
          </a:extLst>
        </xdr:cNvPr>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99" name="【認定こども園・幼稚園・保育所】&#10;有形固定資産減価償却率平均値テキスト">
          <a:extLst>
            <a:ext uri="{FF2B5EF4-FFF2-40B4-BE49-F238E27FC236}">
              <a16:creationId xmlns:a16="http://schemas.microsoft.com/office/drawing/2014/main" id="{A0EADB2B-9975-449A-9EFF-835F70DB189D}"/>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00" name="フローチャート: 判断 399">
          <a:extLst>
            <a:ext uri="{FF2B5EF4-FFF2-40B4-BE49-F238E27FC236}">
              <a16:creationId xmlns:a16="http://schemas.microsoft.com/office/drawing/2014/main" id="{CD183BB1-BF54-4C9C-A4B3-38C7D7E229BC}"/>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01" name="フローチャート: 判断 400">
          <a:extLst>
            <a:ext uri="{FF2B5EF4-FFF2-40B4-BE49-F238E27FC236}">
              <a16:creationId xmlns:a16="http://schemas.microsoft.com/office/drawing/2014/main" id="{E4069FA3-DE14-4640-AF55-C19939A0EE5B}"/>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02" name="フローチャート: 判断 401">
          <a:extLst>
            <a:ext uri="{FF2B5EF4-FFF2-40B4-BE49-F238E27FC236}">
              <a16:creationId xmlns:a16="http://schemas.microsoft.com/office/drawing/2014/main" id="{7F1C882F-3254-4F3A-84D3-8E4397E0DD01}"/>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03" name="フローチャート: 判断 402">
          <a:extLst>
            <a:ext uri="{FF2B5EF4-FFF2-40B4-BE49-F238E27FC236}">
              <a16:creationId xmlns:a16="http://schemas.microsoft.com/office/drawing/2014/main" id="{D02B1428-AF83-44CA-8E2C-0C1E037E71B6}"/>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04" name="フローチャート: 判断 403">
          <a:extLst>
            <a:ext uri="{FF2B5EF4-FFF2-40B4-BE49-F238E27FC236}">
              <a16:creationId xmlns:a16="http://schemas.microsoft.com/office/drawing/2014/main" id="{DED10056-70B2-4CDC-9EF6-599CC43D491E}"/>
            </a:ext>
          </a:extLst>
        </xdr:cNvPr>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E03FE7EF-ECFC-43DF-9F89-58AD54185F9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A354DBCF-B916-443E-B895-C9D3DC9840C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D6379A96-F3A9-4808-AD79-8F973306DDB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F1D52018-C886-4596-920A-6142DA24448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81039289-A47D-4BE1-ACAF-126B0C858FA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113030</xdr:rowOff>
    </xdr:from>
    <xdr:to>
      <xdr:col>81</xdr:col>
      <xdr:colOff>101600</xdr:colOff>
      <xdr:row>36</xdr:row>
      <xdr:rowOff>43180</xdr:rowOff>
    </xdr:to>
    <xdr:sp macro="" textlink="">
      <xdr:nvSpPr>
        <xdr:cNvPr id="410" name="楕円 409">
          <a:extLst>
            <a:ext uri="{FF2B5EF4-FFF2-40B4-BE49-F238E27FC236}">
              <a16:creationId xmlns:a16="http://schemas.microsoft.com/office/drawing/2014/main" id="{374029AC-8812-47E7-B2B1-447EBC68CB8E}"/>
            </a:ext>
          </a:extLst>
        </xdr:cNvPr>
        <xdr:cNvSpPr/>
      </xdr:nvSpPr>
      <xdr:spPr>
        <a:xfrm>
          <a:off x="15430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46355</xdr:rowOff>
    </xdr:from>
    <xdr:to>
      <xdr:col>76</xdr:col>
      <xdr:colOff>165100</xdr:colOff>
      <xdr:row>35</xdr:row>
      <xdr:rowOff>147955</xdr:rowOff>
    </xdr:to>
    <xdr:sp macro="" textlink="">
      <xdr:nvSpPr>
        <xdr:cNvPr id="411" name="楕円 410">
          <a:extLst>
            <a:ext uri="{FF2B5EF4-FFF2-40B4-BE49-F238E27FC236}">
              <a16:creationId xmlns:a16="http://schemas.microsoft.com/office/drawing/2014/main" id="{D25F100D-C4A7-4785-933D-8174233D3585}"/>
            </a:ext>
          </a:extLst>
        </xdr:cNvPr>
        <xdr:cNvSpPr/>
      </xdr:nvSpPr>
      <xdr:spPr>
        <a:xfrm>
          <a:off x="14541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97155</xdr:rowOff>
    </xdr:from>
    <xdr:to>
      <xdr:col>81</xdr:col>
      <xdr:colOff>50800</xdr:colOff>
      <xdr:row>35</xdr:row>
      <xdr:rowOff>163830</xdr:rowOff>
    </xdr:to>
    <xdr:cxnSp macro="">
      <xdr:nvCxnSpPr>
        <xdr:cNvPr id="412" name="直線コネクタ 411">
          <a:extLst>
            <a:ext uri="{FF2B5EF4-FFF2-40B4-BE49-F238E27FC236}">
              <a16:creationId xmlns:a16="http://schemas.microsoft.com/office/drawing/2014/main" id="{FBB3807F-45AD-4420-8993-BB86F010E39F}"/>
            </a:ext>
          </a:extLst>
        </xdr:cNvPr>
        <xdr:cNvCxnSpPr/>
      </xdr:nvCxnSpPr>
      <xdr:spPr>
        <a:xfrm>
          <a:off x="14592300" y="609790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160655</xdr:rowOff>
    </xdr:from>
    <xdr:to>
      <xdr:col>72</xdr:col>
      <xdr:colOff>38100</xdr:colOff>
      <xdr:row>35</xdr:row>
      <xdr:rowOff>90805</xdr:rowOff>
    </xdr:to>
    <xdr:sp macro="" textlink="">
      <xdr:nvSpPr>
        <xdr:cNvPr id="413" name="楕円 412">
          <a:extLst>
            <a:ext uri="{FF2B5EF4-FFF2-40B4-BE49-F238E27FC236}">
              <a16:creationId xmlns:a16="http://schemas.microsoft.com/office/drawing/2014/main" id="{319CBB93-A26E-4E2F-8D04-035A04354874}"/>
            </a:ext>
          </a:extLst>
        </xdr:cNvPr>
        <xdr:cNvSpPr/>
      </xdr:nvSpPr>
      <xdr:spPr>
        <a:xfrm>
          <a:off x="13652500" y="59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40005</xdr:rowOff>
    </xdr:from>
    <xdr:to>
      <xdr:col>76</xdr:col>
      <xdr:colOff>114300</xdr:colOff>
      <xdr:row>35</xdr:row>
      <xdr:rowOff>97155</xdr:rowOff>
    </xdr:to>
    <xdr:cxnSp macro="">
      <xdr:nvCxnSpPr>
        <xdr:cNvPr id="414" name="直線コネクタ 413">
          <a:extLst>
            <a:ext uri="{FF2B5EF4-FFF2-40B4-BE49-F238E27FC236}">
              <a16:creationId xmlns:a16="http://schemas.microsoft.com/office/drawing/2014/main" id="{81CCC9F8-6330-4F92-A50B-91062AA551C1}"/>
            </a:ext>
          </a:extLst>
        </xdr:cNvPr>
        <xdr:cNvCxnSpPr/>
      </xdr:nvCxnSpPr>
      <xdr:spPr>
        <a:xfrm>
          <a:off x="13703300" y="60407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162560</xdr:rowOff>
    </xdr:from>
    <xdr:to>
      <xdr:col>67</xdr:col>
      <xdr:colOff>101600</xdr:colOff>
      <xdr:row>35</xdr:row>
      <xdr:rowOff>92710</xdr:rowOff>
    </xdr:to>
    <xdr:sp macro="" textlink="">
      <xdr:nvSpPr>
        <xdr:cNvPr id="415" name="楕円 414">
          <a:extLst>
            <a:ext uri="{FF2B5EF4-FFF2-40B4-BE49-F238E27FC236}">
              <a16:creationId xmlns:a16="http://schemas.microsoft.com/office/drawing/2014/main" id="{4FA997A4-1309-43EB-942C-DE4424608B77}"/>
            </a:ext>
          </a:extLst>
        </xdr:cNvPr>
        <xdr:cNvSpPr/>
      </xdr:nvSpPr>
      <xdr:spPr>
        <a:xfrm>
          <a:off x="12763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40005</xdr:rowOff>
    </xdr:from>
    <xdr:to>
      <xdr:col>71</xdr:col>
      <xdr:colOff>177800</xdr:colOff>
      <xdr:row>35</xdr:row>
      <xdr:rowOff>41910</xdr:rowOff>
    </xdr:to>
    <xdr:cxnSp macro="">
      <xdr:nvCxnSpPr>
        <xdr:cNvPr id="416" name="直線コネクタ 415">
          <a:extLst>
            <a:ext uri="{FF2B5EF4-FFF2-40B4-BE49-F238E27FC236}">
              <a16:creationId xmlns:a16="http://schemas.microsoft.com/office/drawing/2014/main" id="{424E574E-26A0-461C-8A9E-78FF1F53CBFF}"/>
            </a:ext>
          </a:extLst>
        </xdr:cNvPr>
        <xdr:cNvCxnSpPr/>
      </xdr:nvCxnSpPr>
      <xdr:spPr>
        <a:xfrm flipV="1">
          <a:off x="12814300" y="60407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102887</xdr:rowOff>
    </xdr:from>
    <xdr:ext cx="405111" cy="259045"/>
    <xdr:sp macro="" textlink="">
      <xdr:nvSpPr>
        <xdr:cNvPr id="417" name="n_1aveValue【認定こども園・幼稚園・保育所】&#10;有形固定資産減価償却率">
          <a:extLst>
            <a:ext uri="{FF2B5EF4-FFF2-40B4-BE49-F238E27FC236}">
              <a16:creationId xmlns:a16="http://schemas.microsoft.com/office/drawing/2014/main" id="{39AB2F5B-91D1-4469-9685-752325DB44D8}"/>
            </a:ext>
          </a:extLst>
        </xdr:cNvPr>
        <xdr:cNvSpPr txBox="1"/>
      </xdr:nvSpPr>
      <xdr:spPr>
        <a:xfrm>
          <a:off x="15266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131462</xdr:rowOff>
    </xdr:from>
    <xdr:ext cx="405111" cy="259045"/>
    <xdr:sp macro="" textlink="">
      <xdr:nvSpPr>
        <xdr:cNvPr id="418" name="n_2aveValue【認定こども園・幼稚園・保育所】&#10;有形固定資産減価償却率">
          <a:extLst>
            <a:ext uri="{FF2B5EF4-FFF2-40B4-BE49-F238E27FC236}">
              <a16:creationId xmlns:a16="http://schemas.microsoft.com/office/drawing/2014/main" id="{3E6A3899-4F03-4430-8196-25303229AE0D}"/>
            </a:ext>
          </a:extLst>
        </xdr:cNvPr>
        <xdr:cNvSpPr txBox="1"/>
      </xdr:nvSpPr>
      <xdr:spPr>
        <a:xfrm>
          <a:off x="143897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1922</xdr:rowOff>
    </xdr:from>
    <xdr:ext cx="405111" cy="259045"/>
    <xdr:sp macro="" textlink="">
      <xdr:nvSpPr>
        <xdr:cNvPr id="419" name="n_3aveValue【認定こども園・幼稚園・保育所】&#10;有形固定資産減価償却率">
          <a:extLst>
            <a:ext uri="{FF2B5EF4-FFF2-40B4-BE49-F238E27FC236}">
              <a16:creationId xmlns:a16="http://schemas.microsoft.com/office/drawing/2014/main" id="{2FFE4300-1592-48E4-8A5F-AB389CA531D3}"/>
            </a:ext>
          </a:extLst>
        </xdr:cNvPr>
        <xdr:cNvSpPr txBox="1"/>
      </xdr:nvSpPr>
      <xdr:spPr>
        <a:xfrm>
          <a:off x="13500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420" name="n_4aveValue【認定こども園・幼稚園・保育所】&#10;有形固定資産減価償却率">
          <a:extLst>
            <a:ext uri="{FF2B5EF4-FFF2-40B4-BE49-F238E27FC236}">
              <a16:creationId xmlns:a16="http://schemas.microsoft.com/office/drawing/2014/main" id="{1C43F701-C722-47FD-A7E2-A961BBF1F07C}"/>
            </a:ext>
          </a:extLst>
        </xdr:cNvPr>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59707</xdr:rowOff>
    </xdr:from>
    <xdr:ext cx="405111" cy="259045"/>
    <xdr:sp macro="" textlink="">
      <xdr:nvSpPr>
        <xdr:cNvPr id="421" name="n_1mainValue【認定こども園・幼稚園・保育所】&#10;有形固定資産減価償却率">
          <a:extLst>
            <a:ext uri="{FF2B5EF4-FFF2-40B4-BE49-F238E27FC236}">
              <a16:creationId xmlns:a16="http://schemas.microsoft.com/office/drawing/2014/main" id="{3E5F0765-20A1-4E4B-8442-6B0526799E89}"/>
            </a:ext>
          </a:extLst>
        </xdr:cNvPr>
        <xdr:cNvSpPr txBox="1"/>
      </xdr:nvSpPr>
      <xdr:spPr>
        <a:xfrm>
          <a:off x="15266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164482</xdr:rowOff>
    </xdr:from>
    <xdr:ext cx="405111" cy="259045"/>
    <xdr:sp macro="" textlink="">
      <xdr:nvSpPr>
        <xdr:cNvPr id="422" name="n_2mainValue【認定こども園・幼稚園・保育所】&#10;有形固定資産減価償却率">
          <a:extLst>
            <a:ext uri="{FF2B5EF4-FFF2-40B4-BE49-F238E27FC236}">
              <a16:creationId xmlns:a16="http://schemas.microsoft.com/office/drawing/2014/main" id="{B25D2230-E4C1-49F3-9036-4062225EC81A}"/>
            </a:ext>
          </a:extLst>
        </xdr:cNvPr>
        <xdr:cNvSpPr txBox="1"/>
      </xdr:nvSpPr>
      <xdr:spPr>
        <a:xfrm>
          <a:off x="14389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107332</xdr:rowOff>
    </xdr:from>
    <xdr:ext cx="405111" cy="259045"/>
    <xdr:sp macro="" textlink="">
      <xdr:nvSpPr>
        <xdr:cNvPr id="423" name="n_3mainValue【認定こども園・幼稚園・保育所】&#10;有形固定資産減価償却率">
          <a:extLst>
            <a:ext uri="{FF2B5EF4-FFF2-40B4-BE49-F238E27FC236}">
              <a16:creationId xmlns:a16="http://schemas.microsoft.com/office/drawing/2014/main" id="{3961F211-B5CC-4215-A448-6F1F02AEA09F}"/>
            </a:ext>
          </a:extLst>
        </xdr:cNvPr>
        <xdr:cNvSpPr txBox="1"/>
      </xdr:nvSpPr>
      <xdr:spPr>
        <a:xfrm>
          <a:off x="1350074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109237</xdr:rowOff>
    </xdr:from>
    <xdr:ext cx="405111" cy="259045"/>
    <xdr:sp macro="" textlink="">
      <xdr:nvSpPr>
        <xdr:cNvPr id="424" name="n_4mainValue【認定こども園・幼稚園・保育所】&#10;有形固定資産減価償却率">
          <a:extLst>
            <a:ext uri="{FF2B5EF4-FFF2-40B4-BE49-F238E27FC236}">
              <a16:creationId xmlns:a16="http://schemas.microsoft.com/office/drawing/2014/main" id="{F1449BD9-C27C-4360-B79C-23ADCD9A2DC1}"/>
            </a:ext>
          </a:extLst>
        </xdr:cNvPr>
        <xdr:cNvSpPr txBox="1"/>
      </xdr:nvSpPr>
      <xdr:spPr>
        <a:xfrm>
          <a:off x="126117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a:extLst>
            <a:ext uri="{FF2B5EF4-FFF2-40B4-BE49-F238E27FC236}">
              <a16:creationId xmlns:a16="http://schemas.microsoft.com/office/drawing/2014/main" id="{FC9D5AD9-59DF-4646-99EA-C9AF9F57D1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6" name="正方形/長方形 425">
          <a:extLst>
            <a:ext uri="{FF2B5EF4-FFF2-40B4-BE49-F238E27FC236}">
              <a16:creationId xmlns:a16="http://schemas.microsoft.com/office/drawing/2014/main" id="{2ECB17EF-8BBA-470C-A603-608833BB28F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7" name="正方形/長方形 426">
          <a:extLst>
            <a:ext uri="{FF2B5EF4-FFF2-40B4-BE49-F238E27FC236}">
              <a16:creationId xmlns:a16="http://schemas.microsoft.com/office/drawing/2014/main" id="{8464BE02-6CA4-40F8-8340-B38BD69AECB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8" name="正方形/長方形 427">
          <a:extLst>
            <a:ext uri="{FF2B5EF4-FFF2-40B4-BE49-F238E27FC236}">
              <a16:creationId xmlns:a16="http://schemas.microsoft.com/office/drawing/2014/main" id="{315E3471-D242-409B-B44F-A664B9F1A68E}"/>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9" name="正方形/長方形 428">
          <a:extLst>
            <a:ext uri="{FF2B5EF4-FFF2-40B4-BE49-F238E27FC236}">
              <a16:creationId xmlns:a16="http://schemas.microsoft.com/office/drawing/2014/main" id="{876744B2-E14E-4DAF-B5A2-5EA28D8B1B1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0" name="正方形/長方形 429">
          <a:extLst>
            <a:ext uri="{FF2B5EF4-FFF2-40B4-BE49-F238E27FC236}">
              <a16:creationId xmlns:a16="http://schemas.microsoft.com/office/drawing/2014/main" id="{1A2EAFD9-72F3-41C2-8BFF-76839BECA73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1" name="正方形/長方形 430">
          <a:extLst>
            <a:ext uri="{FF2B5EF4-FFF2-40B4-BE49-F238E27FC236}">
              <a16:creationId xmlns:a16="http://schemas.microsoft.com/office/drawing/2014/main" id="{A5926F21-D578-4C76-B1D9-2C97DC349B09}"/>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2" name="正方形/長方形 431">
          <a:extLst>
            <a:ext uri="{FF2B5EF4-FFF2-40B4-BE49-F238E27FC236}">
              <a16:creationId xmlns:a16="http://schemas.microsoft.com/office/drawing/2014/main" id="{A17BDE0D-7FD1-4AC8-B0EA-3D160F016F4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3" name="テキスト ボックス 432">
          <a:extLst>
            <a:ext uri="{FF2B5EF4-FFF2-40B4-BE49-F238E27FC236}">
              <a16:creationId xmlns:a16="http://schemas.microsoft.com/office/drawing/2014/main" id="{C845351B-96BE-4823-816E-F203115BDA6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4" name="直線コネクタ 433">
          <a:extLst>
            <a:ext uri="{FF2B5EF4-FFF2-40B4-BE49-F238E27FC236}">
              <a16:creationId xmlns:a16="http://schemas.microsoft.com/office/drawing/2014/main" id="{7FE9A627-5517-4C60-8E02-4751EF953F7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5" name="直線コネクタ 434">
          <a:extLst>
            <a:ext uri="{FF2B5EF4-FFF2-40B4-BE49-F238E27FC236}">
              <a16:creationId xmlns:a16="http://schemas.microsoft.com/office/drawing/2014/main" id="{4DDD1D7A-C209-4CE0-B274-F982912FB17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6" name="テキスト ボックス 435">
          <a:extLst>
            <a:ext uri="{FF2B5EF4-FFF2-40B4-BE49-F238E27FC236}">
              <a16:creationId xmlns:a16="http://schemas.microsoft.com/office/drawing/2014/main" id="{14312675-A794-41EC-8545-8483303AC89B}"/>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7" name="直線コネクタ 436">
          <a:extLst>
            <a:ext uri="{FF2B5EF4-FFF2-40B4-BE49-F238E27FC236}">
              <a16:creationId xmlns:a16="http://schemas.microsoft.com/office/drawing/2014/main" id="{4FE23925-CB7D-419C-8ABC-C973304F8B3D}"/>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8" name="テキスト ボックス 437">
          <a:extLst>
            <a:ext uri="{FF2B5EF4-FFF2-40B4-BE49-F238E27FC236}">
              <a16:creationId xmlns:a16="http://schemas.microsoft.com/office/drawing/2014/main" id="{EB41D1BE-C6D2-414E-A7AE-B8A9E7B31568}"/>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9" name="直線コネクタ 438">
          <a:extLst>
            <a:ext uri="{FF2B5EF4-FFF2-40B4-BE49-F238E27FC236}">
              <a16:creationId xmlns:a16="http://schemas.microsoft.com/office/drawing/2014/main" id="{43F4024B-4EE7-4FDA-8FFC-7B4C19B84F7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0" name="テキスト ボックス 439">
          <a:extLst>
            <a:ext uri="{FF2B5EF4-FFF2-40B4-BE49-F238E27FC236}">
              <a16:creationId xmlns:a16="http://schemas.microsoft.com/office/drawing/2014/main" id="{DB2CA872-BBF7-46C3-8031-C8406AEBE27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1" name="直線コネクタ 440">
          <a:extLst>
            <a:ext uri="{FF2B5EF4-FFF2-40B4-BE49-F238E27FC236}">
              <a16:creationId xmlns:a16="http://schemas.microsoft.com/office/drawing/2014/main" id="{9E4800DD-1157-41B6-BB17-268F926E2FB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2" name="テキスト ボックス 441">
          <a:extLst>
            <a:ext uri="{FF2B5EF4-FFF2-40B4-BE49-F238E27FC236}">
              <a16:creationId xmlns:a16="http://schemas.microsoft.com/office/drawing/2014/main" id="{FACD5692-791C-47A7-BFEF-F82FFB33104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a:extLst>
            <a:ext uri="{FF2B5EF4-FFF2-40B4-BE49-F238E27FC236}">
              <a16:creationId xmlns:a16="http://schemas.microsoft.com/office/drawing/2014/main" id="{3AC62317-7743-48B8-AC8F-FFD1BCE4125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a:extLst>
            <a:ext uri="{FF2B5EF4-FFF2-40B4-BE49-F238E27FC236}">
              <a16:creationId xmlns:a16="http://schemas.microsoft.com/office/drawing/2014/main" id="{5AF07667-521D-4843-BC53-BC140A5807B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認定こども園・幼稚園・保育所】&#10;一人当たり面積グラフ枠">
          <a:extLst>
            <a:ext uri="{FF2B5EF4-FFF2-40B4-BE49-F238E27FC236}">
              <a16:creationId xmlns:a16="http://schemas.microsoft.com/office/drawing/2014/main" id="{8E6DBF38-E6D5-4277-B52F-BAAFFBEC809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46" name="直線コネクタ 445">
          <a:extLst>
            <a:ext uri="{FF2B5EF4-FFF2-40B4-BE49-F238E27FC236}">
              <a16:creationId xmlns:a16="http://schemas.microsoft.com/office/drawing/2014/main" id="{FA2D75FD-5EB6-4A87-8F2F-DECAC6C6B4EB}"/>
            </a:ext>
          </a:extLst>
        </xdr:cNvPr>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47" name="【認定こども園・幼稚園・保育所】&#10;一人当たり面積最小値テキスト">
          <a:extLst>
            <a:ext uri="{FF2B5EF4-FFF2-40B4-BE49-F238E27FC236}">
              <a16:creationId xmlns:a16="http://schemas.microsoft.com/office/drawing/2014/main" id="{6C108EB5-3936-4299-A847-38D1F96340ED}"/>
            </a:ext>
          </a:extLst>
        </xdr:cNvPr>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48" name="直線コネクタ 447">
          <a:extLst>
            <a:ext uri="{FF2B5EF4-FFF2-40B4-BE49-F238E27FC236}">
              <a16:creationId xmlns:a16="http://schemas.microsoft.com/office/drawing/2014/main" id="{B411C2CD-6D56-4901-9BA3-9CC5D9EAAC31}"/>
            </a:ext>
          </a:extLst>
        </xdr:cNvPr>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49" name="【認定こども園・幼稚園・保育所】&#10;一人当たり面積最大値テキスト">
          <a:extLst>
            <a:ext uri="{FF2B5EF4-FFF2-40B4-BE49-F238E27FC236}">
              <a16:creationId xmlns:a16="http://schemas.microsoft.com/office/drawing/2014/main" id="{7C5D4A1B-093B-4219-A4E7-D9984ACB7431}"/>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50" name="直線コネクタ 449">
          <a:extLst>
            <a:ext uri="{FF2B5EF4-FFF2-40B4-BE49-F238E27FC236}">
              <a16:creationId xmlns:a16="http://schemas.microsoft.com/office/drawing/2014/main" id="{9A14AF65-651D-47DF-BCB4-DC1FFEA49183}"/>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51" name="【認定こども園・幼稚園・保育所】&#10;一人当たり面積平均値テキスト">
          <a:extLst>
            <a:ext uri="{FF2B5EF4-FFF2-40B4-BE49-F238E27FC236}">
              <a16:creationId xmlns:a16="http://schemas.microsoft.com/office/drawing/2014/main" id="{8D189A18-34C3-4C01-861C-80863F1F3AE8}"/>
            </a:ext>
          </a:extLst>
        </xdr:cNvPr>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52" name="フローチャート: 判断 451">
          <a:extLst>
            <a:ext uri="{FF2B5EF4-FFF2-40B4-BE49-F238E27FC236}">
              <a16:creationId xmlns:a16="http://schemas.microsoft.com/office/drawing/2014/main" id="{5062A7CC-4711-4F9C-8869-504C5488ABFC}"/>
            </a:ext>
          </a:extLst>
        </xdr:cNvPr>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53" name="フローチャート: 判断 452">
          <a:extLst>
            <a:ext uri="{FF2B5EF4-FFF2-40B4-BE49-F238E27FC236}">
              <a16:creationId xmlns:a16="http://schemas.microsoft.com/office/drawing/2014/main" id="{EC41EABB-D02C-4430-844D-FB14127763ED}"/>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54" name="フローチャート: 判断 453">
          <a:extLst>
            <a:ext uri="{FF2B5EF4-FFF2-40B4-BE49-F238E27FC236}">
              <a16:creationId xmlns:a16="http://schemas.microsoft.com/office/drawing/2014/main" id="{D3E32564-4BA0-4838-8C9E-482803A8C2CB}"/>
            </a:ext>
          </a:extLst>
        </xdr:cNvPr>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55" name="フローチャート: 判断 454">
          <a:extLst>
            <a:ext uri="{FF2B5EF4-FFF2-40B4-BE49-F238E27FC236}">
              <a16:creationId xmlns:a16="http://schemas.microsoft.com/office/drawing/2014/main" id="{94E20654-EB56-4345-8434-CCEAFFED0B97}"/>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56" name="フローチャート: 判断 455">
          <a:extLst>
            <a:ext uri="{FF2B5EF4-FFF2-40B4-BE49-F238E27FC236}">
              <a16:creationId xmlns:a16="http://schemas.microsoft.com/office/drawing/2014/main" id="{7EF190B7-B4EE-4C64-AE05-AEB09570F134}"/>
            </a:ext>
          </a:extLst>
        </xdr:cNvPr>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26ADEDC7-9A78-4605-860C-30BD1119497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B6D6396D-7AD8-4742-B44A-551461BBE70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C1549FE7-BB16-4AA7-AB86-E86FF6BE7B5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ED9B69AD-0494-4B3D-9E8C-8B4E3B29D90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66012F52-98F3-435D-93DB-A4EEDB68C4C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132842</xdr:rowOff>
    </xdr:from>
    <xdr:to>
      <xdr:col>112</xdr:col>
      <xdr:colOff>38100</xdr:colOff>
      <xdr:row>37</xdr:row>
      <xdr:rowOff>62992</xdr:rowOff>
    </xdr:to>
    <xdr:sp macro="" textlink="">
      <xdr:nvSpPr>
        <xdr:cNvPr id="462" name="楕円 461">
          <a:extLst>
            <a:ext uri="{FF2B5EF4-FFF2-40B4-BE49-F238E27FC236}">
              <a16:creationId xmlns:a16="http://schemas.microsoft.com/office/drawing/2014/main" id="{AFA5B266-2036-4735-90E3-43B269B1C360}"/>
            </a:ext>
          </a:extLst>
        </xdr:cNvPr>
        <xdr:cNvSpPr/>
      </xdr:nvSpPr>
      <xdr:spPr>
        <a:xfrm>
          <a:off x="21272500" y="630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148844</xdr:rowOff>
    </xdr:from>
    <xdr:to>
      <xdr:col>107</xdr:col>
      <xdr:colOff>101600</xdr:colOff>
      <xdr:row>37</xdr:row>
      <xdr:rowOff>78994</xdr:rowOff>
    </xdr:to>
    <xdr:sp macro="" textlink="">
      <xdr:nvSpPr>
        <xdr:cNvPr id="463" name="楕円 462">
          <a:extLst>
            <a:ext uri="{FF2B5EF4-FFF2-40B4-BE49-F238E27FC236}">
              <a16:creationId xmlns:a16="http://schemas.microsoft.com/office/drawing/2014/main" id="{C2C14BF9-9759-4EC8-B1B0-44F7AB381597}"/>
            </a:ext>
          </a:extLst>
        </xdr:cNvPr>
        <xdr:cNvSpPr/>
      </xdr:nvSpPr>
      <xdr:spPr>
        <a:xfrm>
          <a:off x="20383500" y="632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12192</xdr:rowOff>
    </xdr:from>
    <xdr:to>
      <xdr:col>111</xdr:col>
      <xdr:colOff>177800</xdr:colOff>
      <xdr:row>37</xdr:row>
      <xdr:rowOff>28194</xdr:rowOff>
    </xdr:to>
    <xdr:cxnSp macro="">
      <xdr:nvCxnSpPr>
        <xdr:cNvPr id="464" name="直線コネクタ 463">
          <a:extLst>
            <a:ext uri="{FF2B5EF4-FFF2-40B4-BE49-F238E27FC236}">
              <a16:creationId xmlns:a16="http://schemas.microsoft.com/office/drawing/2014/main" id="{511541FA-DA37-4309-A1E3-C913CAB6F897}"/>
            </a:ext>
          </a:extLst>
        </xdr:cNvPr>
        <xdr:cNvCxnSpPr/>
      </xdr:nvCxnSpPr>
      <xdr:spPr>
        <a:xfrm flipV="1">
          <a:off x="20434300" y="63558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164846</xdr:rowOff>
    </xdr:from>
    <xdr:to>
      <xdr:col>102</xdr:col>
      <xdr:colOff>165100</xdr:colOff>
      <xdr:row>37</xdr:row>
      <xdr:rowOff>94996</xdr:rowOff>
    </xdr:to>
    <xdr:sp macro="" textlink="">
      <xdr:nvSpPr>
        <xdr:cNvPr id="465" name="楕円 464">
          <a:extLst>
            <a:ext uri="{FF2B5EF4-FFF2-40B4-BE49-F238E27FC236}">
              <a16:creationId xmlns:a16="http://schemas.microsoft.com/office/drawing/2014/main" id="{93647333-F77C-485A-8AB4-E53A5696D5DC}"/>
            </a:ext>
          </a:extLst>
        </xdr:cNvPr>
        <xdr:cNvSpPr/>
      </xdr:nvSpPr>
      <xdr:spPr>
        <a:xfrm>
          <a:off x="19494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28194</xdr:rowOff>
    </xdr:from>
    <xdr:to>
      <xdr:col>107</xdr:col>
      <xdr:colOff>50800</xdr:colOff>
      <xdr:row>37</xdr:row>
      <xdr:rowOff>44196</xdr:rowOff>
    </xdr:to>
    <xdr:cxnSp macro="">
      <xdr:nvCxnSpPr>
        <xdr:cNvPr id="466" name="直線コネクタ 465">
          <a:extLst>
            <a:ext uri="{FF2B5EF4-FFF2-40B4-BE49-F238E27FC236}">
              <a16:creationId xmlns:a16="http://schemas.microsoft.com/office/drawing/2014/main" id="{63A1F1D1-89D1-4DD9-A2C9-921DB12889E8}"/>
            </a:ext>
          </a:extLst>
        </xdr:cNvPr>
        <xdr:cNvCxnSpPr/>
      </xdr:nvCxnSpPr>
      <xdr:spPr>
        <a:xfrm flipV="1">
          <a:off x="19545300" y="63718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7112</xdr:rowOff>
    </xdr:from>
    <xdr:to>
      <xdr:col>98</xdr:col>
      <xdr:colOff>38100</xdr:colOff>
      <xdr:row>37</xdr:row>
      <xdr:rowOff>108712</xdr:rowOff>
    </xdr:to>
    <xdr:sp macro="" textlink="">
      <xdr:nvSpPr>
        <xdr:cNvPr id="467" name="楕円 466">
          <a:extLst>
            <a:ext uri="{FF2B5EF4-FFF2-40B4-BE49-F238E27FC236}">
              <a16:creationId xmlns:a16="http://schemas.microsoft.com/office/drawing/2014/main" id="{5870CAFB-7A1A-4EAF-A120-265F0ADA6803}"/>
            </a:ext>
          </a:extLst>
        </xdr:cNvPr>
        <xdr:cNvSpPr/>
      </xdr:nvSpPr>
      <xdr:spPr>
        <a:xfrm>
          <a:off x="18605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44196</xdr:rowOff>
    </xdr:from>
    <xdr:to>
      <xdr:col>102</xdr:col>
      <xdr:colOff>114300</xdr:colOff>
      <xdr:row>37</xdr:row>
      <xdr:rowOff>57912</xdr:rowOff>
    </xdr:to>
    <xdr:cxnSp macro="">
      <xdr:nvCxnSpPr>
        <xdr:cNvPr id="468" name="直線コネクタ 467">
          <a:extLst>
            <a:ext uri="{FF2B5EF4-FFF2-40B4-BE49-F238E27FC236}">
              <a16:creationId xmlns:a16="http://schemas.microsoft.com/office/drawing/2014/main" id="{75BA31DC-2E5D-4360-BA4D-0A94C06F77FE}"/>
            </a:ext>
          </a:extLst>
        </xdr:cNvPr>
        <xdr:cNvCxnSpPr/>
      </xdr:nvCxnSpPr>
      <xdr:spPr>
        <a:xfrm flipV="1">
          <a:off x="18656300" y="638784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69" name="n_1aveValue【認定こども園・幼稚園・保育所】&#10;一人当たり面積">
          <a:extLst>
            <a:ext uri="{FF2B5EF4-FFF2-40B4-BE49-F238E27FC236}">
              <a16:creationId xmlns:a16="http://schemas.microsoft.com/office/drawing/2014/main" id="{C1377435-DB7B-44F4-A107-83F9619753B3}"/>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70" name="n_2aveValue【認定こども園・幼稚園・保育所】&#10;一人当たり面積">
          <a:extLst>
            <a:ext uri="{FF2B5EF4-FFF2-40B4-BE49-F238E27FC236}">
              <a16:creationId xmlns:a16="http://schemas.microsoft.com/office/drawing/2014/main" id="{7479924A-116F-4AC8-BD8C-3C5B3035981D}"/>
            </a:ext>
          </a:extLst>
        </xdr:cNvPr>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71" name="n_3aveValue【認定こども園・幼稚園・保育所】&#10;一人当たり面積">
          <a:extLst>
            <a:ext uri="{FF2B5EF4-FFF2-40B4-BE49-F238E27FC236}">
              <a16:creationId xmlns:a16="http://schemas.microsoft.com/office/drawing/2014/main" id="{83645A90-3DC5-4416-AA5F-ECADB1913B4E}"/>
            </a:ext>
          </a:extLst>
        </xdr:cNvPr>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472" name="n_4aveValue【認定こども園・幼稚園・保育所】&#10;一人当たり面積">
          <a:extLst>
            <a:ext uri="{FF2B5EF4-FFF2-40B4-BE49-F238E27FC236}">
              <a16:creationId xmlns:a16="http://schemas.microsoft.com/office/drawing/2014/main" id="{6F11A46F-0E76-4F5D-801D-85F9D5BEE2A5}"/>
            </a:ext>
          </a:extLst>
        </xdr:cNvPr>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79519</xdr:rowOff>
    </xdr:from>
    <xdr:ext cx="469744" cy="259045"/>
    <xdr:sp macro="" textlink="">
      <xdr:nvSpPr>
        <xdr:cNvPr id="473" name="n_1mainValue【認定こども園・幼稚園・保育所】&#10;一人当たり面積">
          <a:extLst>
            <a:ext uri="{FF2B5EF4-FFF2-40B4-BE49-F238E27FC236}">
              <a16:creationId xmlns:a16="http://schemas.microsoft.com/office/drawing/2014/main" id="{2D30EDC1-B9AC-4D6D-83F4-F50E3F3AA908}"/>
            </a:ext>
          </a:extLst>
        </xdr:cNvPr>
        <xdr:cNvSpPr txBox="1"/>
      </xdr:nvSpPr>
      <xdr:spPr>
        <a:xfrm>
          <a:off x="21075727" y="608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95521</xdr:rowOff>
    </xdr:from>
    <xdr:ext cx="469744" cy="259045"/>
    <xdr:sp macro="" textlink="">
      <xdr:nvSpPr>
        <xdr:cNvPr id="474" name="n_2mainValue【認定こども園・幼稚園・保育所】&#10;一人当たり面積">
          <a:extLst>
            <a:ext uri="{FF2B5EF4-FFF2-40B4-BE49-F238E27FC236}">
              <a16:creationId xmlns:a16="http://schemas.microsoft.com/office/drawing/2014/main" id="{4AB3AF8F-FBF5-4CA4-ACD7-B63CBB715C7B}"/>
            </a:ext>
          </a:extLst>
        </xdr:cNvPr>
        <xdr:cNvSpPr txBox="1"/>
      </xdr:nvSpPr>
      <xdr:spPr>
        <a:xfrm>
          <a:off x="20199427" y="609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111523</xdr:rowOff>
    </xdr:from>
    <xdr:ext cx="469744" cy="259045"/>
    <xdr:sp macro="" textlink="">
      <xdr:nvSpPr>
        <xdr:cNvPr id="475" name="n_3mainValue【認定こども園・幼稚園・保育所】&#10;一人当たり面積">
          <a:extLst>
            <a:ext uri="{FF2B5EF4-FFF2-40B4-BE49-F238E27FC236}">
              <a16:creationId xmlns:a16="http://schemas.microsoft.com/office/drawing/2014/main" id="{63C136AA-5C62-43DB-9667-A89BE46C6313}"/>
            </a:ext>
          </a:extLst>
        </xdr:cNvPr>
        <xdr:cNvSpPr txBox="1"/>
      </xdr:nvSpPr>
      <xdr:spPr>
        <a:xfrm>
          <a:off x="19310427" y="611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125239</xdr:rowOff>
    </xdr:from>
    <xdr:ext cx="469744" cy="259045"/>
    <xdr:sp macro="" textlink="">
      <xdr:nvSpPr>
        <xdr:cNvPr id="476" name="n_4mainValue【認定こども園・幼稚園・保育所】&#10;一人当たり面積">
          <a:extLst>
            <a:ext uri="{FF2B5EF4-FFF2-40B4-BE49-F238E27FC236}">
              <a16:creationId xmlns:a16="http://schemas.microsoft.com/office/drawing/2014/main" id="{322F179A-4EE1-4E7C-9A33-995C28B92824}"/>
            </a:ext>
          </a:extLst>
        </xdr:cNvPr>
        <xdr:cNvSpPr txBox="1"/>
      </xdr:nvSpPr>
      <xdr:spPr>
        <a:xfrm>
          <a:off x="18421427" y="6125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7" name="正方形/長方形 476">
          <a:extLst>
            <a:ext uri="{FF2B5EF4-FFF2-40B4-BE49-F238E27FC236}">
              <a16:creationId xmlns:a16="http://schemas.microsoft.com/office/drawing/2014/main" id="{C7C360C4-DAF8-46B3-AE20-1EFF0BDA44B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8" name="正方形/長方形 477">
          <a:extLst>
            <a:ext uri="{FF2B5EF4-FFF2-40B4-BE49-F238E27FC236}">
              <a16:creationId xmlns:a16="http://schemas.microsoft.com/office/drawing/2014/main" id="{A250DDB0-08C9-4609-A86D-83A2BB7FCE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9" name="正方形/長方形 478">
          <a:extLst>
            <a:ext uri="{FF2B5EF4-FFF2-40B4-BE49-F238E27FC236}">
              <a16:creationId xmlns:a16="http://schemas.microsoft.com/office/drawing/2014/main" id="{8E8C0FBC-8CA0-44D3-A847-FF955CCFEE1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0" name="正方形/長方形 479">
          <a:extLst>
            <a:ext uri="{FF2B5EF4-FFF2-40B4-BE49-F238E27FC236}">
              <a16:creationId xmlns:a16="http://schemas.microsoft.com/office/drawing/2014/main" id="{6AE92C36-A8CD-49F7-9B53-1DCEBF1D834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1" name="正方形/長方形 480">
          <a:extLst>
            <a:ext uri="{FF2B5EF4-FFF2-40B4-BE49-F238E27FC236}">
              <a16:creationId xmlns:a16="http://schemas.microsoft.com/office/drawing/2014/main" id="{AAD1A377-5A74-4EC3-8C97-CD7553C8F28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2" name="正方形/長方形 481">
          <a:extLst>
            <a:ext uri="{FF2B5EF4-FFF2-40B4-BE49-F238E27FC236}">
              <a16:creationId xmlns:a16="http://schemas.microsoft.com/office/drawing/2014/main" id="{B595041A-C32E-426A-AED0-F960CDF31CD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3" name="正方形/長方形 482">
          <a:extLst>
            <a:ext uri="{FF2B5EF4-FFF2-40B4-BE49-F238E27FC236}">
              <a16:creationId xmlns:a16="http://schemas.microsoft.com/office/drawing/2014/main" id="{ED1DB6DE-72F1-47D6-B9B9-5DE15D875B8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4FD8838A-E242-405B-9E80-58E188E9044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369D141F-AF88-4F00-8277-0638B71461B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E8E93C93-C37D-411D-BCC4-70638C571E6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7" name="テキスト ボックス 486">
          <a:extLst>
            <a:ext uri="{FF2B5EF4-FFF2-40B4-BE49-F238E27FC236}">
              <a16:creationId xmlns:a16="http://schemas.microsoft.com/office/drawing/2014/main" id="{88A0C611-0DDA-436C-A00E-95A6979D4A2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a:extLst>
            <a:ext uri="{FF2B5EF4-FFF2-40B4-BE49-F238E27FC236}">
              <a16:creationId xmlns:a16="http://schemas.microsoft.com/office/drawing/2014/main" id="{0AB8330D-1E4C-4437-BE7C-3AAFFE9E5CC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89" name="テキスト ボックス 488">
          <a:extLst>
            <a:ext uri="{FF2B5EF4-FFF2-40B4-BE49-F238E27FC236}">
              <a16:creationId xmlns:a16="http://schemas.microsoft.com/office/drawing/2014/main" id="{F842BA3D-5EF5-416B-BB34-4ED6371397FF}"/>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a:extLst>
            <a:ext uri="{FF2B5EF4-FFF2-40B4-BE49-F238E27FC236}">
              <a16:creationId xmlns:a16="http://schemas.microsoft.com/office/drawing/2014/main" id="{186ADC66-37A3-4542-9C2F-6FBD66E9D18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a:extLst>
            <a:ext uri="{FF2B5EF4-FFF2-40B4-BE49-F238E27FC236}">
              <a16:creationId xmlns:a16="http://schemas.microsoft.com/office/drawing/2014/main" id="{7A86BAA5-72C8-4BAC-B267-032926C9AF8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a:extLst>
            <a:ext uri="{FF2B5EF4-FFF2-40B4-BE49-F238E27FC236}">
              <a16:creationId xmlns:a16="http://schemas.microsoft.com/office/drawing/2014/main" id="{2CFCEFAA-2C68-4DD8-8A60-DD744CFC6F6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a:extLst>
            <a:ext uri="{FF2B5EF4-FFF2-40B4-BE49-F238E27FC236}">
              <a16:creationId xmlns:a16="http://schemas.microsoft.com/office/drawing/2014/main" id="{61D77049-34D2-45D6-8281-B4498EF2556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a:extLst>
            <a:ext uri="{FF2B5EF4-FFF2-40B4-BE49-F238E27FC236}">
              <a16:creationId xmlns:a16="http://schemas.microsoft.com/office/drawing/2014/main" id="{59CDE09B-0601-4439-B30D-92545F3D32A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a:extLst>
            <a:ext uri="{FF2B5EF4-FFF2-40B4-BE49-F238E27FC236}">
              <a16:creationId xmlns:a16="http://schemas.microsoft.com/office/drawing/2014/main" id="{C7DD25E9-FB5A-4DEC-ACA5-F8422D1E53C3}"/>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a:extLst>
            <a:ext uri="{FF2B5EF4-FFF2-40B4-BE49-F238E27FC236}">
              <a16:creationId xmlns:a16="http://schemas.microsoft.com/office/drawing/2014/main" id="{69C375B9-2EBD-4682-AAF4-216A6F2705A3}"/>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a:extLst>
            <a:ext uri="{FF2B5EF4-FFF2-40B4-BE49-F238E27FC236}">
              <a16:creationId xmlns:a16="http://schemas.microsoft.com/office/drawing/2014/main" id="{038A1D3D-34AA-400B-8A45-D0F3D9C62BF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46C4D0E7-9A91-4026-84BE-6F3E5E4ED4D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a:extLst>
            <a:ext uri="{FF2B5EF4-FFF2-40B4-BE49-F238E27FC236}">
              <a16:creationId xmlns:a16="http://schemas.microsoft.com/office/drawing/2014/main" id="{B2C38E93-12D7-4EB6-9839-35A0C468246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学校施設】&#10;有形固定資産減価償却率グラフ枠">
          <a:extLst>
            <a:ext uri="{FF2B5EF4-FFF2-40B4-BE49-F238E27FC236}">
              <a16:creationId xmlns:a16="http://schemas.microsoft.com/office/drawing/2014/main" id="{FD339B81-D57F-4561-A3FA-BFA891A841C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01" name="直線コネクタ 500">
          <a:extLst>
            <a:ext uri="{FF2B5EF4-FFF2-40B4-BE49-F238E27FC236}">
              <a16:creationId xmlns:a16="http://schemas.microsoft.com/office/drawing/2014/main" id="{BE9A7286-556E-4963-967B-E2B70CA3F3E9}"/>
            </a:ext>
          </a:extLst>
        </xdr:cNvPr>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02" name="【学校施設】&#10;有形固定資産減価償却率最小値テキスト">
          <a:extLst>
            <a:ext uri="{FF2B5EF4-FFF2-40B4-BE49-F238E27FC236}">
              <a16:creationId xmlns:a16="http://schemas.microsoft.com/office/drawing/2014/main" id="{BF7B8BC2-E70A-4F73-94CB-C2D75BC8697F}"/>
            </a:ext>
          </a:extLst>
        </xdr:cNvPr>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03" name="直線コネクタ 502">
          <a:extLst>
            <a:ext uri="{FF2B5EF4-FFF2-40B4-BE49-F238E27FC236}">
              <a16:creationId xmlns:a16="http://schemas.microsoft.com/office/drawing/2014/main" id="{24545B84-07F3-41CF-B695-0FE85C778D5C}"/>
            </a:ext>
          </a:extLst>
        </xdr:cNvPr>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04" name="【学校施設】&#10;有形固定資産減価償却率最大値テキスト">
          <a:extLst>
            <a:ext uri="{FF2B5EF4-FFF2-40B4-BE49-F238E27FC236}">
              <a16:creationId xmlns:a16="http://schemas.microsoft.com/office/drawing/2014/main" id="{60075DB9-0723-44F7-90DE-C5F94B1738FA}"/>
            </a:ext>
          </a:extLst>
        </xdr:cNvPr>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05" name="直線コネクタ 504">
          <a:extLst>
            <a:ext uri="{FF2B5EF4-FFF2-40B4-BE49-F238E27FC236}">
              <a16:creationId xmlns:a16="http://schemas.microsoft.com/office/drawing/2014/main" id="{A4499F67-6544-49F7-98C3-BBFB7267B58D}"/>
            </a:ext>
          </a:extLst>
        </xdr:cNvPr>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06" name="【学校施設】&#10;有形固定資産減価償却率平均値テキスト">
          <a:extLst>
            <a:ext uri="{FF2B5EF4-FFF2-40B4-BE49-F238E27FC236}">
              <a16:creationId xmlns:a16="http://schemas.microsoft.com/office/drawing/2014/main" id="{BB612DDD-1150-4049-8B8A-D4DE9D5CDCD4}"/>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07" name="フローチャート: 判断 506">
          <a:extLst>
            <a:ext uri="{FF2B5EF4-FFF2-40B4-BE49-F238E27FC236}">
              <a16:creationId xmlns:a16="http://schemas.microsoft.com/office/drawing/2014/main" id="{D6766B9F-2601-4886-84FA-39D8A6A938DD}"/>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08" name="フローチャート: 判断 507">
          <a:extLst>
            <a:ext uri="{FF2B5EF4-FFF2-40B4-BE49-F238E27FC236}">
              <a16:creationId xmlns:a16="http://schemas.microsoft.com/office/drawing/2014/main" id="{DB3A6C2A-C476-489F-82E7-74EEAEADED65}"/>
            </a:ext>
          </a:extLst>
        </xdr:cNvPr>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09" name="フローチャート: 判断 508">
          <a:extLst>
            <a:ext uri="{FF2B5EF4-FFF2-40B4-BE49-F238E27FC236}">
              <a16:creationId xmlns:a16="http://schemas.microsoft.com/office/drawing/2014/main" id="{6233A15D-1F0A-4FD1-AD1C-B09356489B14}"/>
            </a:ext>
          </a:extLst>
        </xdr:cNvPr>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10" name="フローチャート: 判断 509">
          <a:extLst>
            <a:ext uri="{FF2B5EF4-FFF2-40B4-BE49-F238E27FC236}">
              <a16:creationId xmlns:a16="http://schemas.microsoft.com/office/drawing/2014/main" id="{33C8AF8B-0A25-4BF9-B928-32F319501283}"/>
            </a:ext>
          </a:extLst>
        </xdr:cNvPr>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11" name="フローチャート: 判断 510">
          <a:extLst>
            <a:ext uri="{FF2B5EF4-FFF2-40B4-BE49-F238E27FC236}">
              <a16:creationId xmlns:a16="http://schemas.microsoft.com/office/drawing/2014/main" id="{7FA44D10-C8AE-46BE-B127-C8452B09AE63}"/>
            </a:ext>
          </a:extLst>
        </xdr:cNvPr>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72B3A3C7-0463-4F3A-8134-4E6925C1FA3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81B4F7FF-6527-4D5F-9C9D-55DE6FF3740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E58C94DA-F105-44CF-ACA9-355CDCE4398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57B4F1C7-E6E3-49E2-BF1F-1FF7365F34D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41DE8000-8740-45A8-B5DA-D3408392D0B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162560</xdr:rowOff>
    </xdr:from>
    <xdr:to>
      <xdr:col>81</xdr:col>
      <xdr:colOff>101600</xdr:colOff>
      <xdr:row>59</xdr:row>
      <xdr:rowOff>92710</xdr:rowOff>
    </xdr:to>
    <xdr:sp macro="" textlink="">
      <xdr:nvSpPr>
        <xdr:cNvPr id="517" name="楕円 516">
          <a:extLst>
            <a:ext uri="{FF2B5EF4-FFF2-40B4-BE49-F238E27FC236}">
              <a16:creationId xmlns:a16="http://schemas.microsoft.com/office/drawing/2014/main" id="{E356F161-E1A3-4B52-B672-4D39C3E3B68F}"/>
            </a:ext>
          </a:extLst>
        </xdr:cNvPr>
        <xdr:cNvSpPr/>
      </xdr:nvSpPr>
      <xdr:spPr>
        <a:xfrm>
          <a:off x="15430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114935</xdr:rowOff>
    </xdr:from>
    <xdr:to>
      <xdr:col>76</xdr:col>
      <xdr:colOff>165100</xdr:colOff>
      <xdr:row>59</xdr:row>
      <xdr:rowOff>45085</xdr:rowOff>
    </xdr:to>
    <xdr:sp macro="" textlink="">
      <xdr:nvSpPr>
        <xdr:cNvPr id="518" name="楕円 517">
          <a:extLst>
            <a:ext uri="{FF2B5EF4-FFF2-40B4-BE49-F238E27FC236}">
              <a16:creationId xmlns:a16="http://schemas.microsoft.com/office/drawing/2014/main" id="{AB68A35D-A0F7-4A59-ABD8-DB60F2275CD9}"/>
            </a:ext>
          </a:extLst>
        </xdr:cNvPr>
        <xdr:cNvSpPr/>
      </xdr:nvSpPr>
      <xdr:spPr>
        <a:xfrm>
          <a:off x="14541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165735</xdr:rowOff>
    </xdr:from>
    <xdr:to>
      <xdr:col>81</xdr:col>
      <xdr:colOff>50800</xdr:colOff>
      <xdr:row>59</xdr:row>
      <xdr:rowOff>41910</xdr:rowOff>
    </xdr:to>
    <xdr:cxnSp macro="">
      <xdr:nvCxnSpPr>
        <xdr:cNvPr id="519" name="直線コネクタ 518">
          <a:extLst>
            <a:ext uri="{FF2B5EF4-FFF2-40B4-BE49-F238E27FC236}">
              <a16:creationId xmlns:a16="http://schemas.microsoft.com/office/drawing/2014/main" id="{D51BC022-D513-4022-8C08-26E11632017F}"/>
            </a:ext>
          </a:extLst>
        </xdr:cNvPr>
        <xdr:cNvCxnSpPr/>
      </xdr:nvCxnSpPr>
      <xdr:spPr>
        <a:xfrm>
          <a:off x="14592300" y="101098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74930</xdr:rowOff>
    </xdr:from>
    <xdr:to>
      <xdr:col>72</xdr:col>
      <xdr:colOff>38100</xdr:colOff>
      <xdr:row>59</xdr:row>
      <xdr:rowOff>5080</xdr:rowOff>
    </xdr:to>
    <xdr:sp macro="" textlink="">
      <xdr:nvSpPr>
        <xdr:cNvPr id="520" name="楕円 519">
          <a:extLst>
            <a:ext uri="{FF2B5EF4-FFF2-40B4-BE49-F238E27FC236}">
              <a16:creationId xmlns:a16="http://schemas.microsoft.com/office/drawing/2014/main" id="{DFA00630-EF93-42DD-9792-C18AF6A55E52}"/>
            </a:ext>
          </a:extLst>
        </xdr:cNvPr>
        <xdr:cNvSpPr/>
      </xdr:nvSpPr>
      <xdr:spPr>
        <a:xfrm>
          <a:off x="13652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125730</xdr:rowOff>
    </xdr:from>
    <xdr:to>
      <xdr:col>76</xdr:col>
      <xdr:colOff>114300</xdr:colOff>
      <xdr:row>58</xdr:row>
      <xdr:rowOff>165735</xdr:rowOff>
    </xdr:to>
    <xdr:cxnSp macro="">
      <xdr:nvCxnSpPr>
        <xdr:cNvPr id="521" name="直線コネクタ 520">
          <a:extLst>
            <a:ext uri="{FF2B5EF4-FFF2-40B4-BE49-F238E27FC236}">
              <a16:creationId xmlns:a16="http://schemas.microsoft.com/office/drawing/2014/main" id="{FCEE4E2E-0108-42E0-81BA-6EC93EBCF3B5}"/>
            </a:ext>
          </a:extLst>
        </xdr:cNvPr>
        <xdr:cNvCxnSpPr/>
      </xdr:nvCxnSpPr>
      <xdr:spPr>
        <a:xfrm>
          <a:off x="13703300" y="100698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111125</xdr:rowOff>
    </xdr:from>
    <xdr:to>
      <xdr:col>67</xdr:col>
      <xdr:colOff>101600</xdr:colOff>
      <xdr:row>59</xdr:row>
      <xdr:rowOff>41275</xdr:rowOff>
    </xdr:to>
    <xdr:sp macro="" textlink="">
      <xdr:nvSpPr>
        <xdr:cNvPr id="522" name="楕円 521">
          <a:extLst>
            <a:ext uri="{FF2B5EF4-FFF2-40B4-BE49-F238E27FC236}">
              <a16:creationId xmlns:a16="http://schemas.microsoft.com/office/drawing/2014/main" id="{30984B3A-1C1F-4FA9-A9DA-F34A9E9D2CF2}"/>
            </a:ext>
          </a:extLst>
        </xdr:cNvPr>
        <xdr:cNvSpPr/>
      </xdr:nvSpPr>
      <xdr:spPr>
        <a:xfrm>
          <a:off x="12763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161925</xdr:rowOff>
    </xdr:to>
    <xdr:cxnSp macro="">
      <xdr:nvCxnSpPr>
        <xdr:cNvPr id="523" name="直線コネクタ 522">
          <a:extLst>
            <a:ext uri="{FF2B5EF4-FFF2-40B4-BE49-F238E27FC236}">
              <a16:creationId xmlns:a16="http://schemas.microsoft.com/office/drawing/2014/main" id="{C48BF807-DA54-46AF-8959-63919E63B496}"/>
            </a:ext>
          </a:extLst>
        </xdr:cNvPr>
        <xdr:cNvCxnSpPr/>
      </xdr:nvCxnSpPr>
      <xdr:spPr>
        <a:xfrm flipV="1">
          <a:off x="12814300" y="100698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24" name="n_1aveValue【学校施設】&#10;有形固定資産減価償却率">
          <a:extLst>
            <a:ext uri="{FF2B5EF4-FFF2-40B4-BE49-F238E27FC236}">
              <a16:creationId xmlns:a16="http://schemas.microsoft.com/office/drawing/2014/main" id="{823C9306-0297-40B7-B002-911C77C1FEEA}"/>
            </a:ext>
          </a:extLst>
        </xdr:cNvPr>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25" name="n_2aveValue【学校施設】&#10;有形固定資産減価償却率">
          <a:extLst>
            <a:ext uri="{FF2B5EF4-FFF2-40B4-BE49-F238E27FC236}">
              <a16:creationId xmlns:a16="http://schemas.microsoft.com/office/drawing/2014/main" id="{8505E59A-2A3F-4FC1-9974-E3A446F8A04F}"/>
            </a:ext>
          </a:extLst>
        </xdr:cNvPr>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26" name="n_3aveValue【学校施設】&#10;有形固定資産減価償却率">
          <a:extLst>
            <a:ext uri="{FF2B5EF4-FFF2-40B4-BE49-F238E27FC236}">
              <a16:creationId xmlns:a16="http://schemas.microsoft.com/office/drawing/2014/main" id="{B34E76A1-866A-4CA9-8486-1B8927747B6D}"/>
            </a:ext>
          </a:extLst>
        </xdr:cNvPr>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9542</xdr:rowOff>
    </xdr:from>
    <xdr:ext cx="405111" cy="259045"/>
    <xdr:sp macro="" textlink="">
      <xdr:nvSpPr>
        <xdr:cNvPr id="527" name="n_4aveValue【学校施設】&#10;有形固定資産減価償却率">
          <a:extLst>
            <a:ext uri="{FF2B5EF4-FFF2-40B4-BE49-F238E27FC236}">
              <a16:creationId xmlns:a16="http://schemas.microsoft.com/office/drawing/2014/main" id="{DDF00D4C-D932-4DAA-A5FC-8CFE41BD3566}"/>
            </a:ext>
          </a:extLst>
        </xdr:cNvPr>
        <xdr:cNvSpPr txBox="1"/>
      </xdr:nvSpPr>
      <xdr:spPr>
        <a:xfrm>
          <a:off x="12611744" y="1029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109237</xdr:rowOff>
    </xdr:from>
    <xdr:ext cx="405111" cy="259045"/>
    <xdr:sp macro="" textlink="">
      <xdr:nvSpPr>
        <xdr:cNvPr id="528" name="n_1mainValue【学校施設】&#10;有形固定資産減価償却率">
          <a:extLst>
            <a:ext uri="{FF2B5EF4-FFF2-40B4-BE49-F238E27FC236}">
              <a16:creationId xmlns:a16="http://schemas.microsoft.com/office/drawing/2014/main" id="{9BE170C9-DF11-4A86-AB81-76D52B7A3CFC}"/>
            </a:ext>
          </a:extLst>
        </xdr:cNvPr>
        <xdr:cNvSpPr txBox="1"/>
      </xdr:nvSpPr>
      <xdr:spPr>
        <a:xfrm>
          <a:off x="152660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61612</xdr:rowOff>
    </xdr:from>
    <xdr:ext cx="405111" cy="259045"/>
    <xdr:sp macro="" textlink="">
      <xdr:nvSpPr>
        <xdr:cNvPr id="529" name="n_2mainValue【学校施設】&#10;有形固定資産減価償却率">
          <a:extLst>
            <a:ext uri="{FF2B5EF4-FFF2-40B4-BE49-F238E27FC236}">
              <a16:creationId xmlns:a16="http://schemas.microsoft.com/office/drawing/2014/main" id="{66F2D11F-217E-4F4B-8B56-D6891C523CA7}"/>
            </a:ext>
          </a:extLst>
        </xdr:cNvPr>
        <xdr:cNvSpPr txBox="1"/>
      </xdr:nvSpPr>
      <xdr:spPr>
        <a:xfrm>
          <a:off x="14389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21607</xdr:rowOff>
    </xdr:from>
    <xdr:ext cx="405111" cy="259045"/>
    <xdr:sp macro="" textlink="">
      <xdr:nvSpPr>
        <xdr:cNvPr id="530" name="n_3mainValue【学校施設】&#10;有形固定資産減価償却率">
          <a:extLst>
            <a:ext uri="{FF2B5EF4-FFF2-40B4-BE49-F238E27FC236}">
              <a16:creationId xmlns:a16="http://schemas.microsoft.com/office/drawing/2014/main" id="{C5B79F2A-7CA1-4C86-BE3C-761223B06CEA}"/>
            </a:ext>
          </a:extLst>
        </xdr:cNvPr>
        <xdr:cNvSpPr txBox="1"/>
      </xdr:nvSpPr>
      <xdr:spPr>
        <a:xfrm>
          <a:off x="13500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57802</xdr:rowOff>
    </xdr:from>
    <xdr:ext cx="405111" cy="259045"/>
    <xdr:sp macro="" textlink="">
      <xdr:nvSpPr>
        <xdr:cNvPr id="531" name="n_4mainValue【学校施設】&#10;有形固定資産減価償却率">
          <a:extLst>
            <a:ext uri="{FF2B5EF4-FFF2-40B4-BE49-F238E27FC236}">
              <a16:creationId xmlns:a16="http://schemas.microsoft.com/office/drawing/2014/main" id="{BB09C53E-B4C4-4415-A69B-091B3E2F7425}"/>
            </a:ext>
          </a:extLst>
        </xdr:cNvPr>
        <xdr:cNvSpPr txBox="1"/>
      </xdr:nvSpPr>
      <xdr:spPr>
        <a:xfrm>
          <a:off x="12611744"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291CC9DF-8AC3-4AF1-8EA4-314669AC076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582C57C9-948A-4EF0-A182-339C741981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873FCD08-DD93-44C7-8E38-782B5088945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C85127BE-4B2B-4E9C-A59B-F0190825FC1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0DE2652E-B125-4BE5-AB19-674AA07966D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A58AB95A-58D0-4A46-BD8E-F088C6A24A7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8D500896-77D0-467F-9EE1-81BB90A31E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5612BEA0-5D28-4E2A-8DC3-8EA022288F6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7524BDAD-CC2E-4248-B725-4A4D38D9E3E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A941F063-4C27-4C49-AD9C-0D54A9A7B32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a:extLst>
            <a:ext uri="{FF2B5EF4-FFF2-40B4-BE49-F238E27FC236}">
              <a16:creationId xmlns:a16="http://schemas.microsoft.com/office/drawing/2014/main" id="{137DEAC8-00E5-46B6-B82C-309E96197DB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a:extLst>
            <a:ext uri="{FF2B5EF4-FFF2-40B4-BE49-F238E27FC236}">
              <a16:creationId xmlns:a16="http://schemas.microsoft.com/office/drawing/2014/main" id="{A8D76123-1E65-49C4-A855-81E963FAFE0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a:extLst>
            <a:ext uri="{FF2B5EF4-FFF2-40B4-BE49-F238E27FC236}">
              <a16:creationId xmlns:a16="http://schemas.microsoft.com/office/drawing/2014/main" id="{3FD81E4A-FC09-4DAA-9560-9BC479EE2C1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a:extLst>
            <a:ext uri="{FF2B5EF4-FFF2-40B4-BE49-F238E27FC236}">
              <a16:creationId xmlns:a16="http://schemas.microsoft.com/office/drawing/2014/main" id="{8A2FBB94-56DE-43BC-9E3A-90688983370C}"/>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a:extLst>
            <a:ext uri="{FF2B5EF4-FFF2-40B4-BE49-F238E27FC236}">
              <a16:creationId xmlns:a16="http://schemas.microsoft.com/office/drawing/2014/main" id="{A6D8E082-445F-4F00-9860-9DAF6FBB0366}"/>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a:extLst>
            <a:ext uri="{FF2B5EF4-FFF2-40B4-BE49-F238E27FC236}">
              <a16:creationId xmlns:a16="http://schemas.microsoft.com/office/drawing/2014/main" id="{83F9C278-A3F5-465D-A2D6-A39F602F3E1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a:extLst>
            <a:ext uri="{FF2B5EF4-FFF2-40B4-BE49-F238E27FC236}">
              <a16:creationId xmlns:a16="http://schemas.microsoft.com/office/drawing/2014/main" id="{674382F3-4786-45B2-8E69-9FDC2ECEC38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a:extLst>
            <a:ext uri="{FF2B5EF4-FFF2-40B4-BE49-F238E27FC236}">
              <a16:creationId xmlns:a16="http://schemas.microsoft.com/office/drawing/2014/main" id="{33F9D245-A236-4660-935A-3DF8666263B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a:extLst>
            <a:ext uri="{FF2B5EF4-FFF2-40B4-BE49-F238E27FC236}">
              <a16:creationId xmlns:a16="http://schemas.microsoft.com/office/drawing/2014/main" id="{39F71579-9FC4-436C-A416-0606B124E02D}"/>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a:extLst>
            <a:ext uri="{FF2B5EF4-FFF2-40B4-BE49-F238E27FC236}">
              <a16:creationId xmlns:a16="http://schemas.microsoft.com/office/drawing/2014/main" id="{AA57297F-581E-4E5A-92F0-EA9321ABDA1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a:extLst>
            <a:ext uri="{FF2B5EF4-FFF2-40B4-BE49-F238E27FC236}">
              <a16:creationId xmlns:a16="http://schemas.microsoft.com/office/drawing/2014/main" id="{6E9EF62F-1FDC-41B6-B43E-A2DC35F04B0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3" name="テキスト ボックス 552">
          <a:extLst>
            <a:ext uri="{FF2B5EF4-FFF2-40B4-BE49-F238E27FC236}">
              <a16:creationId xmlns:a16="http://schemas.microsoft.com/office/drawing/2014/main" id="{A0A4EE35-C0E4-4D93-AFC4-A4A49D17729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学校施設】&#10;一人当たり面積グラフ枠">
          <a:extLst>
            <a:ext uri="{FF2B5EF4-FFF2-40B4-BE49-F238E27FC236}">
              <a16:creationId xmlns:a16="http://schemas.microsoft.com/office/drawing/2014/main" id="{A985DE3C-C807-4AB6-9922-839D00AE59D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55" name="直線コネクタ 554">
          <a:extLst>
            <a:ext uri="{FF2B5EF4-FFF2-40B4-BE49-F238E27FC236}">
              <a16:creationId xmlns:a16="http://schemas.microsoft.com/office/drawing/2014/main" id="{547D4B86-9E55-4A20-9E38-E05D17CA5190}"/>
            </a:ext>
          </a:extLst>
        </xdr:cNvPr>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56" name="【学校施設】&#10;一人当たり面積最小値テキスト">
          <a:extLst>
            <a:ext uri="{FF2B5EF4-FFF2-40B4-BE49-F238E27FC236}">
              <a16:creationId xmlns:a16="http://schemas.microsoft.com/office/drawing/2014/main" id="{6FB14533-C869-4265-A453-393AD42F7104}"/>
            </a:ext>
          </a:extLst>
        </xdr:cNvPr>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57" name="直線コネクタ 556">
          <a:extLst>
            <a:ext uri="{FF2B5EF4-FFF2-40B4-BE49-F238E27FC236}">
              <a16:creationId xmlns:a16="http://schemas.microsoft.com/office/drawing/2014/main" id="{976AB07C-6AD3-4158-9182-3F072195C2F6}"/>
            </a:ext>
          </a:extLst>
        </xdr:cNvPr>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58" name="【学校施設】&#10;一人当たり面積最大値テキスト">
          <a:extLst>
            <a:ext uri="{FF2B5EF4-FFF2-40B4-BE49-F238E27FC236}">
              <a16:creationId xmlns:a16="http://schemas.microsoft.com/office/drawing/2014/main" id="{C9A3CE2D-A2A4-4F18-BD51-8499938AA666}"/>
            </a:ext>
          </a:extLst>
        </xdr:cNvPr>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59" name="直線コネクタ 558">
          <a:extLst>
            <a:ext uri="{FF2B5EF4-FFF2-40B4-BE49-F238E27FC236}">
              <a16:creationId xmlns:a16="http://schemas.microsoft.com/office/drawing/2014/main" id="{B42089CB-4B3E-4645-83FD-B515CD48B32F}"/>
            </a:ext>
          </a:extLst>
        </xdr:cNvPr>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60" name="【学校施設】&#10;一人当たり面積平均値テキスト">
          <a:extLst>
            <a:ext uri="{FF2B5EF4-FFF2-40B4-BE49-F238E27FC236}">
              <a16:creationId xmlns:a16="http://schemas.microsoft.com/office/drawing/2014/main" id="{56F88448-F465-4832-881A-9A370B96D916}"/>
            </a:ext>
          </a:extLst>
        </xdr:cNvPr>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1" name="フローチャート: 判断 560">
          <a:extLst>
            <a:ext uri="{FF2B5EF4-FFF2-40B4-BE49-F238E27FC236}">
              <a16:creationId xmlns:a16="http://schemas.microsoft.com/office/drawing/2014/main" id="{0629D081-1F6A-483B-A248-D65A106730A6}"/>
            </a:ext>
          </a:extLst>
        </xdr:cNvPr>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2" name="フローチャート: 判断 561">
          <a:extLst>
            <a:ext uri="{FF2B5EF4-FFF2-40B4-BE49-F238E27FC236}">
              <a16:creationId xmlns:a16="http://schemas.microsoft.com/office/drawing/2014/main" id="{A60BBF15-1927-4185-886F-D13DFFE94B6B}"/>
            </a:ext>
          </a:extLst>
        </xdr:cNvPr>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63" name="フローチャート: 判断 562">
          <a:extLst>
            <a:ext uri="{FF2B5EF4-FFF2-40B4-BE49-F238E27FC236}">
              <a16:creationId xmlns:a16="http://schemas.microsoft.com/office/drawing/2014/main" id="{080C10FD-87C8-414B-A03C-5BB940DB430A}"/>
            </a:ext>
          </a:extLst>
        </xdr:cNvPr>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64" name="フローチャート: 判断 563">
          <a:extLst>
            <a:ext uri="{FF2B5EF4-FFF2-40B4-BE49-F238E27FC236}">
              <a16:creationId xmlns:a16="http://schemas.microsoft.com/office/drawing/2014/main" id="{A8B240CB-2E72-40AA-A00C-D107B29B5EF3}"/>
            </a:ext>
          </a:extLst>
        </xdr:cNvPr>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65" name="フローチャート: 判断 564">
          <a:extLst>
            <a:ext uri="{FF2B5EF4-FFF2-40B4-BE49-F238E27FC236}">
              <a16:creationId xmlns:a16="http://schemas.microsoft.com/office/drawing/2014/main" id="{5E0142A2-B609-4AAE-85FD-C593B74D5AB5}"/>
            </a:ext>
          </a:extLst>
        </xdr:cNvPr>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650ED30C-B147-475E-93B9-61270473445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F970E479-8418-455C-A370-F53A98C73A5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82E3BD07-1396-4680-8342-54D4396053B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2B830E37-B8EF-444B-A6C5-3DF1E88CD3B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A3372EDE-2847-4816-97AB-1D73A5168B9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88456</xdr:rowOff>
    </xdr:from>
    <xdr:to>
      <xdr:col>112</xdr:col>
      <xdr:colOff>38100</xdr:colOff>
      <xdr:row>62</xdr:row>
      <xdr:rowOff>18606</xdr:rowOff>
    </xdr:to>
    <xdr:sp macro="" textlink="">
      <xdr:nvSpPr>
        <xdr:cNvPr id="571" name="楕円 570">
          <a:extLst>
            <a:ext uri="{FF2B5EF4-FFF2-40B4-BE49-F238E27FC236}">
              <a16:creationId xmlns:a16="http://schemas.microsoft.com/office/drawing/2014/main" id="{89FA3EE3-357A-4B1A-984F-A0C3AFF0BB53}"/>
            </a:ext>
          </a:extLst>
        </xdr:cNvPr>
        <xdr:cNvSpPr/>
      </xdr:nvSpPr>
      <xdr:spPr>
        <a:xfrm>
          <a:off x="21272500" y="1054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97409</xdr:rowOff>
    </xdr:from>
    <xdr:to>
      <xdr:col>107</xdr:col>
      <xdr:colOff>101600</xdr:colOff>
      <xdr:row>62</xdr:row>
      <xdr:rowOff>27559</xdr:rowOff>
    </xdr:to>
    <xdr:sp macro="" textlink="">
      <xdr:nvSpPr>
        <xdr:cNvPr id="572" name="楕円 571">
          <a:extLst>
            <a:ext uri="{FF2B5EF4-FFF2-40B4-BE49-F238E27FC236}">
              <a16:creationId xmlns:a16="http://schemas.microsoft.com/office/drawing/2014/main" id="{88809830-47FB-4844-A0C2-47BE0905097B}"/>
            </a:ext>
          </a:extLst>
        </xdr:cNvPr>
        <xdr:cNvSpPr/>
      </xdr:nvSpPr>
      <xdr:spPr>
        <a:xfrm>
          <a:off x="20383500" y="105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139256</xdr:rowOff>
    </xdr:from>
    <xdr:to>
      <xdr:col>111</xdr:col>
      <xdr:colOff>177800</xdr:colOff>
      <xdr:row>61</xdr:row>
      <xdr:rowOff>148209</xdr:rowOff>
    </xdr:to>
    <xdr:cxnSp macro="">
      <xdr:nvCxnSpPr>
        <xdr:cNvPr id="573" name="直線コネクタ 572">
          <a:extLst>
            <a:ext uri="{FF2B5EF4-FFF2-40B4-BE49-F238E27FC236}">
              <a16:creationId xmlns:a16="http://schemas.microsoft.com/office/drawing/2014/main" id="{E0967CC3-7D23-4994-893D-44CFF089B8CF}"/>
            </a:ext>
          </a:extLst>
        </xdr:cNvPr>
        <xdr:cNvCxnSpPr/>
      </xdr:nvCxnSpPr>
      <xdr:spPr>
        <a:xfrm flipV="1">
          <a:off x="20434300" y="10597706"/>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101600</xdr:rowOff>
    </xdr:from>
    <xdr:to>
      <xdr:col>102</xdr:col>
      <xdr:colOff>165100</xdr:colOff>
      <xdr:row>62</xdr:row>
      <xdr:rowOff>31750</xdr:rowOff>
    </xdr:to>
    <xdr:sp macro="" textlink="">
      <xdr:nvSpPr>
        <xdr:cNvPr id="574" name="楕円 573">
          <a:extLst>
            <a:ext uri="{FF2B5EF4-FFF2-40B4-BE49-F238E27FC236}">
              <a16:creationId xmlns:a16="http://schemas.microsoft.com/office/drawing/2014/main" id="{7E287D44-8F39-4D70-8AFE-E5D0A08D1562}"/>
            </a:ext>
          </a:extLst>
        </xdr:cNvPr>
        <xdr:cNvSpPr/>
      </xdr:nvSpPr>
      <xdr:spPr>
        <a:xfrm>
          <a:off x="19494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148209</xdr:rowOff>
    </xdr:from>
    <xdr:to>
      <xdr:col>107</xdr:col>
      <xdr:colOff>50800</xdr:colOff>
      <xdr:row>61</xdr:row>
      <xdr:rowOff>152400</xdr:rowOff>
    </xdr:to>
    <xdr:cxnSp macro="">
      <xdr:nvCxnSpPr>
        <xdr:cNvPr id="575" name="直線コネクタ 574">
          <a:extLst>
            <a:ext uri="{FF2B5EF4-FFF2-40B4-BE49-F238E27FC236}">
              <a16:creationId xmlns:a16="http://schemas.microsoft.com/office/drawing/2014/main" id="{D5A0DB9B-1077-40A4-8714-965DAF60A53C}"/>
            </a:ext>
          </a:extLst>
        </xdr:cNvPr>
        <xdr:cNvCxnSpPr/>
      </xdr:nvCxnSpPr>
      <xdr:spPr>
        <a:xfrm flipV="1">
          <a:off x="19545300" y="10606659"/>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87122</xdr:rowOff>
    </xdr:from>
    <xdr:to>
      <xdr:col>98</xdr:col>
      <xdr:colOff>38100</xdr:colOff>
      <xdr:row>62</xdr:row>
      <xdr:rowOff>17272</xdr:rowOff>
    </xdr:to>
    <xdr:sp macro="" textlink="">
      <xdr:nvSpPr>
        <xdr:cNvPr id="576" name="楕円 575">
          <a:extLst>
            <a:ext uri="{FF2B5EF4-FFF2-40B4-BE49-F238E27FC236}">
              <a16:creationId xmlns:a16="http://schemas.microsoft.com/office/drawing/2014/main" id="{9A5C1668-8752-4A3F-A6B9-94F31CEA8FB0}"/>
            </a:ext>
          </a:extLst>
        </xdr:cNvPr>
        <xdr:cNvSpPr/>
      </xdr:nvSpPr>
      <xdr:spPr>
        <a:xfrm>
          <a:off x="18605500" y="1054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137922</xdr:rowOff>
    </xdr:from>
    <xdr:to>
      <xdr:col>102</xdr:col>
      <xdr:colOff>114300</xdr:colOff>
      <xdr:row>61</xdr:row>
      <xdr:rowOff>152400</xdr:rowOff>
    </xdr:to>
    <xdr:cxnSp macro="">
      <xdr:nvCxnSpPr>
        <xdr:cNvPr id="577" name="直線コネクタ 576">
          <a:extLst>
            <a:ext uri="{FF2B5EF4-FFF2-40B4-BE49-F238E27FC236}">
              <a16:creationId xmlns:a16="http://schemas.microsoft.com/office/drawing/2014/main" id="{F339B581-BDE9-4633-9B6F-048B710306E6}"/>
            </a:ext>
          </a:extLst>
        </xdr:cNvPr>
        <xdr:cNvCxnSpPr/>
      </xdr:nvCxnSpPr>
      <xdr:spPr>
        <a:xfrm>
          <a:off x="18656300" y="105963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27449</xdr:rowOff>
    </xdr:from>
    <xdr:ext cx="469744" cy="259045"/>
    <xdr:sp macro="" textlink="">
      <xdr:nvSpPr>
        <xdr:cNvPr id="578" name="n_1aveValue【学校施設】&#10;一人当たり面積">
          <a:extLst>
            <a:ext uri="{FF2B5EF4-FFF2-40B4-BE49-F238E27FC236}">
              <a16:creationId xmlns:a16="http://schemas.microsoft.com/office/drawing/2014/main" id="{013CED2A-623D-4F09-95F8-697D88AD8BE4}"/>
            </a:ext>
          </a:extLst>
        </xdr:cNvPr>
        <xdr:cNvSpPr txBox="1"/>
      </xdr:nvSpPr>
      <xdr:spPr>
        <a:xfrm>
          <a:off x="2107572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79" name="n_2aveValue【学校施設】&#10;一人当たり面積">
          <a:extLst>
            <a:ext uri="{FF2B5EF4-FFF2-40B4-BE49-F238E27FC236}">
              <a16:creationId xmlns:a16="http://schemas.microsoft.com/office/drawing/2014/main" id="{53854DB6-6E33-432E-9EF0-F075989ED128}"/>
            </a:ext>
          </a:extLst>
        </xdr:cNvPr>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28401</xdr:rowOff>
    </xdr:from>
    <xdr:ext cx="469744" cy="259045"/>
    <xdr:sp macro="" textlink="">
      <xdr:nvSpPr>
        <xdr:cNvPr id="580" name="n_3aveValue【学校施設】&#10;一人当たり面積">
          <a:extLst>
            <a:ext uri="{FF2B5EF4-FFF2-40B4-BE49-F238E27FC236}">
              <a16:creationId xmlns:a16="http://schemas.microsoft.com/office/drawing/2014/main" id="{2BA35275-E5B0-440C-B6B0-2E38DBB92FD6}"/>
            </a:ext>
          </a:extLst>
        </xdr:cNvPr>
        <xdr:cNvSpPr txBox="1"/>
      </xdr:nvSpPr>
      <xdr:spPr>
        <a:xfrm>
          <a:off x="19310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17162</xdr:rowOff>
    </xdr:from>
    <xdr:ext cx="469744" cy="259045"/>
    <xdr:sp macro="" textlink="">
      <xdr:nvSpPr>
        <xdr:cNvPr id="581" name="n_4aveValue【学校施設】&#10;一人当たり面積">
          <a:extLst>
            <a:ext uri="{FF2B5EF4-FFF2-40B4-BE49-F238E27FC236}">
              <a16:creationId xmlns:a16="http://schemas.microsoft.com/office/drawing/2014/main" id="{4EEB7C43-E877-464C-9B12-0AB7C83AE280}"/>
            </a:ext>
          </a:extLst>
        </xdr:cNvPr>
        <xdr:cNvSpPr txBox="1"/>
      </xdr:nvSpPr>
      <xdr:spPr>
        <a:xfrm>
          <a:off x="184214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35133</xdr:rowOff>
    </xdr:from>
    <xdr:ext cx="469744" cy="259045"/>
    <xdr:sp macro="" textlink="">
      <xdr:nvSpPr>
        <xdr:cNvPr id="582" name="n_1mainValue【学校施設】&#10;一人当たり面積">
          <a:extLst>
            <a:ext uri="{FF2B5EF4-FFF2-40B4-BE49-F238E27FC236}">
              <a16:creationId xmlns:a16="http://schemas.microsoft.com/office/drawing/2014/main" id="{E7C79BAC-1BE0-4B17-BBA0-64287E431295}"/>
            </a:ext>
          </a:extLst>
        </xdr:cNvPr>
        <xdr:cNvSpPr txBox="1"/>
      </xdr:nvSpPr>
      <xdr:spPr>
        <a:xfrm>
          <a:off x="21075727" y="1032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18686</xdr:rowOff>
    </xdr:from>
    <xdr:ext cx="469744" cy="259045"/>
    <xdr:sp macro="" textlink="">
      <xdr:nvSpPr>
        <xdr:cNvPr id="583" name="n_2mainValue【学校施設】&#10;一人当たり面積">
          <a:extLst>
            <a:ext uri="{FF2B5EF4-FFF2-40B4-BE49-F238E27FC236}">
              <a16:creationId xmlns:a16="http://schemas.microsoft.com/office/drawing/2014/main" id="{F8E47B6D-D419-4A5D-8867-B5112AB22477}"/>
            </a:ext>
          </a:extLst>
        </xdr:cNvPr>
        <xdr:cNvSpPr txBox="1"/>
      </xdr:nvSpPr>
      <xdr:spPr>
        <a:xfrm>
          <a:off x="20199427" y="1064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48277</xdr:rowOff>
    </xdr:from>
    <xdr:ext cx="469744" cy="259045"/>
    <xdr:sp macro="" textlink="">
      <xdr:nvSpPr>
        <xdr:cNvPr id="584" name="n_3mainValue【学校施設】&#10;一人当たり面積">
          <a:extLst>
            <a:ext uri="{FF2B5EF4-FFF2-40B4-BE49-F238E27FC236}">
              <a16:creationId xmlns:a16="http://schemas.microsoft.com/office/drawing/2014/main" id="{036D54B3-DC77-482B-9A19-4B0D2F8584E5}"/>
            </a:ext>
          </a:extLst>
        </xdr:cNvPr>
        <xdr:cNvSpPr txBox="1"/>
      </xdr:nvSpPr>
      <xdr:spPr>
        <a:xfrm>
          <a:off x="19310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33799</xdr:rowOff>
    </xdr:from>
    <xdr:ext cx="469744" cy="259045"/>
    <xdr:sp macro="" textlink="">
      <xdr:nvSpPr>
        <xdr:cNvPr id="585" name="n_4mainValue【学校施設】&#10;一人当たり面積">
          <a:extLst>
            <a:ext uri="{FF2B5EF4-FFF2-40B4-BE49-F238E27FC236}">
              <a16:creationId xmlns:a16="http://schemas.microsoft.com/office/drawing/2014/main" id="{92C23190-5993-44F2-A1DC-7A078DD89597}"/>
            </a:ext>
          </a:extLst>
        </xdr:cNvPr>
        <xdr:cNvSpPr txBox="1"/>
      </xdr:nvSpPr>
      <xdr:spPr>
        <a:xfrm>
          <a:off x="18421427" y="1032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id="{7A53533B-F4D2-4F3D-9229-659C42FA34B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id="{5B409F83-A81E-48AB-8EE3-38742EAF75A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id="{12CA303A-FA61-4213-A3AA-671721F0223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id="{AA046371-A5A7-4AFC-9C04-D159905B1A5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id="{C17A2A88-8EED-4E53-ADBE-C3081459DC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id="{4C769D35-D2F3-40DE-8B1C-F09C57F9D7A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id="{70920399-DDB9-42BC-A723-D72355BE72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id="{BEE9E64D-40A4-4498-B17E-C9337BAE05DE}"/>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94" name="正方形/長方形 593">
          <a:extLst>
            <a:ext uri="{FF2B5EF4-FFF2-40B4-BE49-F238E27FC236}">
              <a16:creationId xmlns:a16="http://schemas.microsoft.com/office/drawing/2014/main" id="{3D538FE2-3EB8-4AA1-9856-5FABB44E945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5" name="正方形/長方形 594">
          <a:extLst>
            <a:ext uri="{FF2B5EF4-FFF2-40B4-BE49-F238E27FC236}">
              <a16:creationId xmlns:a16="http://schemas.microsoft.com/office/drawing/2014/main" id="{8E7DF7D9-90CA-48D4-80ED-8F1CF22071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6" name="正方形/長方形 595">
          <a:extLst>
            <a:ext uri="{FF2B5EF4-FFF2-40B4-BE49-F238E27FC236}">
              <a16:creationId xmlns:a16="http://schemas.microsoft.com/office/drawing/2014/main" id="{9BF32CBF-7E34-41B0-921D-5D8D02EB171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7" name="正方形/長方形 596">
          <a:extLst>
            <a:ext uri="{FF2B5EF4-FFF2-40B4-BE49-F238E27FC236}">
              <a16:creationId xmlns:a16="http://schemas.microsoft.com/office/drawing/2014/main" id="{6CF18CE7-D99A-4EB7-A8B9-E4BF44C5DA2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8" name="正方形/長方形 597">
          <a:extLst>
            <a:ext uri="{FF2B5EF4-FFF2-40B4-BE49-F238E27FC236}">
              <a16:creationId xmlns:a16="http://schemas.microsoft.com/office/drawing/2014/main" id="{C7303E4F-CDDB-415F-B522-8745C19A3D4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9" name="正方形/長方形 598">
          <a:extLst>
            <a:ext uri="{FF2B5EF4-FFF2-40B4-BE49-F238E27FC236}">
              <a16:creationId xmlns:a16="http://schemas.microsoft.com/office/drawing/2014/main" id="{2F2CAAFE-AD8F-4657-B78A-694052BD921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0" name="正方形/長方形 599">
          <a:extLst>
            <a:ext uri="{FF2B5EF4-FFF2-40B4-BE49-F238E27FC236}">
              <a16:creationId xmlns:a16="http://schemas.microsoft.com/office/drawing/2014/main" id="{2E96D864-7FA9-43A4-9B89-530A96D9C10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1" name="正方形/長方形 600">
          <a:extLst>
            <a:ext uri="{FF2B5EF4-FFF2-40B4-BE49-F238E27FC236}">
              <a16:creationId xmlns:a16="http://schemas.microsoft.com/office/drawing/2014/main" id="{E0FFBC72-3A28-4D11-AFFD-7ECC55F762A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2" name="正方形/長方形 601">
          <a:extLst>
            <a:ext uri="{FF2B5EF4-FFF2-40B4-BE49-F238E27FC236}">
              <a16:creationId xmlns:a16="http://schemas.microsoft.com/office/drawing/2014/main" id="{1E0278CA-AB56-4BE2-A46C-39EDE6B96EC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3" name="正方形/長方形 602">
          <a:extLst>
            <a:ext uri="{FF2B5EF4-FFF2-40B4-BE49-F238E27FC236}">
              <a16:creationId xmlns:a16="http://schemas.microsoft.com/office/drawing/2014/main" id="{D451C3A0-7B3D-43D5-A5E4-E89A8C6A13D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4" name="正方形/長方形 603">
          <a:extLst>
            <a:ext uri="{FF2B5EF4-FFF2-40B4-BE49-F238E27FC236}">
              <a16:creationId xmlns:a16="http://schemas.microsoft.com/office/drawing/2014/main" id="{C64D1CCE-EE73-4C2C-AC8C-E210F8DF2AA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5" name="正方形/長方形 604">
          <a:extLst>
            <a:ext uri="{FF2B5EF4-FFF2-40B4-BE49-F238E27FC236}">
              <a16:creationId xmlns:a16="http://schemas.microsoft.com/office/drawing/2014/main" id="{BC6DE5E6-9511-4CD8-B0EA-F4E782396E4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6" name="正方形/長方形 605">
          <a:extLst>
            <a:ext uri="{FF2B5EF4-FFF2-40B4-BE49-F238E27FC236}">
              <a16:creationId xmlns:a16="http://schemas.microsoft.com/office/drawing/2014/main" id="{AA29E081-25B3-4902-8DB4-AD997E2EF66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7" name="正方形/長方形 606">
          <a:extLst>
            <a:ext uri="{FF2B5EF4-FFF2-40B4-BE49-F238E27FC236}">
              <a16:creationId xmlns:a16="http://schemas.microsoft.com/office/drawing/2014/main" id="{4F19C735-6C31-41B1-B104-4112B49C8B2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8" name="正方形/長方形 607">
          <a:extLst>
            <a:ext uri="{FF2B5EF4-FFF2-40B4-BE49-F238E27FC236}">
              <a16:creationId xmlns:a16="http://schemas.microsoft.com/office/drawing/2014/main" id="{F859911A-8DB1-4E39-8516-C53F99679EB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9" name="正方形/長方形 608">
          <a:extLst>
            <a:ext uri="{FF2B5EF4-FFF2-40B4-BE49-F238E27FC236}">
              <a16:creationId xmlns:a16="http://schemas.microsoft.com/office/drawing/2014/main" id="{F4BA322E-F014-4AE9-8B47-AC3D61B8A188}"/>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a:extLst>
            <a:ext uri="{FF2B5EF4-FFF2-40B4-BE49-F238E27FC236}">
              <a16:creationId xmlns:a16="http://schemas.microsoft.com/office/drawing/2014/main" id="{4EB9D425-B981-4006-904A-B9DD1AD2846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a:extLst>
            <a:ext uri="{FF2B5EF4-FFF2-40B4-BE49-F238E27FC236}">
              <a16:creationId xmlns:a16="http://schemas.microsoft.com/office/drawing/2014/main" id="{8906625D-3CDF-40D7-ADE9-EBB02AD1AEC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a:extLst>
            <a:ext uri="{FF2B5EF4-FFF2-40B4-BE49-F238E27FC236}">
              <a16:creationId xmlns:a16="http://schemas.microsoft.com/office/drawing/2014/main" id="{1C7D6817-6319-42D3-BD10-668B597F2D1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a:extLst>
            <a:ext uri="{FF2B5EF4-FFF2-40B4-BE49-F238E27FC236}">
              <a16:creationId xmlns:a16="http://schemas.microsoft.com/office/drawing/2014/main" id="{76648224-6E65-4603-9FCC-E206610B59E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a:extLst>
            <a:ext uri="{FF2B5EF4-FFF2-40B4-BE49-F238E27FC236}">
              <a16:creationId xmlns:a16="http://schemas.microsoft.com/office/drawing/2014/main" id="{7C4F44D8-6356-4720-9C3E-698055064FB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a:extLst>
            <a:ext uri="{FF2B5EF4-FFF2-40B4-BE49-F238E27FC236}">
              <a16:creationId xmlns:a16="http://schemas.microsoft.com/office/drawing/2014/main" id="{3E33741D-4F90-464A-8FF2-B9BEB4078E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a:extLst>
            <a:ext uri="{FF2B5EF4-FFF2-40B4-BE49-F238E27FC236}">
              <a16:creationId xmlns:a16="http://schemas.microsoft.com/office/drawing/2014/main" id="{A8CE28F3-1616-4459-9054-6A741E8ADF4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a:extLst>
            <a:ext uri="{FF2B5EF4-FFF2-40B4-BE49-F238E27FC236}">
              <a16:creationId xmlns:a16="http://schemas.microsoft.com/office/drawing/2014/main" id="{0267FF31-6512-46C2-9690-0C11DFE03C5B}"/>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8" name="正方形/長方形 617">
          <a:extLst>
            <a:ext uri="{FF2B5EF4-FFF2-40B4-BE49-F238E27FC236}">
              <a16:creationId xmlns:a16="http://schemas.microsoft.com/office/drawing/2014/main" id="{1E9B10A2-629C-4135-91C4-1EBF337FFCB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9" name="正方形/長方形 618">
          <a:extLst>
            <a:ext uri="{FF2B5EF4-FFF2-40B4-BE49-F238E27FC236}">
              <a16:creationId xmlns:a16="http://schemas.microsoft.com/office/drawing/2014/main" id="{BA27B003-B344-4782-916A-6F45DEA7D6E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0" name="テキスト ボックス 619">
          <a:extLst>
            <a:ext uri="{FF2B5EF4-FFF2-40B4-BE49-F238E27FC236}">
              <a16:creationId xmlns:a16="http://schemas.microsoft.com/office/drawing/2014/main" id="{A6579401-C7FF-469A-A50F-8C6F820B68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広大な面積を有している本市は、面積が広大で山間部に集落が点在しているため、市民生活に必要不可欠な路網整備を継続して実施している。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そのため、道路及び橋りょう・トンネルに係る償却率が類似団体と比較し、大きく下回っている。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また、認可こども園・幼稚園・保育所については、平成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年度の庄原保育所及び高野保育所の新規整備などにより、償却率が類似団体より低率となっている。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その他、学校施設及び公営住宅については、おおむね類似団体と同程度となっている。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年度分整備中</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4571B16-EB57-4518-A1AD-5AD2AFF95F1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2835C1-DEC8-4F8E-855C-318A2B057C9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14E2FB-6F98-4A89-A0B2-CA79DE9EA09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F45E1DE-BC70-41D9-B487-5BFD8F0EE09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679C69B-4CFD-4DD4-8DEF-D93E199179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0B67A18-DBE5-4878-842D-1876221775E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5F67771-0BF4-48B8-920F-7599A4B232B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A3782B2-F6BD-4E96-A91A-90A9C065E33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596BF8B-32A4-4D66-A607-25D53E899AB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215D10E-2A5D-4C65-90CD-4E42DCD92B9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34,869
34,423
1,246.49
31,330,281
30,638,845
481,209
17,123,323
38,578,063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E9047E6-4913-4F6D-A793-68D3E77AD71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56E762-5902-4C59-A595-50CC898BF6A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989D79-4A21-4444-AAF3-6E2FDD35985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E09286E-B612-4FA5-B89C-525475C6091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E91F57-C6F9-4EA0-A77C-224EEC326B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CDCB809-F903-4012-B0E5-2AD67BCDFF3E}"/>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A3F995D-EB79-4E77-BD31-A695DFF781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C2953A7-617F-4B59-A7AC-E6EC9B2596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8F73AAD-4F2F-4365-8286-373840700F6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DED7E68-9DAF-4488-B0DF-2292E1AE12A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B41E929-C12A-4DD3-A030-C3666C368FE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85D053A-8EB8-495C-A005-F6FFE9429C4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B92DA76-C2FE-4B51-AB8B-50DC69B9C2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6CF65CE-044C-4041-9777-C6723D57E9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C19B425-80A4-4398-9E2D-2BC2530D93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EBF5CDD-D699-4EF0-B3E3-B63F2CE1852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DD0AD96-5AB5-406E-88CA-E3BC8FE3F37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7C3645-5A24-4075-9E6B-ADC0DFCDABA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31FBD1B-C04D-4C7D-B3B7-A0289EEC7E2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80BD3F0E-D8D5-499F-BE79-0E86A0FF66F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8273CD1-655A-4439-A4B5-470947AAE1C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C31CF02-DA3E-4D53-A99A-84C32C28C049}"/>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9114B7E-9469-40A4-B711-B203CC0439C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CB9190A-7155-4DE5-B89A-0C76DEAC7E3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E32EA91-70D3-4794-A9E4-93ED874F81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007DAC8-C46C-407A-9794-D8523FE9CE7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F708EEC-BCBA-402A-878B-4F3DC12B05D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F2012B9-5422-4634-AF23-E3B414473CE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161F39D-EDBF-41C4-A3F4-DE03E04FBB0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1FAA3AF-E183-403D-A894-521672FFCA9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67C359A-8755-4566-8D79-D89106CD5F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2FA4B95-E08E-4DE3-8780-F5A568137C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D779C76-D9F0-47DA-AF61-3BE76DEF3E6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E8334C0C-4A1E-4E8D-80B5-E3961381B0DA}"/>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6A18DD9-8CFE-4EB8-957F-463A7DFA2696}"/>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5F0B2A0-DA50-453E-A254-54190C50DA1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D76BFCF-6613-4946-A3FB-957DB930917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7BB3ECB7-8679-4DF5-B7BF-7D9FCB31760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915AA39-39CE-4206-8D07-652276194A9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C778B638-0295-44AB-8D0B-4D1814C5554D}"/>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8415AB8-2015-4C7A-AC33-9F0159E6DD5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22AFBC0E-F66F-4D74-9DF2-BB6B8CE2082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750883F6-6FCA-4980-996D-48E8915FD0C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DD895388-F520-47A9-8D8D-8DBC3D3B0E6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A8EE0F0D-82F1-49AE-9729-EB7CD9B59081}"/>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6D43AB44-B20D-42EE-926A-05B5BF2E3816}"/>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737174A9-D9D2-42AF-BE7A-C71183FFBAFB}"/>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861E7939-AF26-465E-AA59-992D2FA75BB7}"/>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C424CABB-CCD3-42BC-B7EA-7F25928CD1F9}"/>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2557</xdr:rowOff>
    </xdr:from>
    <xdr:ext cx="405111" cy="259045"/>
    <xdr:sp macro="" textlink="">
      <xdr:nvSpPr>
        <xdr:cNvPr id="61" name="【図書館】&#10;有形固定資産減価償却率平均値テキスト">
          <a:extLst>
            <a:ext uri="{FF2B5EF4-FFF2-40B4-BE49-F238E27FC236}">
              <a16:creationId xmlns:a16="http://schemas.microsoft.com/office/drawing/2014/main" id="{019B9EFB-DB26-4431-B91C-E4AC179C0CA0}"/>
            </a:ext>
          </a:extLst>
        </xdr:cNvPr>
        <xdr:cNvSpPr txBox="1"/>
      </xdr:nvSpPr>
      <xdr:spPr>
        <a:xfrm>
          <a:off x="467360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a:extLst>
            <a:ext uri="{FF2B5EF4-FFF2-40B4-BE49-F238E27FC236}">
              <a16:creationId xmlns:a16="http://schemas.microsoft.com/office/drawing/2014/main" id="{566C2BC7-7878-4DC5-8AE4-F4A570A9F183}"/>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a:extLst>
            <a:ext uri="{FF2B5EF4-FFF2-40B4-BE49-F238E27FC236}">
              <a16:creationId xmlns:a16="http://schemas.microsoft.com/office/drawing/2014/main" id="{39193D8E-A6E0-4A1C-97B7-CFDF181CF990}"/>
            </a:ext>
          </a:extLst>
        </xdr:cNvPr>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a:extLst>
            <a:ext uri="{FF2B5EF4-FFF2-40B4-BE49-F238E27FC236}">
              <a16:creationId xmlns:a16="http://schemas.microsoft.com/office/drawing/2014/main" id="{13A2A42E-B7AC-4B01-8E49-2805D73DD5F5}"/>
            </a:ext>
          </a:extLst>
        </xdr:cNvPr>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a:extLst>
            <a:ext uri="{FF2B5EF4-FFF2-40B4-BE49-F238E27FC236}">
              <a16:creationId xmlns:a16="http://schemas.microsoft.com/office/drawing/2014/main" id="{69C9E85C-B095-4F78-85FE-FCC6BC6CB1FD}"/>
            </a:ext>
          </a:extLst>
        </xdr:cNvPr>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a:extLst>
            <a:ext uri="{FF2B5EF4-FFF2-40B4-BE49-F238E27FC236}">
              <a16:creationId xmlns:a16="http://schemas.microsoft.com/office/drawing/2014/main" id="{E312778E-EDA4-4351-B337-AD4A71EF86F6}"/>
            </a:ext>
          </a:extLst>
        </xdr:cNvPr>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D19DB99F-8A6D-49F3-ADDF-D282EB98E6C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BA5217E-D1E1-42E9-A637-9BF104AEE9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2EE5267-D352-430B-94B1-A7BC858C994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84AD5FD-3879-4567-B1DA-750CDD7DC16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963CB0-53F2-4CA5-8230-F26B2ADCE95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134620</xdr:rowOff>
    </xdr:from>
    <xdr:to>
      <xdr:col>20</xdr:col>
      <xdr:colOff>38100</xdr:colOff>
      <xdr:row>38</xdr:row>
      <xdr:rowOff>64770</xdr:rowOff>
    </xdr:to>
    <xdr:sp macro="" textlink="">
      <xdr:nvSpPr>
        <xdr:cNvPr id="72" name="楕円 71">
          <a:extLst>
            <a:ext uri="{FF2B5EF4-FFF2-40B4-BE49-F238E27FC236}">
              <a16:creationId xmlns:a16="http://schemas.microsoft.com/office/drawing/2014/main" id="{19357E35-5E0D-4EBC-940B-1379D01E3BA4}"/>
            </a:ext>
          </a:extLst>
        </xdr:cNvPr>
        <xdr:cNvSpPr/>
      </xdr:nvSpPr>
      <xdr:spPr>
        <a:xfrm>
          <a:off x="3746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114300</xdr:rowOff>
    </xdr:from>
    <xdr:to>
      <xdr:col>15</xdr:col>
      <xdr:colOff>101600</xdr:colOff>
      <xdr:row>38</xdr:row>
      <xdr:rowOff>44450</xdr:rowOff>
    </xdr:to>
    <xdr:sp macro="" textlink="">
      <xdr:nvSpPr>
        <xdr:cNvPr id="73" name="楕円 72">
          <a:extLst>
            <a:ext uri="{FF2B5EF4-FFF2-40B4-BE49-F238E27FC236}">
              <a16:creationId xmlns:a16="http://schemas.microsoft.com/office/drawing/2014/main" id="{2E113AE3-6294-4A9F-8180-592BA0DEB479}"/>
            </a:ext>
          </a:extLst>
        </xdr:cNvPr>
        <xdr:cNvSpPr/>
      </xdr:nvSpPr>
      <xdr:spPr>
        <a:xfrm>
          <a:off x="28575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165100</xdr:rowOff>
    </xdr:from>
    <xdr:to>
      <xdr:col>19</xdr:col>
      <xdr:colOff>177800</xdr:colOff>
      <xdr:row>38</xdr:row>
      <xdr:rowOff>13970</xdr:rowOff>
    </xdr:to>
    <xdr:cxnSp macro="">
      <xdr:nvCxnSpPr>
        <xdr:cNvPr id="74" name="直線コネクタ 73">
          <a:extLst>
            <a:ext uri="{FF2B5EF4-FFF2-40B4-BE49-F238E27FC236}">
              <a16:creationId xmlns:a16="http://schemas.microsoft.com/office/drawing/2014/main" id="{6411D699-688F-4A7E-9A23-5533416241D5}"/>
            </a:ext>
          </a:extLst>
        </xdr:cNvPr>
        <xdr:cNvCxnSpPr/>
      </xdr:nvCxnSpPr>
      <xdr:spPr>
        <a:xfrm>
          <a:off x="2908300" y="6508750"/>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92710</xdr:rowOff>
    </xdr:from>
    <xdr:to>
      <xdr:col>10</xdr:col>
      <xdr:colOff>165100</xdr:colOff>
      <xdr:row>38</xdr:row>
      <xdr:rowOff>22860</xdr:rowOff>
    </xdr:to>
    <xdr:sp macro="" textlink="">
      <xdr:nvSpPr>
        <xdr:cNvPr id="75" name="楕円 74">
          <a:extLst>
            <a:ext uri="{FF2B5EF4-FFF2-40B4-BE49-F238E27FC236}">
              <a16:creationId xmlns:a16="http://schemas.microsoft.com/office/drawing/2014/main" id="{163A43D8-A7B9-457F-BDE5-61C08081133A}"/>
            </a:ext>
          </a:extLst>
        </xdr:cNvPr>
        <xdr:cNvSpPr/>
      </xdr:nvSpPr>
      <xdr:spPr>
        <a:xfrm>
          <a:off x="1968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143510</xdr:rowOff>
    </xdr:from>
    <xdr:to>
      <xdr:col>15</xdr:col>
      <xdr:colOff>50800</xdr:colOff>
      <xdr:row>37</xdr:row>
      <xdr:rowOff>165100</xdr:rowOff>
    </xdr:to>
    <xdr:cxnSp macro="">
      <xdr:nvCxnSpPr>
        <xdr:cNvPr id="76" name="直線コネクタ 75">
          <a:extLst>
            <a:ext uri="{FF2B5EF4-FFF2-40B4-BE49-F238E27FC236}">
              <a16:creationId xmlns:a16="http://schemas.microsoft.com/office/drawing/2014/main" id="{05A6592E-9E08-449B-A89B-7A418E6C2E02}"/>
            </a:ext>
          </a:extLst>
        </xdr:cNvPr>
        <xdr:cNvCxnSpPr/>
      </xdr:nvCxnSpPr>
      <xdr:spPr>
        <a:xfrm>
          <a:off x="2019300" y="6487160"/>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92710</xdr:rowOff>
    </xdr:from>
    <xdr:to>
      <xdr:col>6</xdr:col>
      <xdr:colOff>38100</xdr:colOff>
      <xdr:row>38</xdr:row>
      <xdr:rowOff>22860</xdr:rowOff>
    </xdr:to>
    <xdr:sp macro="" textlink="">
      <xdr:nvSpPr>
        <xdr:cNvPr id="77" name="楕円 76">
          <a:extLst>
            <a:ext uri="{FF2B5EF4-FFF2-40B4-BE49-F238E27FC236}">
              <a16:creationId xmlns:a16="http://schemas.microsoft.com/office/drawing/2014/main" id="{50E7D8D1-3D4A-40E8-9B98-FFD71B4977F0}"/>
            </a:ext>
          </a:extLst>
        </xdr:cNvPr>
        <xdr:cNvSpPr/>
      </xdr:nvSpPr>
      <xdr:spPr>
        <a:xfrm>
          <a:off x="1079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143510</xdr:rowOff>
    </xdr:from>
    <xdr:to>
      <xdr:col>10</xdr:col>
      <xdr:colOff>114300</xdr:colOff>
      <xdr:row>37</xdr:row>
      <xdr:rowOff>143510</xdr:rowOff>
    </xdr:to>
    <xdr:cxnSp macro="">
      <xdr:nvCxnSpPr>
        <xdr:cNvPr id="78" name="直線コネクタ 77">
          <a:extLst>
            <a:ext uri="{FF2B5EF4-FFF2-40B4-BE49-F238E27FC236}">
              <a16:creationId xmlns:a16="http://schemas.microsoft.com/office/drawing/2014/main" id="{ECDF080E-DDDB-4360-90DF-FF852DEFDAD7}"/>
            </a:ext>
          </a:extLst>
        </xdr:cNvPr>
        <xdr:cNvCxnSpPr/>
      </xdr:nvCxnSpPr>
      <xdr:spPr>
        <a:xfrm>
          <a:off x="1130300" y="6487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135907</xdr:rowOff>
    </xdr:from>
    <xdr:ext cx="405111" cy="259045"/>
    <xdr:sp macro="" textlink="">
      <xdr:nvSpPr>
        <xdr:cNvPr id="79" name="n_1aveValue【図書館】&#10;有形固定資産減価償却率">
          <a:extLst>
            <a:ext uri="{FF2B5EF4-FFF2-40B4-BE49-F238E27FC236}">
              <a16:creationId xmlns:a16="http://schemas.microsoft.com/office/drawing/2014/main" id="{443C9E17-5C4B-42FE-B79F-0B20A420565C}"/>
            </a:ext>
          </a:extLst>
        </xdr:cNvPr>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80" name="n_2aveValue【図書館】&#10;有形固定資産減価償却率">
          <a:extLst>
            <a:ext uri="{FF2B5EF4-FFF2-40B4-BE49-F238E27FC236}">
              <a16:creationId xmlns:a16="http://schemas.microsoft.com/office/drawing/2014/main" id="{35C7B7B3-E9C1-4B11-9168-28C491E4C4D2}"/>
            </a:ext>
          </a:extLst>
        </xdr:cNvPr>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81" name="n_3aveValue【図書館】&#10;有形固定資産減価償却率">
          <a:extLst>
            <a:ext uri="{FF2B5EF4-FFF2-40B4-BE49-F238E27FC236}">
              <a16:creationId xmlns:a16="http://schemas.microsoft.com/office/drawing/2014/main" id="{C1B77EE8-8E3B-475B-A69E-866F8A362538}"/>
            </a:ext>
          </a:extLst>
        </xdr:cNvPr>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82" name="n_4aveValue【図書館】&#10;有形固定資産減価償却率">
          <a:extLst>
            <a:ext uri="{FF2B5EF4-FFF2-40B4-BE49-F238E27FC236}">
              <a16:creationId xmlns:a16="http://schemas.microsoft.com/office/drawing/2014/main" id="{9BC75209-51B1-4F77-862D-68160CE2462D}"/>
            </a:ext>
          </a:extLst>
        </xdr:cNvPr>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55897</xdr:rowOff>
    </xdr:from>
    <xdr:ext cx="405111" cy="259045"/>
    <xdr:sp macro="" textlink="">
      <xdr:nvSpPr>
        <xdr:cNvPr id="83" name="n_1mainValue【図書館】&#10;有形固定資産減価償却率">
          <a:extLst>
            <a:ext uri="{FF2B5EF4-FFF2-40B4-BE49-F238E27FC236}">
              <a16:creationId xmlns:a16="http://schemas.microsoft.com/office/drawing/2014/main" id="{3EEC66A5-8C1C-4BCB-95DD-7792B036598A}"/>
            </a:ext>
          </a:extLst>
        </xdr:cNvPr>
        <xdr:cNvSpPr txBox="1"/>
      </xdr:nvSpPr>
      <xdr:spPr>
        <a:xfrm>
          <a:off x="35820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35577</xdr:rowOff>
    </xdr:from>
    <xdr:ext cx="405111" cy="259045"/>
    <xdr:sp macro="" textlink="">
      <xdr:nvSpPr>
        <xdr:cNvPr id="84" name="n_2mainValue【図書館】&#10;有形固定資産減価償却率">
          <a:extLst>
            <a:ext uri="{FF2B5EF4-FFF2-40B4-BE49-F238E27FC236}">
              <a16:creationId xmlns:a16="http://schemas.microsoft.com/office/drawing/2014/main" id="{4399EBE2-8322-40AC-833E-FA4B4C68C3C9}"/>
            </a:ext>
          </a:extLst>
        </xdr:cNvPr>
        <xdr:cNvSpPr txBox="1"/>
      </xdr:nvSpPr>
      <xdr:spPr>
        <a:xfrm>
          <a:off x="2705744" y="6550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13987</xdr:rowOff>
    </xdr:from>
    <xdr:ext cx="405111" cy="259045"/>
    <xdr:sp macro="" textlink="">
      <xdr:nvSpPr>
        <xdr:cNvPr id="85" name="n_3mainValue【図書館】&#10;有形固定資産減価償却率">
          <a:extLst>
            <a:ext uri="{FF2B5EF4-FFF2-40B4-BE49-F238E27FC236}">
              <a16:creationId xmlns:a16="http://schemas.microsoft.com/office/drawing/2014/main" id="{05360C0D-F58B-4DC2-83C4-0248D931C484}"/>
            </a:ext>
          </a:extLst>
        </xdr:cNvPr>
        <xdr:cNvSpPr txBox="1"/>
      </xdr:nvSpPr>
      <xdr:spPr>
        <a:xfrm>
          <a:off x="1816744" y="652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13987</xdr:rowOff>
    </xdr:from>
    <xdr:ext cx="405111" cy="259045"/>
    <xdr:sp macro="" textlink="">
      <xdr:nvSpPr>
        <xdr:cNvPr id="86" name="n_4mainValue【図書館】&#10;有形固定資産減価償却率">
          <a:extLst>
            <a:ext uri="{FF2B5EF4-FFF2-40B4-BE49-F238E27FC236}">
              <a16:creationId xmlns:a16="http://schemas.microsoft.com/office/drawing/2014/main" id="{0181BDD8-3B98-471C-8925-BB2CA1EBE86E}"/>
            </a:ext>
          </a:extLst>
        </xdr:cNvPr>
        <xdr:cNvSpPr txBox="1"/>
      </xdr:nvSpPr>
      <xdr:spPr>
        <a:xfrm>
          <a:off x="927744" y="652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B771267D-2B3A-4955-9613-DEBA5CC7AFA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EA56F725-BD3E-4DB8-AD64-80E4DB59027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C6540725-4CFA-49E3-9926-56599D84335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33175B62-6396-40EE-AD85-F665DC72B6F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9557BE05-9F16-4AD6-912A-AAADC4DF4DC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BF7B4EFC-D7C0-42D5-8AE9-AE8CB097F8C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79CB7E3A-F28B-4983-A52F-F921EE42B19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F61C573F-56EA-4884-A8A6-26D340C3DC7B}"/>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09AD6777-1AB5-4920-990F-B57E9929467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88743B43-ACA4-48E3-AC93-9AA838629AC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a:extLst>
            <a:ext uri="{FF2B5EF4-FFF2-40B4-BE49-F238E27FC236}">
              <a16:creationId xmlns:a16="http://schemas.microsoft.com/office/drawing/2014/main" id="{8F99EE56-4FEA-45F5-BF65-D264D21331F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a:extLst>
            <a:ext uri="{FF2B5EF4-FFF2-40B4-BE49-F238E27FC236}">
              <a16:creationId xmlns:a16="http://schemas.microsoft.com/office/drawing/2014/main" id="{3305B457-24CA-47CF-B2F6-D68C273FA6E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a:extLst>
            <a:ext uri="{FF2B5EF4-FFF2-40B4-BE49-F238E27FC236}">
              <a16:creationId xmlns:a16="http://schemas.microsoft.com/office/drawing/2014/main" id="{DB7A284F-6053-412A-B4F6-47BFECC7D75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a:extLst>
            <a:ext uri="{FF2B5EF4-FFF2-40B4-BE49-F238E27FC236}">
              <a16:creationId xmlns:a16="http://schemas.microsoft.com/office/drawing/2014/main" id="{011518B5-CA6B-496A-B1D1-A71D228851D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a:extLst>
            <a:ext uri="{FF2B5EF4-FFF2-40B4-BE49-F238E27FC236}">
              <a16:creationId xmlns:a16="http://schemas.microsoft.com/office/drawing/2014/main" id="{BC5C20FD-BFC6-42B0-A64D-E7F3D182204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a:extLst>
            <a:ext uri="{FF2B5EF4-FFF2-40B4-BE49-F238E27FC236}">
              <a16:creationId xmlns:a16="http://schemas.microsoft.com/office/drawing/2014/main" id="{3104F6F6-777E-4812-B253-751954815E29}"/>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a:extLst>
            <a:ext uri="{FF2B5EF4-FFF2-40B4-BE49-F238E27FC236}">
              <a16:creationId xmlns:a16="http://schemas.microsoft.com/office/drawing/2014/main" id="{771F63EF-240F-430A-AE2F-FC67D5B0090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a:extLst>
            <a:ext uri="{FF2B5EF4-FFF2-40B4-BE49-F238E27FC236}">
              <a16:creationId xmlns:a16="http://schemas.microsoft.com/office/drawing/2014/main" id="{B33EBD64-6AF0-4CF6-B801-9BCC2BD1DF5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a:extLst>
            <a:ext uri="{FF2B5EF4-FFF2-40B4-BE49-F238E27FC236}">
              <a16:creationId xmlns:a16="http://schemas.microsoft.com/office/drawing/2014/main" id="{9E36E715-2189-4E15-9630-E083CD48560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a:extLst>
            <a:ext uri="{FF2B5EF4-FFF2-40B4-BE49-F238E27FC236}">
              <a16:creationId xmlns:a16="http://schemas.microsoft.com/office/drawing/2014/main" id="{4CB49FAB-AC68-401B-97D0-32CC010E7C4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7705F8F7-1B92-4C7C-BEE7-3FA01A5D6C4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2B5579A2-3219-4D62-B4B9-C70906E1C585}"/>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E2FACA8B-2E3C-40CA-8F50-EC6E1530E259}"/>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0" name="直線コネクタ 109">
          <a:extLst>
            <a:ext uri="{FF2B5EF4-FFF2-40B4-BE49-F238E27FC236}">
              <a16:creationId xmlns:a16="http://schemas.microsoft.com/office/drawing/2014/main" id="{F0E4ECF3-6D18-4666-998A-4F5EB41FCE1F}"/>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1" name="【図書館】&#10;一人当たり面積最小値テキスト">
          <a:extLst>
            <a:ext uri="{FF2B5EF4-FFF2-40B4-BE49-F238E27FC236}">
              <a16:creationId xmlns:a16="http://schemas.microsoft.com/office/drawing/2014/main" id="{9DFB7261-0E56-4014-9017-66E3E0BD7BA2}"/>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2" name="直線コネクタ 111">
          <a:extLst>
            <a:ext uri="{FF2B5EF4-FFF2-40B4-BE49-F238E27FC236}">
              <a16:creationId xmlns:a16="http://schemas.microsoft.com/office/drawing/2014/main" id="{1671E48F-FF29-4C22-AF09-D919E4F29E91}"/>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3" name="【図書館】&#10;一人当たり面積最大値テキスト">
          <a:extLst>
            <a:ext uri="{FF2B5EF4-FFF2-40B4-BE49-F238E27FC236}">
              <a16:creationId xmlns:a16="http://schemas.microsoft.com/office/drawing/2014/main" id="{DD094685-35E2-4C1E-9FA8-0710CD753535}"/>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4" name="直線コネクタ 113">
          <a:extLst>
            <a:ext uri="{FF2B5EF4-FFF2-40B4-BE49-F238E27FC236}">
              <a16:creationId xmlns:a16="http://schemas.microsoft.com/office/drawing/2014/main" id="{A297314F-7046-4A7C-928F-950D1278D496}"/>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57167</xdr:rowOff>
    </xdr:from>
    <xdr:ext cx="469744" cy="259045"/>
    <xdr:sp macro="" textlink="">
      <xdr:nvSpPr>
        <xdr:cNvPr id="115" name="【図書館】&#10;一人当たり面積平均値テキスト">
          <a:extLst>
            <a:ext uri="{FF2B5EF4-FFF2-40B4-BE49-F238E27FC236}">
              <a16:creationId xmlns:a16="http://schemas.microsoft.com/office/drawing/2014/main" id="{CCCD27C3-18EE-42D6-B0A0-A856FC52C4E2}"/>
            </a:ext>
          </a:extLst>
        </xdr:cNvPr>
        <xdr:cNvSpPr txBox="1"/>
      </xdr:nvSpPr>
      <xdr:spPr>
        <a:xfrm>
          <a:off x="10515600" y="6915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16" name="フローチャート: 判断 115">
          <a:extLst>
            <a:ext uri="{FF2B5EF4-FFF2-40B4-BE49-F238E27FC236}">
              <a16:creationId xmlns:a16="http://schemas.microsoft.com/office/drawing/2014/main" id="{B00A4915-FAEF-4FCA-B126-61B62274771E}"/>
            </a:ext>
          </a:extLst>
        </xdr:cNvPr>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7" name="フローチャート: 判断 116">
          <a:extLst>
            <a:ext uri="{FF2B5EF4-FFF2-40B4-BE49-F238E27FC236}">
              <a16:creationId xmlns:a16="http://schemas.microsoft.com/office/drawing/2014/main" id="{DAE311FA-E694-43F0-8A1D-AD95244E5017}"/>
            </a:ext>
          </a:extLst>
        </xdr:cNvPr>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8" name="フローチャート: 判断 117">
          <a:extLst>
            <a:ext uri="{FF2B5EF4-FFF2-40B4-BE49-F238E27FC236}">
              <a16:creationId xmlns:a16="http://schemas.microsoft.com/office/drawing/2014/main" id="{70EFB396-F03E-409F-8550-C385A4866B3E}"/>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9" name="フローチャート: 判断 118">
          <a:extLst>
            <a:ext uri="{FF2B5EF4-FFF2-40B4-BE49-F238E27FC236}">
              <a16:creationId xmlns:a16="http://schemas.microsoft.com/office/drawing/2014/main" id="{297D6CE9-ACAB-4973-9E37-1FCDF39B3A35}"/>
            </a:ext>
          </a:extLst>
        </xdr:cNvPr>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20" name="フローチャート: 判断 119">
          <a:extLst>
            <a:ext uri="{FF2B5EF4-FFF2-40B4-BE49-F238E27FC236}">
              <a16:creationId xmlns:a16="http://schemas.microsoft.com/office/drawing/2014/main" id="{9EF39C90-F993-4818-A34D-241823E8D86C}"/>
            </a:ext>
          </a:extLst>
        </xdr:cNvPr>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5CCE148-323C-4EA6-BA0B-7E92ADAB9DC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A5EEE7E-29B1-42EF-A2F1-3A68B66D5B9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DED0917-3033-4158-9C16-92817CDABE8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25D21B7A-1AAF-47DF-99F1-C608315F46C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254E67AA-3ED6-4A0B-B36E-CF2ADF93F3B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26" name="楕円 125">
          <a:extLst>
            <a:ext uri="{FF2B5EF4-FFF2-40B4-BE49-F238E27FC236}">
              <a16:creationId xmlns:a16="http://schemas.microsoft.com/office/drawing/2014/main" id="{38627460-7549-4AB1-86EF-81B59CBF0377}"/>
            </a:ext>
          </a:extLst>
        </xdr:cNvPr>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74930</xdr:rowOff>
    </xdr:from>
    <xdr:to>
      <xdr:col>46</xdr:col>
      <xdr:colOff>38100</xdr:colOff>
      <xdr:row>41</xdr:row>
      <xdr:rowOff>5080</xdr:rowOff>
    </xdr:to>
    <xdr:sp macro="" textlink="">
      <xdr:nvSpPr>
        <xdr:cNvPr id="127" name="楕円 126">
          <a:extLst>
            <a:ext uri="{FF2B5EF4-FFF2-40B4-BE49-F238E27FC236}">
              <a16:creationId xmlns:a16="http://schemas.microsoft.com/office/drawing/2014/main" id="{B3567ACB-EE15-4073-B087-C1EBB1A6D899}"/>
            </a:ext>
          </a:extLst>
        </xdr:cNvPr>
        <xdr:cNvSpPr/>
      </xdr:nvSpPr>
      <xdr:spPr>
        <a:xfrm>
          <a:off x="8699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125730</xdr:rowOff>
    </xdr:to>
    <xdr:cxnSp macro="">
      <xdr:nvCxnSpPr>
        <xdr:cNvPr id="128" name="直線コネクタ 127">
          <a:extLst>
            <a:ext uri="{FF2B5EF4-FFF2-40B4-BE49-F238E27FC236}">
              <a16:creationId xmlns:a16="http://schemas.microsoft.com/office/drawing/2014/main" id="{F0475F88-FC38-4F21-AAF2-CB540B2CF1A2}"/>
            </a:ext>
          </a:extLst>
        </xdr:cNvPr>
        <xdr:cNvCxnSpPr/>
      </xdr:nvCxnSpPr>
      <xdr:spPr>
        <a:xfrm flipV="1">
          <a:off x="8750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82550</xdr:rowOff>
    </xdr:from>
    <xdr:to>
      <xdr:col>41</xdr:col>
      <xdr:colOff>101600</xdr:colOff>
      <xdr:row>41</xdr:row>
      <xdr:rowOff>12700</xdr:rowOff>
    </xdr:to>
    <xdr:sp macro="" textlink="">
      <xdr:nvSpPr>
        <xdr:cNvPr id="129" name="楕円 128">
          <a:extLst>
            <a:ext uri="{FF2B5EF4-FFF2-40B4-BE49-F238E27FC236}">
              <a16:creationId xmlns:a16="http://schemas.microsoft.com/office/drawing/2014/main" id="{B6B75637-FFFB-4464-97CF-8F65F57F59F9}"/>
            </a:ext>
          </a:extLst>
        </xdr:cNvPr>
        <xdr:cNvSpPr/>
      </xdr:nvSpPr>
      <xdr:spPr>
        <a:xfrm>
          <a:off x="7810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125730</xdr:rowOff>
    </xdr:from>
    <xdr:to>
      <xdr:col>45</xdr:col>
      <xdr:colOff>177800</xdr:colOff>
      <xdr:row>40</xdr:row>
      <xdr:rowOff>133350</xdr:rowOff>
    </xdr:to>
    <xdr:cxnSp macro="">
      <xdr:nvCxnSpPr>
        <xdr:cNvPr id="130" name="直線コネクタ 129">
          <a:extLst>
            <a:ext uri="{FF2B5EF4-FFF2-40B4-BE49-F238E27FC236}">
              <a16:creationId xmlns:a16="http://schemas.microsoft.com/office/drawing/2014/main" id="{35A8ACBD-EA27-4FF1-A28A-BE5FDB4D784A}"/>
            </a:ext>
          </a:extLst>
        </xdr:cNvPr>
        <xdr:cNvCxnSpPr/>
      </xdr:nvCxnSpPr>
      <xdr:spPr>
        <a:xfrm flipV="1">
          <a:off x="7861300" y="6983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86360</xdr:rowOff>
    </xdr:from>
    <xdr:to>
      <xdr:col>36</xdr:col>
      <xdr:colOff>165100</xdr:colOff>
      <xdr:row>41</xdr:row>
      <xdr:rowOff>16510</xdr:rowOff>
    </xdr:to>
    <xdr:sp macro="" textlink="">
      <xdr:nvSpPr>
        <xdr:cNvPr id="131" name="楕円 130">
          <a:extLst>
            <a:ext uri="{FF2B5EF4-FFF2-40B4-BE49-F238E27FC236}">
              <a16:creationId xmlns:a16="http://schemas.microsoft.com/office/drawing/2014/main" id="{41564901-0A00-4727-8D92-9A47682620C0}"/>
            </a:ext>
          </a:extLst>
        </xdr:cNvPr>
        <xdr:cNvSpPr/>
      </xdr:nvSpPr>
      <xdr:spPr>
        <a:xfrm>
          <a:off x="6921500" y="694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133350</xdr:rowOff>
    </xdr:from>
    <xdr:to>
      <xdr:col>41</xdr:col>
      <xdr:colOff>50800</xdr:colOff>
      <xdr:row>40</xdr:row>
      <xdr:rowOff>137160</xdr:rowOff>
    </xdr:to>
    <xdr:cxnSp macro="">
      <xdr:nvCxnSpPr>
        <xdr:cNvPr id="132" name="直線コネクタ 131">
          <a:extLst>
            <a:ext uri="{FF2B5EF4-FFF2-40B4-BE49-F238E27FC236}">
              <a16:creationId xmlns:a16="http://schemas.microsoft.com/office/drawing/2014/main" id="{2FD11747-EE6C-4F63-A31E-C1EDF996A9C5}"/>
            </a:ext>
          </a:extLst>
        </xdr:cNvPr>
        <xdr:cNvCxnSpPr/>
      </xdr:nvCxnSpPr>
      <xdr:spPr>
        <a:xfrm flipV="1">
          <a:off x="6972300" y="69913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7637</xdr:rowOff>
    </xdr:from>
    <xdr:ext cx="469744" cy="259045"/>
    <xdr:sp macro="" textlink="">
      <xdr:nvSpPr>
        <xdr:cNvPr id="133" name="n_1aveValue【図書館】&#10;一人当たり面積">
          <a:extLst>
            <a:ext uri="{FF2B5EF4-FFF2-40B4-BE49-F238E27FC236}">
              <a16:creationId xmlns:a16="http://schemas.microsoft.com/office/drawing/2014/main" id="{69FC7265-DEE2-4EDD-A0EF-16252A6FB700}"/>
            </a:ext>
          </a:extLst>
        </xdr:cNvPr>
        <xdr:cNvSpPr txBox="1"/>
      </xdr:nvSpPr>
      <xdr:spPr>
        <a:xfrm>
          <a:off x="93917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4" name="n_2aveValue【図書館】&#10;一人当たり面積">
          <a:extLst>
            <a:ext uri="{FF2B5EF4-FFF2-40B4-BE49-F238E27FC236}">
              <a16:creationId xmlns:a16="http://schemas.microsoft.com/office/drawing/2014/main" id="{A2F915D2-86F6-4679-919E-5DB62456C5C1}"/>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26687</xdr:rowOff>
    </xdr:from>
    <xdr:ext cx="469744" cy="259045"/>
    <xdr:sp macro="" textlink="">
      <xdr:nvSpPr>
        <xdr:cNvPr id="135" name="n_3aveValue【図書館】&#10;一人当たり面積">
          <a:extLst>
            <a:ext uri="{FF2B5EF4-FFF2-40B4-BE49-F238E27FC236}">
              <a16:creationId xmlns:a16="http://schemas.microsoft.com/office/drawing/2014/main" id="{487252FF-7CD3-44DA-A307-D642BA13407A}"/>
            </a:ext>
          </a:extLst>
        </xdr:cNvPr>
        <xdr:cNvSpPr txBox="1"/>
      </xdr:nvSpPr>
      <xdr:spPr>
        <a:xfrm>
          <a:off x="7626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30497</xdr:rowOff>
    </xdr:from>
    <xdr:ext cx="469744" cy="259045"/>
    <xdr:sp macro="" textlink="">
      <xdr:nvSpPr>
        <xdr:cNvPr id="136" name="n_4aveValue【図書館】&#10;一人当たり面積">
          <a:extLst>
            <a:ext uri="{FF2B5EF4-FFF2-40B4-BE49-F238E27FC236}">
              <a16:creationId xmlns:a16="http://schemas.microsoft.com/office/drawing/2014/main" id="{12D5F04B-3362-4AA0-AE56-BC0833AF63A1}"/>
            </a:ext>
          </a:extLst>
        </xdr:cNvPr>
        <xdr:cNvSpPr txBox="1"/>
      </xdr:nvSpPr>
      <xdr:spPr>
        <a:xfrm>
          <a:off x="6737427"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17797</xdr:rowOff>
    </xdr:from>
    <xdr:ext cx="469744" cy="259045"/>
    <xdr:sp macro="" textlink="">
      <xdr:nvSpPr>
        <xdr:cNvPr id="137" name="n_1mainValue【図書館】&#10;一人当たり面積">
          <a:extLst>
            <a:ext uri="{FF2B5EF4-FFF2-40B4-BE49-F238E27FC236}">
              <a16:creationId xmlns:a16="http://schemas.microsoft.com/office/drawing/2014/main" id="{1960AC76-576E-4217-9BB6-E6EB4C4507D7}"/>
            </a:ext>
          </a:extLst>
        </xdr:cNvPr>
        <xdr:cNvSpPr txBox="1"/>
      </xdr:nvSpPr>
      <xdr:spPr>
        <a:xfrm>
          <a:off x="9391727"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21607</xdr:rowOff>
    </xdr:from>
    <xdr:ext cx="469744" cy="259045"/>
    <xdr:sp macro="" textlink="">
      <xdr:nvSpPr>
        <xdr:cNvPr id="138" name="n_2mainValue【図書館】&#10;一人当たり面積">
          <a:extLst>
            <a:ext uri="{FF2B5EF4-FFF2-40B4-BE49-F238E27FC236}">
              <a16:creationId xmlns:a16="http://schemas.microsoft.com/office/drawing/2014/main" id="{0D3601F4-833E-48E8-A45D-2A04F5208C55}"/>
            </a:ext>
          </a:extLst>
        </xdr:cNvPr>
        <xdr:cNvSpPr txBox="1"/>
      </xdr:nvSpPr>
      <xdr:spPr>
        <a:xfrm>
          <a:off x="85154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29227</xdr:rowOff>
    </xdr:from>
    <xdr:ext cx="469744" cy="259045"/>
    <xdr:sp macro="" textlink="">
      <xdr:nvSpPr>
        <xdr:cNvPr id="139" name="n_3mainValue【図書館】&#10;一人当たり面積">
          <a:extLst>
            <a:ext uri="{FF2B5EF4-FFF2-40B4-BE49-F238E27FC236}">
              <a16:creationId xmlns:a16="http://schemas.microsoft.com/office/drawing/2014/main" id="{1C11923C-82B6-4543-B2E3-A760ABC23537}"/>
            </a:ext>
          </a:extLst>
        </xdr:cNvPr>
        <xdr:cNvSpPr txBox="1"/>
      </xdr:nvSpPr>
      <xdr:spPr>
        <a:xfrm>
          <a:off x="7626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33037</xdr:rowOff>
    </xdr:from>
    <xdr:ext cx="469744" cy="259045"/>
    <xdr:sp macro="" textlink="">
      <xdr:nvSpPr>
        <xdr:cNvPr id="140" name="n_4mainValue【図書館】&#10;一人当たり面積">
          <a:extLst>
            <a:ext uri="{FF2B5EF4-FFF2-40B4-BE49-F238E27FC236}">
              <a16:creationId xmlns:a16="http://schemas.microsoft.com/office/drawing/2014/main" id="{F4E259B3-85EF-480F-8777-1F3E3CE3AC73}"/>
            </a:ext>
          </a:extLst>
        </xdr:cNvPr>
        <xdr:cNvSpPr txBox="1"/>
      </xdr:nvSpPr>
      <xdr:spPr>
        <a:xfrm>
          <a:off x="67374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1B8DA067-1DFF-4A2E-9807-65506AF9AC5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19BD1F68-0D79-443A-AB14-E3D2DFB4D5B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96838A8B-0C20-4949-B074-5EE6036DC296}"/>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1D099C85-6B57-46F1-B5A2-1F081EB9D08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83CA4129-8644-45FE-8136-208971640B0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603A646A-5021-48AE-8A94-C1191EACBEC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86988EDD-E107-4470-AA73-BF8CBF8A7F6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F24AEF9-5782-4DA7-86CD-5EBC45E3BD0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D49B0B6-E66A-4726-BCCF-77381CC1802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EC8AAD52-E741-42DA-BBF3-830A0E35A7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81BF9B9E-4550-4C8D-A862-02C1E6E1A17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AE7B0464-4ADC-4563-9497-CAFF3F6335D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2936DB32-20C9-46C2-A3B1-9513049A0B5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B21E54CA-1657-4113-B09B-A9B00766043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706CFA68-1E37-4B84-B32B-7AFE66F21966}"/>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7EF1F7FE-7A51-4F34-8BC3-B951DEB5B6E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E37F1544-3120-4CFD-B99B-8ABCA3066AE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26AF1F6B-AF4E-45B7-BE0B-052846E0C516}"/>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B94A6E00-B50E-418F-BC5A-5595EC244969}"/>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651108A5-8010-4220-82E1-B6FF8B6EF58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8F940B94-E6EA-4F58-A56C-3D56C8EB64B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A9674EAA-5DF0-47A9-8362-0FB2C7F377E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79A2D555-4393-4C57-938F-9C06786AB65E}"/>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62CD6D4B-5746-4C49-A4BC-78DF2F02737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65" name="直線コネクタ 164">
          <a:extLst>
            <a:ext uri="{FF2B5EF4-FFF2-40B4-BE49-F238E27FC236}">
              <a16:creationId xmlns:a16="http://schemas.microsoft.com/office/drawing/2014/main" id="{68007140-7C8F-4A64-B491-6668487725C9}"/>
            </a:ext>
          </a:extLst>
        </xdr:cNvPr>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a:extLst>
            <a:ext uri="{FF2B5EF4-FFF2-40B4-BE49-F238E27FC236}">
              <a16:creationId xmlns:a16="http://schemas.microsoft.com/office/drawing/2014/main" id="{1E82AF09-FB54-4F90-A961-B40801FA6313}"/>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a:extLst>
            <a:ext uri="{FF2B5EF4-FFF2-40B4-BE49-F238E27FC236}">
              <a16:creationId xmlns:a16="http://schemas.microsoft.com/office/drawing/2014/main" id="{03CBAD54-19AA-4E1D-BA7A-798F8E84115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E2A90BCE-0590-439F-BD02-9651451C3C9B}"/>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69" name="直線コネクタ 168">
          <a:extLst>
            <a:ext uri="{FF2B5EF4-FFF2-40B4-BE49-F238E27FC236}">
              <a16:creationId xmlns:a16="http://schemas.microsoft.com/office/drawing/2014/main" id="{F672FA4C-B5F0-40F9-AF93-ABDF68715901}"/>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CAE3D076-3764-4E98-9D66-167C2E959ECE}"/>
            </a:ext>
          </a:extLst>
        </xdr:cNvPr>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71" name="フローチャート: 判断 170">
          <a:extLst>
            <a:ext uri="{FF2B5EF4-FFF2-40B4-BE49-F238E27FC236}">
              <a16:creationId xmlns:a16="http://schemas.microsoft.com/office/drawing/2014/main" id="{A7D425D9-A346-4BC1-820C-08507AC7800D}"/>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72" name="フローチャート: 判断 171">
          <a:extLst>
            <a:ext uri="{FF2B5EF4-FFF2-40B4-BE49-F238E27FC236}">
              <a16:creationId xmlns:a16="http://schemas.microsoft.com/office/drawing/2014/main" id="{50DE10EF-D71A-4C11-AA92-D8FE167A4F97}"/>
            </a:ext>
          </a:extLst>
        </xdr:cNvPr>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73" name="フローチャート: 判断 172">
          <a:extLst>
            <a:ext uri="{FF2B5EF4-FFF2-40B4-BE49-F238E27FC236}">
              <a16:creationId xmlns:a16="http://schemas.microsoft.com/office/drawing/2014/main" id="{55D7672F-1434-4A4F-BF34-4682E157B3F5}"/>
            </a:ext>
          </a:extLst>
        </xdr:cNvPr>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4" name="フローチャート: 判断 173">
          <a:extLst>
            <a:ext uri="{FF2B5EF4-FFF2-40B4-BE49-F238E27FC236}">
              <a16:creationId xmlns:a16="http://schemas.microsoft.com/office/drawing/2014/main" id="{4D26B16F-E0F1-432B-AE45-BCF25FECBF7F}"/>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75" name="フローチャート: 判断 174">
          <a:extLst>
            <a:ext uri="{FF2B5EF4-FFF2-40B4-BE49-F238E27FC236}">
              <a16:creationId xmlns:a16="http://schemas.microsoft.com/office/drawing/2014/main" id="{EBF2361D-E1FF-4D21-95DB-26AD29F89D3B}"/>
            </a:ext>
          </a:extLst>
        </xdr:cNvPr>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C8E62A7-B94E-462D-A587-4275E63CB79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544FC34-D658-44A4-AEB5-AD672F23060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39D2A79E-2779-40D5-BEE1-93A5600E4BC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2C3B3198-1315-4FA8-A58B-245E4B95201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FAE29D5E-C75B-41BA-881B-6AA5DFCEFD6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132080</xdr:rowOff>
    </xdr:from>
    <xdr:to>
      <xdr:col>20</xdr:col>
      <xdr:colOff>38100</xdr:colOff>
      <xdr:row>59</xdr:row>
      <xdr:rowOff>62230</xdr:rowOff>
    </xdr:to>
    <xdr:sp macro="" textlink="">
      <xdr:nvSpPr>
        <xdr:cNvPr id="181" name="楕円 180">
          <a:extLst>
            <a:ext uri="{FF2B5EF4-FFF2-40B4-BE49-F238E27FC236}">
              <a16:creationId xmlns:a16="http://schemas.microsoft.com/office/drawing/2014/main" id="{A549DB55-ADF4-4FD1-A22E-29E835F5B92A}"/>
            </a:ext>
          </a:extLst>
        </xdr:cNvPr>
        <xdr:cNvSpPr/>
      </xdr:nvSpPr>
      <xdr:spPr>
        <a:xfrm>
          <a:off x="3746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92075</xdr:rowOff>
    </xdr:from>
    <xdr:to>
      <xdr:col>15</xdr:col>
      <xdr:colOff>101600</xdr:colOff>
      <xdr:row>59</xdr:row>
      <xdr:rowOff>22225</xdr:rowOff>
    </xdr:to>
    <xdr:sp macro="" textlink="">
      <xdr:nvSpPr>
        <xdr:cNvPr id="182" name="楕円 181">
          <a:extLst>
            <a:ext uri="{FF2B5EF4-FFF2-40B4-BE49-F238E27FC236}">
              <a16:creationId xmlns:a16="http://schemas.microsoft.com/office/drawing/2014/main" id="{391DF87F-1080-4F03-85AA-20EA9F74CBE2}"/>
            </a:ext>
          </a:extLst>
        </xdr:cNvPr>
        <xdr:cNvSpPr/>
      </xdr:nvSpPr>
      <xdr:spPr>
        <a:xfrm>
          <a:off x="2857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142875</xdr:rowOff>
    </xdr:from>
    <xdr:to>
      <xdr:col>19</xdr:col>
      <xdr:colOff>177800</xdr:colOff>
      <xdr:row>59</xdr:row>
      <xdr:rowOff>11430</xdr:rowOff>
    </xdr:to>
    <xdr:cxnSp macro="">
      <xdr:nvCxnSpPr>
        <xdr:cNvPr id="183" name="直線コネクタ 182">
          <a:extLst>
            <a:ext uri="{FF2B5EF4-FFF2-40B4-BE49-F238E27FC236}">
              <a16:creationId xmlns:a16="http://schemas.microsoft.com/office/drawing/2014/main" id="{286697E4-14A1-4146-93A2-90F249E5C460}"/>
            </a:ext>
          </a:extLst>
        </xdr:cNvPr>
        <xdr:cNvCxnSpPr/>
      </xdr:nvCxnSpPr>
      <xdr:spPr>
        <a:xfrm>
          <a:off x="2908300" y="10086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46355</xdr:rowOff>
    </xdr:from>
    <xdr:to>
      <xdr:col>10</xdr:col>
      <xdr:colOff>165100</xdr:colOff>
      <xdr:row>58</xdr:row>
      <xdr:rowOff>147955</xdr:rowOff>
    </xdr:to>
    <xdr:sp macro="" textlink="">
      <xdr:nvSpPr>
        <xdr:cNvPr id="184" name="楕円 183">
          <a:extLst>
            <a:ext uri="{FF2B5EF4-FFF2-40B4-BE49-F238E27FC236}">
              <a16:creationId xmlns:a16="http://schemas.microsoft.com/office/drawing/2014/main" id="{A2CDF6CD-9109-47B9-BFDF-7B54D7E46FF9}"/>
            </a:ext>
          </a:extLst>
        </xdr:cNvPr>
        <xdr:cNvSpPr/>
      </xdr:nvSpPr>
      <xdr:spPr>
        <a:xfrm>
          <a:off x="1968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97155</xdr:rowOff>
    </xdr:from>
    <xdr:to>
      <xdr:col>15</xdr:col>
      <xdr:colOff>50800</xdr:colOff>
      <xdr:row>58</xdr:row>
      <xdr:rowOff>142875</xdr:rowOff>
    </xdr:to>
    <xdr:cxnSp macro="">
      <xdr:nvCxnSpPr>
        <xdr:cNvPr id="185" name="直線コネクタ 184">
          <a:extLst>
            <a:ext uri="{FF2B5EF4-FFF2-40B4-BE49-F238E27FC236}">
              <a16:creationId xmlns:a16="http://schemas.microsoft.com/office/drawing/2014/main" id="{BDD5B76C-7745-40B7-8706-B668C739817D}"/>
            </a:ext>
          </a:extLst>
        </xdr:cNvPr>
        <xdr:cNvCxnSpPr/>
      </xdr:nvCxnSpPr>
      <xdr:spPr>
        <a:xfrm>
          <a:off x="2019300" y="100412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46355</xdr:rowOff>
    </xdr:from>
    <xdr:to>
      <xdr:col>6</xdr:col>
      <xdr:colOff>38100</xdr:colOff>
      <xdr:row>58</xdr:row>
      <xdr:rowOff>147955</xdr:rowOff>
    </xdr:to>
    <xdr:sp macro="" textlink="">
      <xdr:nvSpPr>
        <xdr:cNvPr id="186" name="楕円 185">
          <a:extLst>
            <a:ext uri="{FF2B5EF4-FFF2-40B4-BE49-F238E27FC236}">
              <a16:creationId xmlns:a16="http://schemas.microsoft.com/office/drawing/2014/main" id="{1E6B1C39-E776-4E97-9CC0-A9B2A9052476}"/>
            </a:ext>
          </a:extLst>
        </xdr:cNvPr>
        <xdr:cNvSpPr/>
      </xdr:nvSpPr>
      <xdr:spPr>
        <a:xfrm>
          <a:off x="1079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97155</xdr:rowOff>
    </xdr:from>
    <xdr:to>
      <xdr:col>10</xdr:col>
      <xdr:colOff>114300</xdr:colOff>
      <xdr:row>58</xdr:row>
      <xdr:rowOff>97155</xdr:rowOff>
    </xdr:to>
    <xdr:cxnSp macro="">
      <xdr:nvCxnSpPr>
        <xdr:cNvPr id="187" name="直線コネクタ 186">
          <a:extLst>
            <a:ext uri="{FF2B5EF4-FFF2-40B4-BE49-F238E27FC236}">
              <a16:creationId xmlns:a16="http://schemas.microsoft.com/office/drawing/2014/main" id="{68436FEB-70FB-41BB-B676-81737983DB31}"/>
            </a:ext>
          </a:extLst>
        </xdr:cNvPr>
        <xdr:cNvCxnSpPr/>
      </xdr:nvCxnSpPr>
      <xdr:spPr>
        <a:xfrm>
          <a:off x="1130300" y="100412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88" name="n_1aveValue【体育館・プール】&#10;有形固定資産減価償却率">
          <a:extLst>
            <a:ext uri="{FF2B5EF4-FFF2-40B4-BE49-F238E27FC236}">
              <a16:creationId xmlns:a16="http://schemas.microsoft.com/office/drawing/2014/main" id="{F0087EE2-3CAE-4D52-A009-56B86B17C160}"/>
            </a:ext>
          </a:extLst>
        </xdr:cNvPr>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89" name="n_2aveValue【体育館・プール】&#10;有形固定資産減価償却率">
          <a:extLst>
            <a:ext uri="{FF2B5EF4-FFF2-40B4-BE49-F238E27FC236}">
              <a16:creationId xmlns:a16="http://schemas.microsoft.com/office/drawing/2014/main" id="{9F5E17BC-6DD1-44BF-9BED-C9AFE781ADDE}"/>
            </a:ext>
          </a:extLst>
        </xdr:cNvPr>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90" name="n_3aveValue【体育館・プール】&#10;有形固定資産減価償却率">
          <a:extLst>
            <a:ext uri="{FF2B5EF4-FFF2-40B4-BE49-F238E27FC236}">
              <a16:creationId xmlns:a16="http://schemas.microsoft.com/office/drawing/2014/main" id="{C495342B-D893-4FE5-ADDE-2B0E8BDB01F6}"/>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191" name="n_4aveValue【体育館・プール】&#10;有形固定資産減価償却率">
          <a:extLst>
            <a:ext uri="{FF2B5EF4-FFF2-40B4-BE49-F238E27FC236}">
              <a16:creationId xmlns:a16="http://schemas.microsoft.com/office/drawing/2014/main" id="{67ACE417-8DE8-4C6B-B951-E4E8BA375565}"/>
            </a:ext>
          </a:extLst>
        </xdr:cNvPr>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78757</xdr:rowOff>
    </xdr:from>
    <xdr:ext cx="405111" cy="259045"/>
    <xdr:sp macro="" textlink="">
      <xdr:nvSpPr>
        <xdr:cNvPr id="192" name="n_1mainValue【体育館・プール】&#10;有形固定資産減価償却率">
          <a:extLst>
            <a:ext uri="{FF2B5EF4-FFF2-40B4-BE49-F238E27FC236}">
              <a16:creationId xmlns:a16="http://schemas.microsoft.com/office/drawing/2014/main" id="{2471F9DF-F07E-4279-9F61-5A944A94E983}"/>
            </a:ext>
          </a:extLst>
        </xdr:cNvPr>
        <xdr:cNvSpPr txBox="1"/>
      </xdr:nvSpPr>
      <xdr:spPr>
        <a:xfrm>
          <a:off x="3582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38752</xdr:rowOff>
    </xdr:from>
    <xdr:ext cx="405111" cy="259045"/>
    <xdr:sp macro="" textlink="">
      <xdr:nvSpPr>
        <xdr:cNvPr id="193" name="n_2mainValue【体育館・プール】&#10;有形固定資産減価償却率">
          <a:extLst>
            <a:ext uri="{FF2B5EF4-FFF2-40B4-BE49-F238E27FC236}">
              <a16:creationId xmlns:a16="http://schemas.microsoft.com/office/drawing/2014/main" id="{10469AB8-A507-40A3-A3A9-D112AF445219}"/>
            </a:ext>
          </a:extLst>
        </xdr:cNvPr>
        <xdr:cNvSpPr txBox="1"/>
      </xdr:nvSpPr>
      <xdr:spPr>
        <a:xfrm>
          <a:off x="2705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164482</xdr:rowOff>
    </xdr:from>
    <xdr:ext cx="405111" cy="259045"/>
    <xdr:sp macro="" textlink="">
      <xdr:nvSpPr>
        <xdr:cNvPr id="194" name="n_3mainValue【体育館・プール】&#10;有形固定資産減価償却率">
          <a:extLst>
            <a:ext uri="{FF2B5EF4-FFF2-40B4-BE49-F238E27FC236}">
              <a16:creationId xmlns:a16="http://schemas.microsoft.com/office/drawing/2014/main" id="{68F8C26B-37F0-424F-9A94-AAF10149C412}"/>
            </a:ext>
          </a:extLst>
        </xdr:cNvPr>
        <xdr:cNvSpPr txBox="1"/>
      </xdr:nvSpPr>
      <xdr:spPr>
        <a:xfrm>
          <a:off x="1816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164482</xdr:rowOff>
    </xdr:from>
    <xdr:ext cx="405111" cy="259045"/>
    <xdr:sp macro="" textlink="">
      <xdr:nvSpPr>
        <xdr:cNvPr id="195" name="n_4mainValue【体育館・プール】&#10;有形固定資産減価償却率">
          <a:extLst>
            <a:ext uri="{FF2B5EF4-FFF2-40B4-BE49-F238E27FC236}">
              <a16:creationId xmlns:a16="http://schemas.microsoft.com/office/drawing/2014/main" id="{221047E0-5CE8-44F8-8158-D6B22A81F652}"/>
            </a:ext>
          </a:extLst>
        </xdr:cNvPr>
        <xdr:cNvSpPr txBox="1"/>
      </xdr:nvSpPr>
      <xdr:spPr>
        <a:xfrm>
          <a:off x="927744" y="976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726E3C14-71F2-4D0F-9684-029590B0D807}"/>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4DCCAA39-B6A0-4F0C-8773-AC0004D7723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6D8F97D4-D706-40A9-8401-26A11140F0E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97DFDA3E-50A2-4E52-94C9-A072CCA2728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BEF259DC-A1C6-4F50-9EC9-82F1FA10353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2ABFC40C-EFC5-4EE0-ABEC-DA24F56D5CD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72463F-B6C2-488A-85BA-F327E8FAE2A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D3DC1570-E170-49BA-BB52-33F7D2D0CCD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C4B3D9D6-F8CC-4FC8-898E-390501C248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CD4130C6-E89F-4D6E-BB58-12ADEF40AAA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7FD94E39-4D33-48AD-B87E-FBC7107F13A8}"/>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A3FFD8F9-32CA-430F-B19D-E629529FBA2C}"/>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92E31576-8C5F-475D-AF9F-C2F010C83C7F}"/>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5E1B5255-2833-4522-AC00-2636A273A6B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23677948-1D55-458F-8D25-E7C7FA35A455}"/>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1243331E-42F6-4D28-B1DE-BAAFAAA89726}"/>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41220040-3212-4A13-9D16-8047293BAF5C}"/>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6F2D34E6-4AE1-49DA-A313-0BFF75320DDF}"/>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FA89445D-51A1-421F-9DB3-5F498B6085C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76D4122D-6D45-4E11-B8C9-21B449B502A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B21F145A-0862-42CC-ADA4-B8EE82DD72A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217" name="直線コネクタ 216">
          <a:extLst>
            <a:ext uri="{FF2B5EF4-FFF2-40B4-BE49-F238E27FC236}">
              <a16:creationId xmlns:a16="http://schemas.microsoft.com/office/drawing/2014/main" id="{E5A2D50B-43B3-4C77-926B-870C5BABDD45}"/>
            </a:ext>
          </a:extLst>
        </xdr:cNvPr>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218" name="【体育館・プール】&#10;一人当たり面積最小値テキスト">
          <a:extLst>
            <a:ext uri="{FF2B5EF4-FFF2-40B4-BE49-F238E27FC236}">
              <a16:creationId xmlns:a16="http://schemas.microsoft.com/office/drawing/2014/main" id="{5F5E3CB2-1E0B-436C-9D3E-C9F43F80081F}"/>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219" name="直線コネクタ 218">
          <a:extLst>
            <a:ext uri="{FF2B5EF4-FFF2-40B4-BE49-F238E27FC236}">
              <a16:creationId xmlns:a16="http://schemas.microsoft.com/office/drawing/2014/main" id="{15A261AC-DA58-4D80-80BD-6F2335DFFCB9}"/>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220" name="【体育館・プール】&#10;一人当たり面積最大値テキスト">
          <a:extLst>
            <a:ext uri="{FF2B5EF4-FFF2-40B4-BE49-F238E27FC236}">
              <a16:creationId xmlns:a16="http://schemas.microsoft.com/office/drawing/2014/main" id="{6A238BB8-DB60-4AF7-89BA-9178305373DE}"/>
            </a:ext>
          </a:extLst>
        </xdr:cNvPr>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21" name="直線コネクタ 220">
          <a:extLst>
            <a:ext uri="{FF2B5EF4-FFF2-40B4-BE49-F238E27FC236}">
              <a16:creationId xmlns:a16="http://schemas.microsoft.com/office/drawing/2014/main" id="{237CDF71-CDDA-48C9-A07F-93568D1968A8}"/>
            </a:ext>
          </a:extLst>
        </xdr:cNvPr>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22" name="【体育館・プール】&#10;一人当たり面積平均値テキスト">
          <a:extLst>
            <a:ext uri="{FF2B5EF4-FFF2-40B4-BE49-F238E27FC236}">
              <a16:creationId xmlns:a16="http://schemas.microsoft.com/office/drawing/2014/main" id="{3687D353-D657-4E4A-8D71-DE021D4BEC78}"/>
            </a:ext>
          </a:extLst>
        </xdr:cNvPr>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23" name="フローチャート: 判断 222">
          <a:extLst>
            <a:ext uri="{FF2B5EF4-FFF2-40B4-BE49-F238E27FC236}">
              <a16:creationId xmlns:a16="http://schemas.microsoft.com/office/drawing/2014/main" id="{20FBB5F9-2B18-44E6-A772-388B864E60FA}"/>
            </a:ext>
          </a:extLst>
        </xdr:cNvPr>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24" name="フローチャート: 判断 223">
          <a:extLst>
            <a:ext uri="{FF2B5EF4-FFF2-40B4-BE49-F238E27FC236}">
              <a16:creationId xmlns:a16="http://schemas.microsoft.com/office/drawing/2014/main" id="{DCB8D136-71A6-4548-AA0D-A1F671D84B6D}"/>
            </a:ext>
          </a:extLst>
        </xdr:cNvPr>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25" name="フローチャート: 判断 224">
          <a:extLst>
            <a:ext uri="{FF2B5EF4-FFF2-40B4-BE49-F238E27FC236}">
              <a16:creationId xmlns:a16="http://schemas.microsoft.com/office/drawing/2014/main" id="{01D19481-A294-45A2-A027-B36A6E76E42A}"/>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26" name="フローチャート: 判断 225">
          <a:extLst>
            <a:ext uri="{FF2B5EF4-FFF2-40B4-BE49-F238E27FC236}">
              <a16:creationId xmlns:a16="http://schemas.microsoft.com/office/drawing/2014/main" id="{067F4582-07BB-4405-9EF2-C0AF0FA1FBCC}"/>
            </a:ext>
          </a:extLst>
        </xdr:cNvPr>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27" name="フローチャート: 判断 226">
          <a:extLst>
            <a:ext uri="{FF2B5EF4-FFF2-40B4-BE49-F238E27FC236}">
              <a16:creationId xmlns:a16="http://schemas.microsoft.com/office/drawing/2014/main" id="{E8DCA5CC-E0A1-4658-896E-7C23C616BF9C}"/>
            </a:ext>
          </a:extLst>
        </xdr:cNvPr>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496F676-40FD-402B-A008-2AE151BB43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D36B93A8-1A8C-4842-9A14-4407A7AB613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F24C0ABE-5D9C-4BF0-A666-6FF6C74E971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1847C6C3-2D1C-4BBE-B529-48A73536F3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2E9119E-1D5D-4530-B75B-B13A736E3F0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82245</xdr:rowOff>
    </xdr:from>
    <xdr:to>
      <xdr:col>50</xdr:col>
      <xdr:colOff>165100</xdr:colOff>
      <xdr:row>63</xdr:row>
      <xdr:rowOff>12395</xdr:rowOff>
    </xdr:to>
    <xdr:sp macro="" textlink="">
      <xdr:nvSpPr>
        <xdr:cNvPr id="233" name="楕円 232">
          <a:extLst>
            <a:ext uri="{FF2B5EF4-FFF2-40B4-BE49-F238E27FC236}">
              <a16:creationId xmlns:a16="http://schemas.microsoft.com/office/drawing/2014/main" id="{13220F18-EB20-43AB-A717-6521D8B0C020}"/>
            </a:ext>
          </a:extLst>
        </xdr:cNvPr>
        <xdr:cNvSpPr/>
      </xdr:nvSpPr>
      <xdr:spPr>
        <a:xfrm>
          <a:off x="9588500" y="1071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86360</xdr:rowOff>
    </xdr:from>
    <xdr:to>
      <xdr:col>46</xdr:col>
      <xdr:colOff>38100</xdr:colOff>
      <xdr:row>63</xdr:row>
      <xdr:rowOff>16510</xdr:rowOff>
    </xdr:to>
    <xdr:sp macro="" textlink="">
      <xdr:nvSpPr>
        <xdr:cNvPr id="234" name="楕円 233">
          <a:extLst>
            <a:ext uri="{FF2B5EF4-FFF2-40B4-BE49-F238E27FC236}">
              <a16:creationId xmlns:a16="http://schemas.microsoft.com/office/drawing/2014/main" id="{A7AC0218-31AB-4F44-A454-3D70BDFEF7C9}"/>
            </a:ext>
          </a:extLst>
        </xdr:cNvPr>
        <xdr:cNvSpPr/>
      </xdr:nvSpPr>
      <xdr:spPr>
        <a:xfrm>
          <a:off x="869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133045</xdr:rowOff>
    </xdr:from>
    <xdr:to>
      <xdr:col>50</xdr:col>
      <xdr:colOff>114300</xdr:colOff>
      <xdr:row>62</xdr:row>
      <xdr:rowOff>137160</xdr:rowOff>
    </xdr:to>
    <xdr:cxnSp macro="">
      <xdr:nvCxnSpPr>
        <xdr:cNvPr id="235" name="直線コネクタ 234">
          <a:extLst>
            <a:ext uri="{FF2B5EF4-FFF2-40B4-BE49-F238E27FC236}">
              <a16:creationId xmlns:a16="http://schemas.microsoft.com/office/drawing/2014/main" id="{F23C4CD0-8953-4434-A922-D660B9C5A611}"/>
            </a:ext>
          </a:extLst>
        </xdr:cNvPr>
        <xdr:cNvCxnSpPr/>
      </xdr:nvCxnSpPr>
      <xdr:spPr>
        <a:xfrm flipV="1">
          <a:off x="8750300" y="10762945"/>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104648</xdr:rowOff>
    </xdr:from>
    <xdr:to>
      <xdr:col>41</xdr:col>
      <xdr:colOff>101600</xdr:colOff>
      <xdr:row>63</xdr:row>
      <xdr:rowOff>34798</xdr:rowOff>
    </xdr:to>
    <xdr:sp macro="" textlink="">
      <xdr:nvSpPr>
        <xdr:cNvPr id="236" name="楕円 235">
          <a:extLst>
            <a:ext uri="{FF2B5EF4-FFF2-40B4-BE49-F238E27FC236}">
              <a16:creationId xmlns:a16="http://schemas.microsoft.com/office/drawing/2014/main" id="{776BC6AA-0D23-47AC-AE97-71DDCB6CC807}"/>
            </a:ext>
          </a:extLst>
        </xdr:cNvPr>
        <xdr:cNvSpPr/>
      </xdr:nvSpPr>
      <xdr:spPr>
        <a:xfrm>
          <a:off x="78105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137160</xdr:rowOff>
    </xdr:from>
    <xdr:to>
      <xdr:col>45</xdr:col>
      <xdr:colOff>177800</xdr:colOff>
      <xdr:row>62</xdr:row>
      <xdr:rowOff>155448</xdr:rowOff>
    </xdr:to>
    <xdr:cxnSp macro="">
      <xdr:nvCxnSpPr>
        <xdr:cNvPr id="237" name="直線コネクタ 236">
          <a:extLst>
            <a:ext uri="{FF2B5EF4-FFF2-40B4-BE49-F238E27FC236}">
              <a16:creationId xmlns:a16="http://schemas.microsoft.com/office/drawing/2014/main" id="{9DAC2E2C-ED12-4F6E-BF51-89A9769CCF54}"/>
            </a:ext>
          </a:extLst>
        </xdr:cNvPr>
        <xdr:cNvCxnSpPr/>
      </xdr:nvCxnSpPr>
      <xdr:spPr>
        <a:xfrm flipV="1">
          <a:off x="7861300" y="10767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107391</xdr:rowOff>
    </xdr:from>
    <xdr:to>
      <xdr:col>36</xdr:col>
      <xdr:colOff>165100</xdr:colOff>
      <xdr:row>63</xdr:row>
      <xdr:rowOff>37541</xdr:rowOff>
    </xdr:to>
    <xdr:sp macro="" textlink="">
      <xdr:nvSpPr>
        <xdr:cNvPr id="238" name="楕円 237">
          <a:extLst>
            <a:ext uri="{FF2B5EF4-FFF2-40B4-BE49-F238E27FC236}">
              <a16:creationId xmlns:a16="http://schemas.microsoft.com/office/drawing/2014/main" id="{5670D07E-F523-4977-B363-3D08E68A7A79}"/>
            </a:ext>
          </a:extLst>
        </xdr:cNvPr>
        <xdr:cNvSpPr/>
      </xdr:nvSpPr>
      <xdr:spPr>
        <a:xfrm>
          <a:off x="6921500" y="10737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155448</xdr:rowOff>
    </xdr:from>
    <xdr:to>
      <xdr:col>41</xdr:col>
      <xdr:colOff>50800</xdr:colOff>
      <xdr:row>62</xdr:row>
      <xdr:rowOff>158191</xdr:rowOff>
    </xdr:to>
    <xdr:cxnSp macro="">
      <xdr:nvCxnSpPr>
        <xdr:cNvPr id="239" name="直線コネクタ 238">
          <a:extLst>
            <a:ext uri="{FF2B5EF4-FFF2-40B4-BE49-F238E27FC236}">
              <a16:creationId xmlns:a16="http://schemas.microsoft.com/office/drawing/2014/main" id="{6B2201B0-E9DE-4116-9FE9-61B99CC98422}"/>
            </a:ext>
          </a:extLst>
        </xdr:cNvPr>
        <xdr:cNvCxnSpPr/>
      </xdr:nvCxnSpPr>
      <xdr:spPr>
        <a:xfrm flipV="1">
          <a:off x="6972300" y="1078534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58843</xdr:rowOff>
    </xdr:from>
    <xdr:ext cx="469744" cy="259045"/>
    <xdr:sp macro="" textlink="">
      <xdr:nvSpPr>
        <xdr:cNvPr id="240" name="n_1aveValue【体育館・プール】&#10;一人当たり面積">
          <a:extLst>
            <a:ext uri="{FF2B5EF4-FFF2-40B4-BE49-F238E27FC236}">
              <a16:creationId xmlns:a16="http://schemas.microsoft.com/office/drawing/2014/main" id="{C3F5BBBF-880F-42BD-9217-7A50470C0CDC}"/>
            </a:ext>
          </a:extLst>
        </xdr:cNvPr>
        <xdr:cNvSpPr txBox="1"/>
      </xdr:nvSpPr>
      <xdr:spPr>
        <a:xfrm>
          <a:off x="9391727" y="1086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64330</xdr:rowOff>
    </xdr:from>
    <xdr:ext cx="469744" cy="259045"/>
    <xdr:sp macro="" textlink="">
      <xdr:nvSpPr>
        <xdr:cNvPr id="241" name="n_2aveValue【体育館・プール】&#10;一人当たり面積">
          <a:extLst>
            <a:ext uri="{FF2B5EF4-FFF2-40B4-BE49-F238E27FC236}">
              <a16:creationId xmlns:a16="http://schemas.microsoft.com/office/drawing/2014/main" id="{103D7315-E8F0-4BBF-8A9E-7B1CE2783E48}"/>
            </a:ext>
          </a:extLst>
        </xdr:cNvPr>
        <xdr:cNvSpPr txBox="1"/>
      </xdr:nvSpPr>
      <xdr:spPr>
        <a:xfrm>
          <a:off x="8515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64330</xdr:rowOff>
    </xdr:from>
    <xdr:ext cx="469744" cy="259045"/>
    <xdr:sp macro="" textlink="">
      <xdr:nvSpPr>
        <xdr:cNvPr id="242" name="n_3aveValue【体育館・プール】&#10;一人当たり面積">
          <a:extLst>
            <a:ext uri="{FF2B5EF4-FFF2-40B4-BE49-F238E27FC236}">
              <a16:creationId xmlns:a16="http://schemas.microsoft.com/office/drawing/2014/main" id="{C5C71E18-66C8-4618-839B-02593580AB63}"/>
            </a:ext>
          </a:extLst>
        </xdr:cNvPr>
        <xdr:cNvSpPr txBox="1"/>
      </xdr:nvSpPr>
      <xdr:spPr>
        <a:xfrm>
          <a:off x="7626427" y="1086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43" name="n_4aveValue【体育館・プール】&#10;一人当たり面積">
          <a:extLst>
            <a:ext uri="{FF2B5EF4-FFF2-40B4-BE49-F238E27FC236}">
              <a16:creationId xmlns:a16="http://schemas.microsoft.com/office/drawing/2014/main" id="{F817EA27-E586-4430-8074-0B08A4B47048}"/>
            </a:ext>
          </a:extLst>
        </xdr:cNvPr>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28922</xdr:rowOff>
    </xdr:from>
    <xdr:ext cx="469744" cy="259045"/>
    <xdr:sp macro="" textlink="">
      <xdr:nvSpPr>
        <xdr:cNvPr id="244" name="n_1mainValue【体育館・プール】&#10;一人当たり面積">
          <a:extLst>
            <a:ext uri="{FF2B5EF4-FFF2-40B4-BE49-F238E27FC236}">
              <a16:creationId xmlns:a16="http://schemas.microsoft.com/office/drawing/2014/main" id="{473903B0-8EC9-4306-B3B3-47CEDB6A2535}"/>
            </a:ext>
          </a:extLst>
        </xdr:cNvPr>
        <xdr:cNvSpPr txBox="1"/>
      </xdr:nvSpPr>
      <xdr:spPr>
        <a:xfrm>
          <a:off x="9391727" y="1048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33037</xdr:rowOff>
    </xdr:from>
    <xdr:ext cx="469744" cy="259045"/>
    <xdr:sp macro="" textlink="">
      <xdr:nvSpPr>
        <xdr:cNvPr id="245" name="n_2mainValue【体育館・プール】&#10;一人当たり面積">
          <a:extLst>
            <a:ext uri="{FF2B5EF4-FFF2-40B4-BE49-F238E27FC236}">
              <a16:creationId xmlns:a16="http://schemas.microsoft.com/office/drawing/2014/main" id="{FD77F273-5844-4BFD-84B2-A39B3A8888FD}"/>
            </a:ext>
          </a:extLst>
        </xdr:cNvPr>
        <xdr:cNvSpPr txBox="1"/>
      </xdr:nvSpPr>
      <xdr:spPr>
        <a:xfrm>
          <a:off x="8515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51325</xdr:rowOff>
    </xdr:from>
    <xdr:ext cx="469744" cy="259045"/>
    <xdr:sp macro="" textlink="">
      <xdr:nvSpPr>
        <xdr:cNvPr id="246" name="n_3mainValue【体育館・プール】&#10;一人当たり面積">
          <a:extLst>
            <a:ext uri="{FF2B5EF4-FFF2-40B4-BE49-F238E27FC236}">
              <a16:creationId xmlns:a16="http://schemas.microsoft.com/office/drawing/2014/main" id="{E49720AA-1EAF-4DBD-896B-1817E8DDC9A5}"/>
            </a:ext>
          </a:extLst>
        </xdr:cNvPr>
        <xdr:cNvSpPr txBox="1"/>
      </xdr:nvSpPr>
      <xdr:spPr>
        <a:xfrm>
          <a:off x="7626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54068</xdr:rowOff>
    </xdr:from>
    <xdr:ext cx="469744" cy="259045"/>
    <xdr:sp macro="" textlink="">
      <xdr:nvSpPr>
        <xdr:cNvPr id="247" name="n_4mainValue【体育館・プール】&#10;一人当たり面積">
          <a:extLst>
            <a:ext uri="{FF2B5EF4-FFF2-40B4-BE49-F238E27FC236}">
              <a16:creationId xmlns:a16="http://schemas.microsoft.com/office/drawing/2014/main" id="{B3CDF625-BF4A-49CE-9992-1AEB62196E06}"/>
            </a:ext>
          </a:extLst>
        </xdr:cNvPr>
        <xdr:cNvSpPr txBox="1"/>
      </xdr:nvSpPr>
      <xdr:spPr>
        <a:xfrm>
          <a:off x="6737427" y="10512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A1CBDFCD-AE2F-4923-A348-8EC2AF82ADA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5B9760B-6DC3-4630-9130-FB8739519987}"/>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3BBA0097-76BA-423D-995F-B0389DF332E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11AE1B88-F869-441F-84E1-6A11130D8A38}"/>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E901DCD5-DF45-453F-8369-D26B34C18D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31BD0EE8-7CBE-46AE-A877-A09AD04CA6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C6673F77-7DBE-4F1E-A418-8D82CFF6B8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5089746A-440A-4F96-B23A-FDEAB66C788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2750DE5A-E91A-432C-870F-8B9D60F5D54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B233DA57-2309-4A48-BD87-B87048EA720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62D58684-9A0B-46B2-837B-8E14685CA3C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a:extLst>
            <a:ext uri="{FF2B5EF4-FFF2-40B4-BE49-F238E27FC236}">
              <a16:creationId xmlns:a16="http://schemas.microsoft.com/office/drawing/2014/main" id="{F4401BDD-D1FD-4745-870E-22731EF692E6}"/>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a:extLst>
            <a:ext uri="{FF2B5EF4-FFF2-40B4-BE49-F238E27FC236}">
              <a16:creationId xmlns:a16="http://schemas.microsoft.com/office/drawing/2014/main" id="{D5063A96-131F-433F-90AF-7A2E3CF57D8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a:extLst>
            <a:ext uri="{FF2B5EF4-FFF2-40B4-BE49-F238E27FC236}">
              <a16:creationId xmlns:a16="http://schemas.microsoft.com/office/drawing/2014/main" id="{26741196-465C-4B2D-81D8-ED332F17F28A}"/>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a:extLst>
            <a:ext uri="{FF2B5EF4-FFF2-40B4-BE49-F238E27FC236}">
              <a16:creationId xmlns:a16="http://schemas.microsoft.com/office/drawing/2014/main" id="{A033AEB5-4D6C-4690-A8D9-AD7F6E789397}"/>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a:extLst>
            <a:ext uri="{FF2B5EF4-FFF2-40B4-BE49-F238E27FC236}">
              <a16:creationId xmlns:a16="http://schemas.microsoft.com/office/drawing/2014/main" id="{B6C50333-4072-411A-AFEC-C0C1E14CE5E7}"/>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a:extLst>
            <a:ext uri="{FF2B5EF4-FFF2-40B4-BE49-F238E27FC236}">
              <a16:creationId xmlns:a16="http://schemas.microsoft.com/office/drawing/2014/main" id="{EF201C28-DEC5-4041-AE2F-8E9F48C7655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a:extLst>
            <a:ext uri="{FF2B5EF4-FFF2-40B4-BE49-F238E27FC236}">
              <a16:creationId xmlns:a16="http://schemas.microsoft.com/office/drawing/2014/main" id="{6FD62159-1FD9-440E-A526-8B60962E4166}"/>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a:extLst>
            <a:ext uri="{FF2B5EF4-FFF2-40B4-BE49-F238E27FC236}">
              <a16:creationId xmlns:a16="http://schemas.microsoft.com/office/drawing/2014/main" id="{82AC375D-0059-4683-87CD-9CFE460B3BB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a:extLst>
            <a:ext uri="{FF2B5EF4-FFF2-40B4-BE49-F238E27FC236}">
              <a16:creationId xmlns:a16="http://schemas.microsoft.com/office/drawing/2014/main" id="{B857543F-8C27-4AD8-9298-DE7F0CC335F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a:extLst>
            <a:ext uri="{FF2B5EF4-FFF2-40B4-BE49-F238E27FC236}">
              <a16:creationId xmlns:a16="http://schemas.microsoft.com/office/drawing/2014/main" id="{994908BE-EDAB-4676-94B2-1471F301A7A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71AF253C-6A54-4F75-B0F6-76120717EBD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a:extLst>
            <a:ext uri="{FF2B5EF4-FFF2-40B4-BE49-F238E27FC236}">
              <a16:creationId xmlns:a16="http://schemas.microsoft.com/office/drawing/2014/main" id="{ABF74951-E035-4B2E-82BB-D2BCEB44805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503DB412-30BE-4D8B-9579-E6343D908F6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72" name="直線コネクタ 271">
          <a:extLst>
            <a:ext uri="{FF2B5EF4-FFF2-40B4-BE49-F238E27FC236}">
              <a16:creationId xmlns:a16="http://schemas.microsoft.com/office/drawing/2014/main" id="{D18742D7-E4DE-4587-8594-EB7F0D7AC78B}"/>
            </a:ext>
          </a:extLst>
        </xdr:cNvPr>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a:extLst>
            <a:ext uri="{FF2B5EF4-FFF2-40B4-BE49-F238E27FC236}">
              <a16:creationId xmlns:a16="http://schemas.microsoft.com/office/drawing/2014/main" id="{F2D2D5B0-E812-4A7A-9030-7B91522BE15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a:extLst>
            <a:ext uri="{FF2B5EF4-FFF2-40B4-BE49-F238E27FC236}">
              <a16:creationId xmlns:a16="http://schemas.microsoft.com/office/drawing/2014/main" id="{28744F6B-714C-41CC-8B8C-49EB4E87FFE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36EB2451-530D-4C58-B16B-324CC4B43E4A}"/>
            </a:ext>
          </a:extLst>
        </xdr:cNvPr>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76" name="直線コネクタ 275">
          <a:extLst>
            <a:ext uri="{FF2B5EF4-FFF2-40B4-BE49-F238E27FC236}">
              <a16:creationId xmlns:a16="http://schemas.microsoft.com/office/drawing/2014/main" id="{E6753858-11E8-458B-BD1E-F8FAF7F52E6A}"/>
            </a:ext>
          </a:extLst>
        </xdr:cNvPr>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95266</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CCF4AF64-D469-42F7-9CFE-834CDD85C665}"/>
            </a:ext>
          </a:extLst>
        </xdr:cNvPr>
        <xdr:cNvSpPr txBox="1"/>
      </xdr:nvSpPr>
      <xdr:spPr>
        <a:xfrm>
          <a:off x="4673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78" name="フローチャート: 判断 277">
          <a:extLst>
            <a:ext uri="{FF2B5EF4-FFF2-40B4-BE49-F238E27FC236}">
              <a16:creationId xmlns:a16="http://schemas.microsoft.com/office/drawing/2014/main" id="{FFF2E8D1-C78F-4193-B443-A0BA54788F5F}"/>
            </a:ext>
          </a:extLst>
        </xdr:cNvPr>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79" name="フローチャート: 判断 278">
          <a:extLst>
            <a:ext uri="{FF2B5EF4-FFF2-40B4-BE49-F238E27FC236}">
              <a16:creationId xmlns:a16="http://schemas.microsoft.com/office/drawing/2014/main" id="{DE47DDDA-AA03-4721-BDF7-6FE781871F93}"/>
            </a:ext>
          </a:extLst>
        </xdr:cNvPr>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80" name="フローチャート: 判断 279">
          <a:extLst>
            <a:ext uri="{FF2B5EF4-FFF2-40B4-BE49-F238E27FC236}">
              <a16:creationId xmlns:a16="http://schemas.microsoft.com/office/drawing/2014/main" id="{297C51FC-FCBD-4655-892F-490B464E00C9}"/>
            </a:ext>
          </a:extLst>
        </xdr:cNvPr>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81" name="フローチャート: 判断 280">
          <a:extLst>
            <a:ext uri="{FF2B5EF4-FFF2-40B4-BE49-F238E27FC236}">
              <a16:creationId xmlns:a16="http://schemas.microsoft.com/office/drawing/2014/main" id="{128A3CF4-AF81-40CD-993F-9700E0A93764}"/>
            </a:ext>
          </a:extLst>
        </xdr:cNvPr>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82" name="フローチャート: 判断 281">
          <a:extLst>
            <a:ext uri="{FF2B5EF4-FFF2-40B4-BE49-F238E27FC236}">
              <a16:creationId xmlns:a16="http://schemas.microsoft.com/office/drawing/2014/main" id="{24C78650-3270-4658-B34A-A5C7990FB071}"/>
            </a:ext>
          </a:extLst>
        </xdr:cNvPr>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9F0F6E45-3F53-4279-A066-197C84D63B1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BF9D1781-1F9C-4742-B66B-6BE5D1829DF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D23D1A8E-3D58-4031-A08D-7CBBD98BB4F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F100A56C-280A-498C-87AC-F354E71A3A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5B57306F-19C0-451F-AF47-664B6BB69C3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46355</xdr:rowOff>
    </xdr:from>
    <xdr:to>
      <xdr:col>20</xdr:col>
      <xdr:colOff>38100</xdr:colOff>
      <xdr:row>82</xdr:row>
      <xdr:rowOff>147955</xdr:rowOff>
    </xdr:to>
    <xdr:sp macro="" textlink="">
      <xdr:nvSpPr>
        <xdr:cNvPr id="288" name="楕円 287">
          <a:extLst>
            <a:ext uri="{FF2B5EF4-FFF2-40B4-BE49-F238E27FC236}">
              <a16:creationId xmlns:a16="http://schemas.microsoft.com/office/drawing/2014/main" id="{7D4411F6-EF15-49AB-90EA-374ABC06116E}"/>
            </a:ext>
          </a:extLst>
        </xdr:cNvPr>
        <xdr:cNvSpPr/>
      </xdr:nvSpPr>
      <xdr:spPr>
        <a:xfrm>
          <a:off x="3746500" y="1410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17780</xdr:rowOff>
    </xdr:from>
    <xdr:to>
      <xdr:col>15</xdr:col>
      <xdr:colOff>101600</xdr:colOff>
      <xdr:row>82</xdr:row>
      <xdr:rowOff>119380</xdr:rowOff>
    </xdr:to>
    <xdr:sp macro="" textlink="">
      <xdr:nvSpPr>
        <xdr:cNvPr id="289" name="楕円 288">
          <a:extLst>
            <a:ext uri="{FF2B5EF4-FFF2-40B4-BE49-F238E27FC236}">
              <a16:creationId xmlns:a16="http://schemas.microsoft.com/office/drawing/2014/main" id="{A90127E1-EF06-4B09-A792-2CD5A55EDE72}"/>
            </a:ext>
          </a:extLst>
        </xdr:cNvPr>
        <xdr:cNvSpPr/>
      </xdr:nvSpPr>
      <xdr:spPr>
        <a:xfrm>
          <a:off x="2857500" y="1407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68580</xdr:rowOff>
    </xdr:from>
    <xdr:to>
      <xdr:col>19</xdr:col>
      <xdr:colOff>177800</xdr:colOff>
      <xdr:row>82</xdr:row>
      <xdr:rowOff>97155</xdr:rowOff>
    </xdr:to>
    <xdr:cxnSp macro="">
      <xdr:nvCxnSpPr>
        <xdr:cNvPr id="290" name="直線コネクタ 289">
          <a:extLst>
            <a:ext uri="{FF2B5EF4-FFF2-40B4-BE49-F238E27FC236}">
              <a16:creationId xmlns:a16="http://schemas.microsoft.com/office/drawing/2014/main" id="{21E261C0-851F-4ACC-BE90-523E73D7D66D}"/>
            </a:ext>
          </a:extLst>
        </xdr:cNvPr>
        <xdr:cNvCxnSpPr/>
      </xdr:nvCxnSpPr>
      <xdr:spPr>
        <a:xfrm>
          <a:off x="2908300" y="141274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1" name="楕円 290">
          <a:extLst>
            <a:ext uri="{FF2B5EF4-FFF2-40B4-BE49-F238E27FC236}">
              <a16:creationId xmlns:a16="http://schemas.microsoft.com/office/drawing/2014/main" id="{621A84DF-604C-4FD5-BF39-E2D46DA5E9CE}"/>
            </a:ext>
          </a:extLst>
        </xdr:cNvPr>
        <xdr:cNvSpPr/>
      </xdr:nvSpPr>
      <xdr:spPr>
        <a:xfrm>
          <a:off x="1968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9525</xdr:rowOff>
    </xdr:from>
    <xdr:to>
      <xdr:col>15</xdr:col>
      <xdr:colOff>50800</xdr:colOff>
      <xdr:row>82</xdr:row>
      <xdr:rowOff>68580</xdr:rowOff>
    </xdr:to>
    <xdr:cxnSp macro="">
      <xdr:nvCxnSpPr>
        <xdr:cNvPr id="292" name="直線コネクタ 291">
          <a:extLst>
            <a:ext uri="{FF2B5EF4-FFF2-40B4-BE49-F238E27FC236}">
              <a16:creationId xmlns:a16="http://schemas.microsoft.com/office/drawing/2014/main" id="{D565CC7C-0DE9-441E-8262-E1E29CB19971}"/>
            </a:ext>
          </a:extLst>
        </xdr:cNvPr>
        <xdr:cNvCxnSpPr/>
      </xdr:nvCxnSpPr>
      <xdr:spPr>
        <a:xfrm>
          <a:off x="2019300" y="1406842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130175</xdr:rowOff>
    </xdr:from>
    <xdr:to>
      <xdr:col>6</xdr:col>
      <xdr:colOff>38100</xdr:colOff>
      <xdr:row>82</xdr:row>
      <xdr:rowOff>60325</xdr:rowOff>
    </xdr:to>
    <xdr:sp macro="" textlink="">
      <xdr:nvSpPr>
        <xdr:cNvPr id="293" name="楕円 292">
          <a:extLst>
            <a:ext uri="{FF2B5EF4-FFF2-40B4-BE49-F238E27FC236}">
              <a16:creationId xmlns:a16="http://schemas.microsoft.com/office/drawing/2014/main" id="{707B12AB-60AD-456B-820D-DCE2B697C1E9}"/>
            </a:ext>
          </a:extLst>
        </xdr:cNvPr>
        <xdr:cNvSpPr/>
      </xdr:nvSpPr>
      <xdr:spPr>
        <a:xfrm>
          <a:off x="1079500" y="1401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9525</xdr:rowOff>
    </xdr:from>
    <xdr:to>
      <xdr:col>10</xdr:col>
      <xdr:colOff>114300</xdr:colOff>
      <xdr:row>82</xdr:row>
      <xdr:rowOff>9525</xdr:rowOff>
    </xdr:to>
    <xdr:cxnSp macro="">
      <xdr:nvCxnSpPr>
        <xdr:cNvPr id="294" name="直線コネクタ 293">
          <a:extLst>
            <a:ext uri="{FF2B5EF4-FFF2-40B4-BE49-F238E27FC236}">
              <a16:creationId xmlns:a16="http://schemas.microsoft.com/office/drawing/2014/main" id="{EEE27A52-7DF2-48E8-AA48-FE324855131E}"/>
            </a:ext>
          </a:extLst>
        </xdr:cNvPr>
        <xdr:cNvCxnSpPr/>
      </xdr:nvCxnSpPr>
      <xdr:spPr>
        <a:xfrm>
          <a:off x="1130300" y="140684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95" name="n_1aveValue【福祉施設】&#10;有形固定資産減価償却率">
          <a:extLst>
            <a:ext uri="{FF2B5EF4-FFF2-40B4-BE49-F238E27FC236}">
              <a16:creationId xmlns:a16="http://schemas.microsoft.com/office/drawing/2014/main" id="{1DB38BFB-6AA2-4190-B0DB-8C805674F9FA}"/>
            </a:ext>
          </a:extLst>
        </xdr:cNvPr>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96" name="n_2aveValue【福祉施設】&#10;有形固定資産減価償却率">
          <a:extLst>
            <a:ext uri="{FF2B5EF4-FFF2-40B4-BE49-F238E27FC236}">
              <a16:creationId xmlns:a16="http://schemas.microsoft.com/office/drawing/2014/main" id="{A00D1194-8356-4073-9A23-358EC4FAD025}"/>
            </a:ext>
          </a:extLst>
        </xdr:cNvPr>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97" name="n_3aveValue【福祉施設】&#10;有形固定資産減価償却率">
          <a:extLst>
            <a:ext uri="{FF2B5EF4-FFF2-40B4-BE49-F238E27FC236}">
              <a16:creationId xmlns:a16="http://schemas.microsoft.com/office/drawing/2014/main" id="{C83A27FA-6C41-4881-84F1-AF696E9B1E07}"/>
            </a:ext>
          </a:extLst>
        </xdr:cNvPr>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98" name="n_4aveValue【福祉施設】&#10;有形固定資産減価償却率">
          <a:extLst>
            <a:ext uri="{FF2B5EF4-FFF2-40B4-BE49-F238E27FC236}">
              <a16:creationId xmlns:a16="http://schemas.microsoft.com/office/drawing/2014/main" id="{9F2ACE2B-6A34-4CB7-9C6F-2F5D4BD47561}"/>
            </a:ext>
          </a:extLst>
        </xdr:cNvPr>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139082</xdr:rowOff>
    </xdr:from>
    <xdr:ext cx="405111" cy="259045"/>
    <xdr:sp macro="" textlink="">
      <xdr:nvSpPr>
        <xdr:cNvPr id="299" name="n_1mainValue【福祉施設】&#10;有形固定資産減価償却率">
          <a:extLst>
            <a:ext uri="{FF2B5EF4-FFF2-40B4-BE49-F238E27FC236}">
              <a16:creationId xmlns:a16="http://schemas.microsoft.com/office/drawing/2014/main" id="{1A091D45-6476-4475-918A-6105780E2EE1}"/>
            </a:ext>
          </a:extLst>
        </xdr:cNvPr>
        <xdr:cNvSpPr txBox="1"/>
      </xdr:nvSpPr>
      <xdr:spPr>
        <a:xfrm>
          <a:off x="3582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110507</xdr:rowOff>
    </xdr:from>
    <xdr:ext cx="405111" cy="259045"/>
    <xdr:sp macro="" textlink="">
      <xdr:nvSpPr>
        <xdr:cNvPr id="300" name="n_2mainValue【福祉施設】&#10;有形固定資産減価償却率">
          <a:extLst>
            <a:ext uri="{FF2B5EF4-FFF2-40B4-BE49-F238E27FC236}">
              <a16:creationId xmlns:a16="http://schemas.microsoft.com/office/drawing/2014/main" id="{AF57153E-57ED-45EB-876E-231EC089C873}"/>
            </a:ext>
          </a:extLst>
        </xdr:cNvPr>
        <xdr:cNvSpPr txBox="1"/>
      </xdr:nvSpPr>
      <xdr:spPr>
        <a:xfrm>
          <a:off x="2705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51452</xdr:rowOff>
    </xdr:from>
    <xdr:ext cx="405111" cy="259045"/>
    <xdr:sp macro="" textlink="">
      <xdr:nvSpPr>
        <xdr:cNvPr id="301" name="n_3mainValue【福祉施設】&#10;有形固定資産減価償却率">
          <a:extLst>
            <a:ext uri="{FF2B5EF4-FFF2-40B4-BE49-F238E27FC236}">
              <a16:creationId xmlns:a16="http://schemas.microsoft.com/office/drawing/2014/main" id="{CA34EE99-8E8D-48FE-8617-AEFAD6ED71F1}"/>
            </a:ext>
          </a:extLst>
        </xdr:cNvPr>
        <xdr:cNvSpPr txBox="1"/>
      </xdr:nvSpPr>
      <xdr:spPr>
        <a:xfrm>
          <a:off x="1816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51452</xdr:rowOff>
    </xdr:from>
    <xdr:ext cx="405111" cy="259045"/>
    <xdr:sp macro="" textlink="">
      <xdr:nvSpPr>
        <xdr:cNvPr id="302" name="n_4mainValue【福祉施設】&#10;有形固定資産減価償却率">
          <a:extLst>
            <a:ext uri="{FF2B5EF4-FFF2-40B4-BE49-F238E27FC236}">
              <a16:creationId xmlns:a16="http://schemas.microsoft.com/office/drawing/2014/main" id="{5DC2147E-4C77-4700-99D4-587B0339C3A1}"/>
            </a:ext>
          </a:extLst>
        </xdr:cNvPr>
        <xdr:cNvSpPr txBox="1"/>
      </xdr:nvSpPr>
      <xdr:spPr>
        <a:xfrm>
          <a:off x="927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C9427D1F-694B-468F-8D28-C4B15FA4C1F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B8514577-464C-47A6-8804-D9041D49D08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15B54ABB-A800-4864-806B-121B310DE56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FE444A90-6331-4E7C-8229-D554B3AC62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923AF922-1EE6-4EB7-9FCF-984645A0CCD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C3D0124A-098C-44D7-BC29-8C1A0A30FE2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3EBDB8C3-EA6B-4F38-A51E-F55E21C57F9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689E3F14-034B-4676-926B-3ADEF73E51F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B8C7E910-C0AC-4911-BC87-205A65059B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E124612B-40B7-4ADC-B609-EDBFBE10098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5D5C3DAA-E57F-422F-8F8D-067710B7A43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7795FE27-2104-45F2-AE26-0904F07CAF2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ED55AD2A-B5D0-4E96-9E90-8E1BEE0192E4}"/>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F25BD7BE-34C5-4593-8BFA-E38F32823EB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B83DB3D-AB66-427A-A3FC-1461417899C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BFF482B7-DCB2-43EB-81F0-E6C4CFE558C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7D4E1DAD-12DB-4984-B931-6E8BF5F17AB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6605B1F5-1E56-4DF4-882B-5F528680DF6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A9517291-506A-4DDE-BC4E-81D62A3AA2F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C6A1F57A-01E3-4CA4-882F-47C6B29EB678}"/>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B7FE59B-AEAA-42DC-B5D6-75215B8DEF7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FE0AEDA1-DCCC-4265-869E-0B6E36605CF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609C164D-C43F-4902-BFE8-BC2617A8D10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326" name="直線コネクタ 325">
          <a:extLst>
            <a:ext uri="{FF2B5EF4-FFF2-40B4-BE49-F238E27FC236}">
              <a16:creationId xmlns:a16="http://schemas.microsoft.com/office/drawing/2014/main" id="{D703858E-0612-4F1F-AE20-13DF069A71F5}"/>
            </a:ext>
          </a:extLst>
        </xdr:cNvPr>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27" name="【福祉施設】&#10;一人当たり面積最小値テキスト">
          <a:extLst>
            <a:ext uri="{FF2B5EF4-FFF2-40B4-BE49-F238E27FC236}">
              <a16:creationId xmlns:a16="http://schemas.microsoft.com/office/drawing/2014/main" id="{EE51D456-F3A2-4CCB-9C54-739305CE71DD}"/>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28" name="直線コネクタ 327">
          <a:extLst>
            <a:ext uri="{FF2B5EF4-FFF2-40B4-BE49-F238E27FC236}">
              <a16:creationId xmlns:a16="http://schemas.microsoft.com/office/drawing/2014/main" id="{46E92AF5-FC3C-480F-B772-699FAD4154C3}"/>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329" name="【福祉施設】&#10;一人当たり面積最大値テキスト">
          <a:extLst>
            <a:ext uri="{FF2B5EF4-FFF2-40B4-BE49-F238E27FC236}">
              <a16:creationId xmlns:a16="http://schemas.microsoft.com/office/drawing/2014/main" id="{8AEE57AE-76BA-4DC6-AF4F-16FEEC1F62F0}"/>
            </a:ext>
          </a:extLst>
        </xdr:cNvPr>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330" name="直線コネクタ 329">
          <a:extLst>
            <a:ext uri="{FF2B5EF4-FFF2-40B4-BE49-F238E27FC236}">
              <a16:creationId xmlns:a16="http://schemas.microsoft.com/office/drawing/2014/main" id="{86687DD7-F765-402A-971D-37513FBAAD96}"/>
            </a:ext>
          </a:extLst>
        </xdr:cNvPr>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25416</xdr:rowOff>
    </xdr:from>
    <xdr:ext cx="469744" cy="259045"/>
    <xdr:sp macro="" textlink="">
      <xdr:nvSpPr>
        <xdr:cNvPr id="331" name="【福祉施設】&#10;一人当たり面積平均値テキスト">
          <a:extLst>
            <a:ext uri="{FF2B5EF4-FFF2-40B4-BE49-F238E27FC236}">
              <a16:creationId xmlns:a16="http://schemas.microsoft.com/office/drawing/2014/main" id="{9525478C-E9DD-44B1-AB1C-B49D7B78B29D}"/>
            </a:ext>
          </a:extLst>
        </xdr:cNvPr>
        <xdr:cNvSpPr txBox="1"/>
      </xdr:nvSpPr>
      <xdr:spPr>
        <a:xfrm>
          <a:off x="10515600" y="14598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332" name="フローチャート: 判断 331">
          <a:extLst>
            <a:ext uri="{FF2B5EF4-FFF2-40B4-BE49-F238E27FC236}">
              <a16:creationId xmlns:a16="http://schemas.microsoft.com/office/drawing/2014/main" id="{F43C3FDB-694B-4101-91F2-B4DA24F2946B}"/>
            </a:ext>
          </a:extLst>
        </xdr:cNvPr>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333" name="フローチャート: 判断 332">
          <a:extLst>
            <a:ext uri="{FF2B5EF4-FFF2-40B4-BE49-F238E27FC236}">
              <a16:creationId xmlns:a16="http://schemas.microsoft.com/office/drawing/2014/main" id="{27586C90-CC30-47EB-91F6-FC2F7CBF754B}"/>
            </a:ext>
          </a:extLst>
        </xdr:cNvPr>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334" name="フローチャート: 判断 333">
          <a:extLst>
            <a:ext uri="{FF2B5EF4-FFF2-40B4-BE49-F238E27FC236}">
              <a16:creationId xmlns:a16="http://schemas.microsoft.com/office/drawing/2014/main" id="{E4F4BABA-03BE-42C3-8F8C-55F08C101D45}"/>
            </a:ext>
          </a:extLst>
        </xdr:cNvPr>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35" name="フローチャート: 判断 334">
          <a:extLst>
            <a:ext uri="{FF2B5EF4-FFF2-40B4-BE49-F238E27FC236}">
              <a16:creationId xmlns:a16="http://schemas.microsoft.com/office/drawing/2014/main" id="{B34ABAD7-4F7A-4DA8-97CF-52A79F14B75C}"/>
            </a:ext>
          </a:extLst>
        </xdr:cNvPr>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36" name="フローチャート: 判断 335">
          <a:extLst>
            <a:ext uri="{FF2B5EF4-FFF2-40B4-BE49-F238E27FC236}">
              <a16:creationId xmlns:a16="http://schemas.microsoft.com/office/drawing/2014/main" id="{987BDC2F-3C22-4CFC-BBF4-B6A1244E8DF2}"/>
            </a:ext>
          </a:extLst>
        </xdr:cNvPr>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5CCE5277-5AED-4945-8B2A-DF1A30F6D239}"/>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5D0CE26C-7EDE-4797-9131-5C4BFD4A153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192960C6-1AA0-452D-981A-A9B8F7E6E5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8478E592-04A5-488F-8FED-5408B471007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976F746-7382-41D8-8208-B2F0CDCA9D0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106680</xdr:rowOff>
    </xdr:from>
    <xdr:to>
      <xdr:col>50</xdr:col>
      <xdr:colOff>165100</xdr:colOff>
      <xdr:row>86</xdr:row>
      <xdr:rowOff>36830</xdr:rowOff>
    </xdr:to>
    <xdr:sp macro="" textlink="">
      <xdr:nvSpPr>
        <xdr:cNvPr id="342" name="楕円 341">
          <a:extLst>
            <a:ext uri="{FF2B5EF4-FFF2-40B4-BE49-F238E27FC236}">
              <a16:creationId xmlns:a16="http://schemas.microsoft.com/office/drawing/2014/main" id="{85912486-58DF-4279-9207-A00E4981458B}"/>
            </a:ext>
          </a:extLst>
        </xdr:cNvPr>
        <xdr:cNvSpPr/>
      </xdr:nvSpPr>
      <xdr:spPr>
        <a:xfrm>
          <a:off x="9588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104139</xdr:rowOff>
    </xdr:from>
    <xdr:to>
      <xdr:col>46</xdr:col>
      <xdr:colOff>38100</xdr:colOff>
      <xdr:row>86</xdr:row>
      <xdr:rowOff>34289</xdr:rowOff>
    </xdr:to>
    <xdr:sp macro="" textlink="">
      <xdr:nvSpPr>
        <xdr:cNvPr id="343" name="楕円 342">
          <a:extLst>
            <a:ext uri="{FF2B5EF4-FFF2-40B4-BE49-F238E27FC236}">
              <a16:creationId xmlns:a16="http://schemas.microsoft.com/office/drawing/2014/main" id="{D2207792-AA7D-4D2A-AB87-66A884884ED7}"/>
            </a:ext>
          </a:extLst>
        </xdr:cNvPr>
        <xdr:cNvSpPr/>
      </xdr:nvSpPr>
      <xdr:spPr>
        <a:xfrm>
          <a:off x="8699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154939</xdr:rowOff>
    </xdr:from>
    <xdr:to>
      <xdr:col>50</xdr:col>
      <xdr:colOff>114300</xdr:colOff>
      <xdr:row>85</xdr:row>
      <xdr:rowOff>157480</xdr:rowOff>
    </xdr:to>
    <xdr:cxnSp macro="">
      <xdr:nvCxnSpPr>
        <xdr:cNvPr id="344" name="直線コネクタ 343">
          <a:extLst>
            <a:ext uri="{FF2B5EF4-FFF2-40B4-BE49-F238E27FC236}">
              <a16:creationId xmlns:a16="http://schemas.microsoft.com/office/drawing/2014/main" id="{60EDE311-02FD-4A1D-AE76-0027307669BE}"/>
            </a:ext>
          </a:extLst>
        </xdr:cNvPr>
        <xdr:cNvCxnSpPr/>
      </xdr:nvCxnSpPr>
      <xdr:spPr>
        <a:xfrm>
          <a:off x="8750300" y="1472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106680</xdr:rowOff>
    </xdr:from>
    <xdr:to>
      <xdr:col>41</xdr:col>
      <xdr:colOff>101600</xdr:colOff>
      <xdr:row>86</xdr:row>
      <xdr:rowOff>36830</xdr:rowOff>
    </xdr:to>
    <xdr:sp macro="" textlink="">
      <xdr:nvSpPr>
        <xdr:cNvPr id="345" name="楕円 344">
          <a:extLst>
            <a:ext uri="{FF2B5EF4-FFF2-40B4-BE49-F238E27FC236}">
              <a16:creationId xmlns:a16="http://schemas.microsoft.com/office/drawing/2014/main" id="{BEF63E67-A4AC-49F3-8B96-0B42DA260878}"/>
            </a:ext>
          </a:extLst>
        </xdr:cNvPr>
        <xdr:cNvSpPr/>
      </xdr:nvSpPr>
      <xdr:spPr>
        <a:xfrm>
          <a:off x="7810500" y="1467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154939</xdr:rowOff>
    </xdr:from>
    <xdr:to>
      <xdr:col>45</xdr:col>
      <xdr:colOff>177800</xdr:colOff>
      <xdr:row>85</xdr:row>
      <xdr:rowOff>157480</xdr:rowOff>
    </xdr:to>
    <xdr:cxnSp macro="">
      <xdr:nvCxnSpPr>
        <xdr:cNvPr id="346" name="直線コネクタ 345">
          <a:extLst>
            <a:ext uri="{FF2B5EF4-FFF2-40B4-BE49-F238E27FC236}">
              <a16:creationId xmlns:a16="http://schemas.microsoft.com/office/drawing/2014/main" id="{264F2461-2736-417C-ACA3-FEC46FA785C1}"/>
            </a:ext>
          </a:extLst>
        </xdr:cNvPr>
        <xdr:cNvCxnSpPr/>
      </xdr:nvCxnSpPr>
      <xdr:spPr>
        <a:xfrm flipV="1">
          <a:off x="7861300" y="14728189"/>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107950</xdr:rowOff>
    </xdr:from>
    <xdr:to>
      <xdr:col>36</xdr:col>
      <xdr:colOff>165100</xdr:colOff>
      <xdr:row>86</xdr:row>
      <xdr:rowOff>38100</xdr:rowOff>
    </xdr:to>
    <xdr:sp macro="" textlink="">
      <xdr:nvSpPr>
        <xdr:cNvPr id="347" name="楕円 346">
          <a:extLst>
            <a:ext uri="{FF2B5EF4-FFF2-40B4-BE49-F238E27FC236}">
              <a16:creationId xmlns:a16="http://schemas.microsoft.com/office/drawing/2014/main" id="{B1C16DA8-DDAE-48FE-A797-5F345FB0E2C2}"/>
            </a:ext>
          </a:extLst>
        </xdr:cNvPr>
        <xdr:cNvSpPr/>
      </xdr:nvSpPr>
      <xdr:spPr>
        <a:xfrm>
          <a:off x="6921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157480</xdr:rowOff>
    </xdr:from>
    <xdr:to>
      <xdr:col>41</xdr:col>
      <xdr:colOff>50800</xdr:colOff>
      <xdr:row>85</xdr:row>
      <xdr:rowOff>158750</xdr:rowOff>
    </xdr:to>
    <xdr:cxnSp macro="">
      <xdr:nvCxnSpPr>
        <xdr:cNvPr id="348" name="直線コネクタ 347">
          <a:extLst>
            <a:ext uri="{FF2B5EF4-FFF2-40B4-BE49-F238E27FC236}">
              <a16:creationId xmlns:a16="http://schemas.microsoft.com/office/drawing/2014/main" id="{6C8DE0EB-0BF9-4431-84DF-AC02C5F0F92F}"/>
            </a:ext>
          </a:extLst>
        </xdr:cNvPr>
        <xdr:cNvCxnSpPr/>
      </xdr:nvCxnSpPr>
      <xdr:spPr>
        <a:xfrm flipV="1">
          <a:off x="6972300" y="147307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349" name="n_1aveValue【福祉施設】&#10;一人当たり面積">
          <a:extLst>
            <a:ext uri="{FF2B5EF4-FFF2-40B4-BE49-F238E27FC236}">
              <a16:creationId xmlns:a16="http://schemas.microsoft.com/office/drawing/2014/main" id="{0176BE97-6D9E-4DA9-992F-D9C5F107B653}"/>
            </a:ext>
          </a:extLst>
        </xdr:cNvPr>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50" name="n_2aveValue【福祉施設】&#10;一人当たり面積">
          <a:extLst>
            <a:ext uri="{FF2B5EF4-FFF2-40B4-BE49-F238E27FC236}">
              <a16:creationId xmlns:a16="http://schemas.microsoft.com/office/drawing/2014/main" id="{D2198E34-8290-4D12-9946-FE205E719EF8}"/>
            </a:ext>
          </a:extLst>
        </xdr:cNvPr>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51" name="n_3aveValue【福祉施設】&#10;一人当たり面積">
          <a:extLst>
            <a:ext uri="{FF2B5EF4-FFF2-40B4-BE49-F238E27FC236}">
              <a16:creationId xmlns:a16="http://schemas.microsoft.com/office/drawing/2014/main" id="{F246477E-ED29-4F83-BFC6-2BB03623C9AC}"/>
            </a:ext>
          </a:extLst>
        </xdr:cNvPr>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52" name="n_4aveValue【福祉施設】&#10;一人当たり面積">
          <a:extLst>
            <a:ext uri="{FF2B5EF4-FFF2-40B4-BE49-F238E27FC236}">
              <a16:creationId xmlns:a16="http://schemas.microsoft.com/office/drawing/2014/main" id="{FE9FDA65-4C89-49B7-8BC5-546911DA7914}"/>
            </a:ext>
          </a:extLst>
        </xdr:cNvPr>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27957</xdr:rowOff>
    </xdr:from>
    <xdr:ext cx="469744" cy="259045"/>
    <xdr:sp macro="" textlink="">
      <xdr:nvSpPr>
        <xdr:cNvPr id="353" name="n_1mainValue【福祉施設】&#10;一人当たり面積">
          <a:extLst>
            <a:ext uri="{FF2B5EF4-FFF2-40B4-BE49-F238E27FC236}">
              <a16:creationId xmlns:a16="http://schemas.microsoft.com/office/drawing/2014/main" id="{E2CDC1CF-121F-498B-837D-74D0A232EF17}"/>
            </a:ext>
          </a:extLst>
        </xdr:cNvPr>
        <xdr:cNvSpPr txBox="1"/>
      </xdr:nvSpPr>
      <xdr:spPr>
        <a:xfrm>
          <a:off x="93917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25416</xdr:rowOff>
    </xdr:from>
    <xdr:ext cx="469744" cy="259045"/>
    <xdr:sp macro="" textlink="">
      <xdr:nvSpPr>
        <xdr:cNvPr id="354" name="n_2mainValue【福祉施設】&#10;一人当たり面積">
          <a:extLst>
            <a:ext uri="{FF2B5EF4-FFF2-40B4-BE49-F238E27FC236}">
              <a16:creationId xmlns:a16="http://schemas.microsoft.com/office/drawing/2014/main" id="{FE0040AB-13F0-42A3-BA98-8FA042E65142}"/>
            </a:ext>
          </a:extLst>
        </xdr:cNvPr>
        <xdr:cNvSpPr txBox="1"/>
      </xdr:nvSpPr>
      <xdr:spPr>
        <a:xfrm>
          <a:off x="8515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27957</xdr:rowOff>
    </xdr:from>
    <xdr:ext cx="469744" cy="259045"/>
    <xdr:sp macro="" textlink="">
      <xdr:nvSpPr>
        <xdr:cNvPr id="355" name="n_3mainValue【福祉施設】&#10;一人当たり面積">
          <a:extLst>
            <a:ext uri="{FF2B5EF4-FFF2-40B4-BE49-F238E27FC236}">
              <a16:creationId xmlns:a16="http://schemas.microsoft.com/office/drawing/2014/main" id="{51C63346-2FFC-433D-93E7-3C42F7E45367}"/>
            </a:ext>
          </a:extLst>
        </xdr:cNvPr>
        <xdr:cNvSpPr txBox="1"/>
      </xdr:nvSpPr>
      <xdr:spPr>
        <a:xfrm>
          <a:off x="7626427" y="1477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29227</xdr:rowOff>
    </xdr:from>
    <xdr:ext cx="469744" cy="259045"/>
    <xdr:sp macro="" textlink="">
      <xdr:nvSpPr>
        <xdr:cNvPr id="356" name="n_4mainValue【福祉施設】&#10;一人当たり面積">
          <a:extLst>
            <a:ext uri="{FF2B5EF4-FFF2-40B4-BE49-F238E27FC236}">
              <a16:creationId xmlns:a16="http://schemas.microsoft.com/office/drawing/2014/main" id="{F094F6A6-B855-4561-AC1C-73B3D67852C0}"/>
            </a:ext>
          </a:extLst>
        </xdr:cNvPr>
        <xdr:cNvSpPr txBox="1"/>
      </xdr:nvSpPr>
      <xdr:spPr>
        <a:xfrm>
          <a:off x="6737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608EDF9-0207-4DFD-B971-E2E5EAFE436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A3A1BCF6-6661-457A-A651-225239BEF8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95BB32EA-40F9-41B0-A06A-0CA2029A5AA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D7D95C00-54B4-4CC2-B40E-E3603A462D1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D2C5D8D2-3A87-4D28-AAB4-7EA5967F96F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58A6E9D0-F96B-4386-BC78-79D7D800C52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1E82A490-30F6-4EB6-91E4-29E5CE9418E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4DA8F8BE-1ED7-4E99-B071-856D2E79959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26E70EA9-84B5-48B7-9672-182C538885C2}"/>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95CEEA56-2D1C-4A88-A29D-FA22AC1F4B99}"/>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8747A4B4-FA42-420E-997E-C6731E1B3B2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8" name="直線コネクタ 367">
          <a:extLst>
            <a:ext uri="{FF2B5EF4-FFF2-40B4-BE49-F238E27FC236}">
              <a16:creationId xmlns:a16="http://schemas.microsoft.com/office/drawing/2014/main" id="{C9F59F53-E4A4-4807-AA36-6B51A019693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9" name="テキスト ボックス 368">
          <a:extLst>
            <a:ext uri="{FF2B5EF4-FFF2-40B4-BE49-F238E27FC236}">
              <a16:creationId xmlns:a16="http://schemas.microsoft.com/office/drawing/2014/main" id="{638B19C2-A1B4-40DC-9BC2-F76739898578}"/>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0" name="直線コネクタ 369">
          <a:extLst>
            <a:ext uri="{FF2B5EF4-FFF2-40B4-BE49-F238E27FC236}">
              <a16:creationId xmlns:a16="http://schemas.microsoft.com/office/drawing/2014/main" id="{9BA07480-DDD1-4187-9F79-01BF2BA8C69A}"/>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1" name="テキスト ボックス 370">
          <a:extLst>
            <a:ext uri="{FF2B5EF4-FFF2-40B4-BE49-F238E27FC236}">
              <a16:creationId xmlns:a16="http://schemas.microsoft.com/office/drawing/2014/main" id="{D9F03E3B-0542-4636-B41B-D7FBE59B32F4}"/>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2" name="直線コネクタ 371">
          <a:extLst>
            <a:ext uri="{FF2B5EF4-FFF2-40B4-BE49-F238E27FC236}">
              <a16:creationId xmlns:a16="http://schemas.microsoft.com/office/drawing/2014/main" id="{9247E4BC-9DD8-4AA6-AAB8-913FE30E0B39}"/>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3" name="テキスト ボックス 372">
          <a:extLst>
            <a:ext uri="{FF2B5EF4-FFF2-40B4-BE49-F238E27FC236}">
              <a16:creationId xmlns:a16="http://schemas.microsoft.com/office/drawing/2014/main" id="{D499F1FC-C5A2-4D43-ADF6-F00178C3A41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4" name="直線コネクタ 373">
          <a:extLst>
            <a:ext uri="{FF2B5EF4-FFF2-40B4-BE49-F238E27FC236}">
              <a16:creationId xmlns:a16="http://schemas.microsoft.com/office/drawing/2014/main" id="{76FC8988-35F9-434F-B55A-2AAAFC62658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5" name="テキスト ボックス 374">
          <a:extLst>
            <a:ext uri="{FF2B5EF4-FFF2-40B4-BE49-F238E27FC236}">
              <a16:creationId xmlns:a16="http://schemas.microsoft.com/office/drawing/2014/main" id="{FFE2A11D-33B9-4A9F-A471-1370AB4EC158}"/>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6" name="直線コネクタ 375">
          <a:extLst>
            <a:ext uri="{FF2B5EF4-FFF2-40B4-BE49-F238E27FC236}">
              <a16:creationId xmlns:a16="http://schemas.microsoft.com/office/drawing/2014/main" id="{79177376-50F4-4691-94B9-D51C67A728D4}"/>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77" name="テキスト ボックス 376">
          <a:extLst>
            <a:ext uri="{FF2B5EF4-FFF2-40B4-BE49-F238E27FC236}">
              <a16:creationId xmlns:a16="http://schemas.microsoft.com/office/drawing/2014/main" id="{D5227721-7BEA-48C6-B953-7180C0B62E2B}"/>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8" name="直線コネクタ 377">
          <a:extLst>
            <a:ext uri="{FF2B5EF4-FFF2-40B4-BE49-F238E27FC236}">
              <a16:creationId xmlns:a16="http://schemas.microsoft.com/office/drawing/2014/main" id="{27E3C8AA-C1BC-433C-A7D8-3D6F300CDFB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市民会館】&#10;有形固定資産減価償却率グラフ枠">
          <a:extLst>
            <a:ext uri="{FF2B5EF4-FFF2-40B4-BE49-F238E27FC236}">
              <a16:creationId xmlns:a16="http://schemas.microsoft.com/office/drawing/2014/main" id="{086A9256-586C-418E-B698-5A29F3A49712}"/>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80" name="直線コネクタ 379">
          <a:extLst>
            <a:ext uri="{FF2B5EF4-FFF2-40B4-BE49-F238E27FC236}">
              <a16:creationId xmlns:a16="http://schemas.microsoft.com/office/drawing/2014/main" id="{A5BF6E42-64AA-4C1F-89EA-EE94B94BCCD2}"/>
            </a:ext>
          </a:extLst>
        </xdr:cNvPr>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1" name="【市民会館】&#10;有形固定資産減価償却率最小値テキスト">
          <a:extLst>
            <a:ext uri="{FF2B5EF4-FFF2-40B4-BE49-F238E27FC236}">
              <a16:creationId xmlns:a16="http://schemas.microsoft.com/office/drawing/2014/main" id="{5A48018C-71D5-475B-9BC0-A5D2AD2BD0A3}"/>
            </a:ext>
          </a:extLst>
        </xdr:cNvPr>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2" name="直線コネクタ 381">
          <a:extLst>
            <a:ext uri="{FF2B5EF4-FFF2-40B4-BE49-F238E27FC236}">
              <a16:creationId xmlns:a16="http://schemas.microsoft.com/office/drawing/2014/main" id="{D34D1E24-4C6D-409A-B287-2376736E5809}"/>
            </a:ext>
          </a:extLst>
        </xdr:cNvPr>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83" name="【市民会館】&#10;有形固定資産減価償却率最大値テキスト">
          <a:extLst>
            <a:ext uri="{FF2B5EF4-FFF2-40B4-BE49-F238E27FC236}">
              <a16:creationId xmlns:a16="http://schemas.microsoft.com/office/drawing/2014/main" id="{7BDA1B4B-7890-49C2-8C39-2E77F150A2FC}"/>
            </a:ext>
          </a:extLst>
        </xdr:cNvPr>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84" name="直線コネクタ 383">
          <a:extLst>
            <a:ext uri="{FF2B5EF4-FFF2-40B4-BE49-F238E27FC236}">
              <a16:creationId xmlns:a16="http://schemas.microsoft.com/office/drawing/2014/main" id="{B57EC525-968D-44DE-8271-59947389EEFE}"/>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59707</xdr:rowOff>
    </xdr:from>
    <xdr:ext cx="405111" cy="259045"/>
    <xdr:sp macro="" textlink="">
      <xdr:nvSpPr>
        <xdr:cNvPr id="385" name="【市民会館】&#10;有形固定資産減価償却率平均値テキスト">
          <a:extLst>
            <a:ext uri="{FF2B5EF4-FFF2-40B4-BE49-F238E27FC236}">
              <a16:creationId xmlns:a16="http://schemas.microsoft.com/office/drawing/2014/main" id="{A35CC850-74C5-46C8-9344-DF779B0DB506}"/>
            </a:ext>
          </a:extLst>
        </xdr:cNvPr>
        <xdr:cNvSpPr txBox="1"/>
      </xdr:nvSpPr>
      <xdr:spPr>
        <a:xfrm>
          <a:off x="4673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86" name="フローチャート: 判断 385">
          <a:extLst>
            <a:ext uri="{FF2B5EF4-FFF2-40B4-BE49-F238E27FC236}">
              <a16:creationId xmlns:a16="http://schemas.microsoft.com/office/drawing/2014/main" id="{DEED1A0F-BF4C-4C49-ACF1-2A05FDF20CFC}"/>
            </a:ext>
          </a:extLst>
        </xdr:cNvPr>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87" name="フローチャート: 判断 386">
          <a:extLst>
            <a:ext uri="{FF2B5EF4-FFF2-40B4-BE49-F238E27FC236}">
              <a16:creationId xmlns:a16="http://schemas.microsoft.com/office/drawing/2014/main" id="{F68E26AA-B036-427F-992F-BA32E7B19E4E}"/>
            </a:ext>
          </a:extLst>
        </xdr:cNvPr>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88" name="フローチャート: 判断 387">
          <a:extLst>
            <a:ext uri="{FF2B5EF4-FFF2-40B4-BE49-F238E27FC236}">
              <a16:creationId xmlns:a16="http://schemas.microsoft.com/office/drawing/2014/main" id="{1FE62D90-36FD-4B92-AB7D-1B1E98EAA077}"/>
            </a:ext>
          </a:extLst>
        </xdr:cNvPr>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89" name="フローチャート: 判断 388">
          <a:extLst>
            <a:ext uri="{FF2B5EF4-FFF2-40B4-BE49-F238E27FC236}">
              <a16:creationId xmlns:a16="http://schemas.microsoft.com/office/drawing/2014/main" id="{1C0A07F5-3635-49B3-9AF8-5A75152F64AA}"/>
            </a:ext>
          </a:extLst>
        </xdr:cNvPr>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90" name="フローチャート: 判断 389">
          <a:extLst>
            <a:ext uri="{FF2B5EF4-FFF2-40B4-BE49-F238E27FC236}">
              <a16:creationId xmlns:a16="http://schemas.microsoft.com/office/drawing/2014/main" id="{DF961F65-6CDA-4EB3-AA8F-E25579AC7EF6}"/>
            </a:ext>
          </a:extLst>
        </xdr:cNvPr>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633044C9-9042-4329-A700-C9E7E9F1581A}"/>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ADA78C73-0803-471C-99B1-66182AEC7A4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AAD68ADF-4BA5-44B4-8502-3AD5885990A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E0D02100-A0D7-4F67-BD1F-E55D21A29DA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8FA9FF31-5AC1-4E19-93BB-587FFA2F00EF}"/>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74930</xdr:rowOff>
    </xdr:from>
    <xdr:to>
      <xdr:col>20</xdr:col>
      <xdr:colOff>38100</xdr:colOff>
      <xdr:row>103</xdr:row>
      <xdr:rowOff>5080</xdr:rowOff>
    </xdr:to>
    <xdr:sp macro="" textlink="">
      <xdr:nvSpPr>
        <xdr:cNvPr id="396" name="楕円 395">
          <a:extLst>
            <a:ext uri="{FF2B5EF4-FFF2-40B4-BE49-F238E27FC236}">
              <a16:creationId xmlns:a16="http://schemas.microsoft.com/office/drawing/2014/main" id="{C8E6E5D9-4A86-428F-9C68-BEAD5F082770}"/>
            </a:ext>
          </a:extLst>
        </xdr:cNvPr>
        <xdr:cNvSpPr/>
      </xdr:nvSpPr>
      <xdr:spPr>
        <a:xfrm>
          <a:off x="3746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38100</xdr:rowOff>
    </xdr:from>
    <xdr:to>
      <xdr:col>15</xdr:col>
      <xdr:colOff>101600</xdr:colOff>
      <xdr:row>102</xdr:row>
      <xdr:rowOff>139700</xdr:rowOff>
    </xdr:to>
    <xdr:sp macro="" textlink="">
      <xdr:nvSpPr>
        <xdr:cNvPr id="397" name="楕円 396">
          <a:extLst>
            <a:ext uri="{FF2B5EF4-FFF2-40B4-BE49-F238E27FC236}">
              <a16:creationId xmlns:a16="http://schemas.microsoft.com/office/drawing/2014/main" id="{E4A2B7C4-DAA7-4E6D-A497-ED048821BE89}"/>
            </a:ext>
          </a:extLst>
        </xdr:cNvPr>
        <xdr:cNvSpPr/>
      </xdr:nvSpPr>
      <xdr:spPr>
        <a:xfrm>
          <a:off x="28575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88900</xdr:rowOff>
    </xdr:from>
    <xdr:to>
      <xdr:col>19</xdr:col>
      <xdr:colOff>177800</xdr:colOff>
      <xdr:row>102</xdr:row>
      <xdr:rowOff>125730</xdr:rowOff>
    </xdr:to>
    <xdr:cxnSp macro="">
      <xdr:nvCxnSpPr>
        <xdr:cNvPr id="398" name="直線コネクタ 397">
          <a:extLst>
            <a:ext uri="{FF2B5EF4-FFF2-40B4-BE49-F238E27FC236}">
              <a16:creationId xmlns:a16="http://schemas.microsoft.com/office/drawing/2014/main" id="{52184484-F2D1-4012-A2B0-B0BD76A8C82B}"/>
            </a:ext>
          </a:extLst>
        </xdr:cNvPr>
        <xdr:cNvCxnSpPr/>
      </xdr:nvCxnSpPr>
      <xdr:spPr>
        <a:xfrm>
          <a:off x="2908300" y="1757680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170180</xdr:rowOff>
    </xdr:from>
    <xdr:to>
      <xdr:col>10</xdr:col>
      <xdr:colOff>165100</xdr:colOff>
      <xdr:row>102</xdr:row>
      <xdr:rowOff>100330</xdr:rowOff>
    </xdr:to>
    <xdr:sp macro="" textlink="">
      <xdr:nvSpPr>
        <xdr:cNvPr id="399" name="楕円 398">
          <a:extLst>
            <a:ext uri="{FF2B5EF4-FFF2-40B4-BE49-F238E27FC236}">
              <a16:creationId xmlns:a16="http://schemas.microsoft.com/office/drawing/2014/main" id="{7C6231DC-564F-4943-8959-03F320826D52}"/>
            </a:ext>
          </a:extLst>
        </xdr:cNvPr>
        <xdr:cNvSpPr/>
      </xdr:nvSpPr>
      <xdr:spPr>
        <a:xfrm>
          <a:off x="1968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49530</xdr:rowOff>
    </xdr:from>
    <xdr:to>
      <xdr:col>15</xdr:col>
      <xdr:colOff>50800</xdr:colOff>
      <xdr:row>102</xdr:row>
      <xdr:rowOff>88900</xdr:rowOff>
    </xdr:to>
    <xdr:cxnSp macro="">
      <xdr:nvCxnSpPr>
        <xdr:cNvPr id="400" name="直線コネクタ 399">
          <a:extLst>
            <a:ext uri="{FF2B5EF4-FFF2-40B4-BE49-F238E27FC236}">
              <a16:creationId xmlns:a16="http://schemas.microsoft.com/office/drawing/2014/main" id="{7B663A4A-F747-4A69-8E34-BCF9DEE30F0C}"/>
            </a:ext>
          </a:extLst>
        </xdr:cNvPr>
        <xdr:cNvCxnSpPr/>
      </xdr:nvCxnSpPr>
      <xdr:spPr>
        <a:xfrm>
          <a:off x="2019300" y="1753743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170180</xdr:rowOff>
    </xdr:from>
    <xdr:to>
      <xdr:col>6</xdr:col>
      <xdr:colOff>38100</xdr:colOff>
      <xdr:row>102</xdr:row>
      <xdr:rowOff>100330</xdr:rowOff>
    </xdr:to>
    <xdr:sp macro="" textlink="">
      <xdr:nvSpPr>
        <xdr:cNvPr id="401" name="楕円 400">
          <a:extLst>
            <a:ext uri="{FF2B5EF4-FFF2-40B4-BE49-F238E27FC236}">
              <a16:creationId xmlns:a16="http://schemas.microsoft.com/office/drawing/2014/main" id="{00AAFE6D-823F-43FC-9D2E-07657C37AC4F}"/>
            </a:ext>
          </a:extLst>
        </xdr:cNvPr>
        <xdr:cNvSpPr/>
      </xdr:nvSpPr>
      <xdr:spPr>
        <a:xfrm>
          <a:off x="1079500" y="1748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49530</xdr:rowOff>
    </xdr:from>
    <xdr:to>
      <xdr:col>10</xdr:col>
      <xdr:colOff>114300</xdr:colOff>
      <xdr:row>102</xdr:row>
      <xdr:rowOff>49530</xdr:rowOff>
    </xdr:to>
    <xdr:cxnSp macro="">
      <xdr:nvCxnSpPr>
        <xdr:cNvPr id="402" name="直線コネクタ 401">
          <a:extLst>
            <a:ext uri="{FF2B5EF4-FFF2-40B4-BE49-F238E27FC236}">
              <a16:creationId xmlns:a16="http://schemas.microsoft.com/office/drawing/2014/main" id="{D0A1B80F-46B9-47A6-ABDE-4A04CEF8EC10}"/>
            </a:ext>
          </a:extLst>
        </xdr:cNvPr>
        <xdr:cNvCxnSpPr/>
      </xdr:nvCxnSpPr>
      <xdr:spPr>
        <a:xfrm>
          <a:off x="1130300" y="17537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151147</xdr:rowOff>
    </xdr:from>
    <xdr:ext cx="405111" cy="259045"/>
    <xdr:sp macro="" textlink="">
      <xdr:nvSpPr>
        <xdr:cNvPr id="403" name="n_1aveValue【市民会館】&#10;有形固定資産減価償却率">
          <a:extLst>
            <a:ext uri="{FF2B5EF4-FFF2-40B4-BE49-F238E27FC236}">
              <a16:creationId xmlns:a16="http://schemas.microsoft.com/office/drawing/2014/main" id="{15F2D0D0-2C9C-4942-BCE6-C62227EF8739}"/>
            </a:ext>
          </a:extLst>
        </xdr:cNvPr>
        <xdr:cNvSpPr txBox="1"/>
      </xdr:nvSpPr>
      <xdr:spPr>
        <a:xfrm>
          <a:off x="3582044"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404" name="n_2aveValue【市民会館】&#10;有形固定資産減価償却率">
          <a:extLst>
            <a:ext uri="{FF2B5EF4-FFF2-40B4-BE49-F238E27FC236}">
              <a16:creationId xmlns:a16="http://schemas.microsoft.com/office/drawing/2014/main" id="{50D3895C-1BE5-4489-8AE1-51C52012BB26}"/>
            </a:ext>
          </a:extLst>
        </xdr:cNvPr>
        <xdr:cNvSpPr txBox="1"/>
      </xdr:nvSpPr>
      <xdr:spPr>
        <a:xfrm>
          <a:off x="2705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144797</xdr:rowOff>
    </xdr:from>
    <xdr:ext cx="405111" cy="259045"/>
    <xdr:sp macro="" textlink="">
      <xdr:nvSpPr>
        <xdr:cNvPr id="405" name="n_3aveValue【市民会館】&#10;有形固定資産減価償却率">
          <a:extLst>
            <a:ext uri="{FF2B5EF4-FFF2-40B4-BE49-F238E27FC236}">
              <a16:creationId xmlns:a16="http://schemas.microsoft.com/office/drawing/2014/main" id="{806ED45E-67AD-4159-B9F0-D9978561A7B4}"/>
            </a:ext>
          </a:extLst>
        </xdr:cNvPr>
        <xdr:cNvSpPr txBox="1"/>
      </xdr:nvSpPr>
      <xdr:spPr>
        <a:xfrm>
          <a:off x="1816744" y="1780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149877</xdr:rowOff>
    </xdr:from>
    <xdr:ext cx="405111" cy="259045"/>
    <xdr:sp macro="" textlink="">
      <xdr:nvSpPr>
        <xdr:cNvPr id="406" name="n_4aveValue【市民会館】&#10;有形固定資産減価償却率">
          <a:extLst>
            <a:ext uri="{FF2B5EF4-FFF2-40B4-BE49-F238E27FC236}">
              <a16:creationId xmlns:a16="http://schemas.microsoft.com/office/drawing/2014/main" id="{82650191-B784-4FA4-8363-71F8FBABB4B6}"/>
            </a:ext>
          </a:extLst>
        </xdr:cNvPr>
        <xdr:cNvSpPr txBox="1"/>
      </xdr:nvSpPr>
      <xdr:spPr>
        <a:xfrm>
          <a:off x="927744"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21607</xdr:rowOff>
    </xdr:from>
    <xdr:ext cx="405111" cy="259045"/>
    <xdr:sp macro="" textlink="">
      <xdr:nvSpPr>
        <xdr:cNvPr id="407" name="n_1mainValue【市民会館】&#10;有形固定資産減価償却率">
          <a:extLst>
            <a:ext uri="{FF2B5EF4-FFF2-40B4-BE49-F238E27FC236}">
              <a16:creationId xmlns:a16="http://schemas.microsoft.com/office/drawing/2014/main" id="{C8058A85-935B-4A3C-BD97-0503C8E8A67D}"/>
            </a:ext>
          </a:extLst>
        </xdr:cNvPr>
        <xdr:cNvSpPr txBox="1"/>
      </xdr:nvSpPr>
      <xdr:spPr>
        <a:xfrm>
          <a:off x="35820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156227</xdr:rowOff>
    </xdr:from>
    <xdr:ext cx="405111" cy="259045"/>
    <xdr:sp macro="" textlink="">
      <xdr:nvSpPr>
        <xdr:cNvPr id="408" name="n_2mainValue【市民会館】&#10;有形固定資産減価償却率">
          <a:extLst>
            <a:ext uri="{FF2B5EF4-FFF2-40B4-BE49-F238E27FC236}">
              <a16:creationId xmlns:a16="http://schemas.microsoft.com/office/drawing/2014/main" id="{B8CD4FBA-009D-41AB-9F1A-C9937218FEF2}"/>
            </a:ext>
          </a:extLst>
        </xdr:cNvPr>
        <xdr:cNvSpPr txBox="1"/>
      </xdr:nvSpPr>
      <xdr:spPr>
        <a:xfrm>
          <a:off x="2705744" y="1730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116857</xdr:rowOff>
    </xdr:from>
    <xdr:ext cx="405111" cy="259045"/>
    <xdr:sp macro="" textlink="">
      <xdr:nvSpPr>
        <xdr:cNvPr id="409" name="n_3mainValue【市民会館】&#10;有形固定資産減価償却率">
          <a:extLst>
            <a:ext uri="{FF2B5EF4-FFF2-40B4-BE49-F238E27FC236}">
              <a16:creationId xmlns:a16="http://schemas.microsoft.com/office/drawing/2014/main" id="{A73D0924-5CD3-482E-AAF7-84F00758F396}"/>
            </a:ext>
          </a:extLst>
        </xdr:cNvPr>
        <xdr:cNvSpPr txBox="1"/>
      </xdr:nvSpPr>
      <xdr:spPr>
        <a:xfrm>
          <a:off x="1816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116857</xdr:rowOff>
    </xdr:from>
    <xdr:ext cx="405111" cy="259045"/>
    <xdr:sp macro="" textlink="">
      <xdr:nvSpPr>
        <xdr:cNvPr id="410" name="n_4mainValue【市民会館】&#10;有形固定資産減価償却率">
          <a:extLst>
            <a:ext uri="{FF2B5EF4-FFF2-40B4-BE49-F238E27FC236}">
              <a16:creationId xmlns:a16="http://schemas.microsoft.com/office/drawing/2014/main" id="{9D6C9AC2-DD6A-43D9-843C-4B4375788146}"/>
            </a:ext>
          </a:extLst>
        </xdr:cNvPr>
        <xdr:cNvSpPr txBox="1"/>
      </xdr:nvSpPr>
      <xdr:spPr>
        <a:xfrm>
          <a:off x="927744" y="1726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1" name="正方形/長方形 410">
          <a:extLst>
            <a:ext uri="{FF2B5EF4-FFF2-40B4-BE49-F238E27FC236}">
              <a16:creationId xmlns:a16="http://schemas.microsoft.com/office/drawing/2014/main" id="{E8312B8C-41C5-4B73-BF48-A1E85827F02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2" name="正方形/長方形 411">
          <a:extLst>
            <a:ext uri="{FF2B5EF4-FFF2-40B4-BE49-F238E27FC236}">
              <a16:creationId xmlns:a16="http://schemas.microsoft.com/office/drawing/2014/main" id="{7F2D9647-FAEB-44E7-913E-62E1081A613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3" name="正方形/長方形 412">
          <a:extLst>
            <a:ext uri="{FF2B5EF4-FFF2-40B4-BE49-F238E27FC236}">
              <a16:creationId xmlns:a16="http://schemas.microsoft.com/office/drawing/2014/main" id="{125DB2BD-C6A7-47F9-9FF7-7F8A409C63B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4" name="正方形/長方形 413">
          <a:extLst>
            <a:ext uri="{FF2B5EF4-FFF2-40B4-BE49-F238E27FC236}">
              <a16:creationId xmlns:a16="http://schemas.microsoft.com/office/drawing/2014/main" id="{B94DBAD3-84AD-4D1A-9D18-4128267A9C91}"/>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5" name="正方形/長方形 414">
          <a:extLst>
            <a:ext uri="{FF2B5EF4-FFF2-40B4-BE49-F238E27FC236}">
              <a16:creationId xmlns:a16="http://schemas.microsoft.com/office/drawing/2014/main" id="{534DE68B-88EC-4774-AEE9-9369B9BA0E1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6" name="正方形/長方形 415">
          <a:extLst>
            <a:ext uri="{FF2B5EF4-FFF2-40B4-BE49-F238E27FC236}">
              <a16:creationId xmlns:a16="http://schemas.microsoft.com/office/drawing/2014/main" id="{2C6A0261-F6F0-421F-92AF-0611D395DCD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7" name="正方形/長方形 416">
          <a:extLst>
            <a:ext uri="{FF2B5EF4-FFF2-40B4-BE49-F238E27FC236}">
              <a16:creationId xmlns:a16="http://schemas.microsoft.com/office/drawing/2014/main" id="{9BB1DBE3-20BE-45E6-8071-57F0AC971138}"/>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8" name="正方形/長方形 417">
          <a:extLst>
            <a:ext uri="{FF2B5EF4-FFF2-40B4-BE49-F238E27FC236}">
              <a16:creationId xmlns:a16="http://schemas.microsoft.com/office/drawing/2014/main" id="{B5A247C4-B95E-46F5-B9A5-895DE910B71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9" name="テキスト ボックス 418">
          <a:extLst>
            <a:ext uri="{FF2B5EF4-FFF2-40B4-BE49-F238E27FC236}">
              <a16:creationId xmlns:a16="http://schemas.microsoft.com/office/drawing/2014/main" id="{FB964E70-7CE1-4719-91D1-83175DC852C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0" name="直線コネクタ 419">
          <a:extLst>
            <a:ext uri="{FF2B5EF4-FFF2-40B4-BE49-F238E27FC236}">
              <a16:creationId xmlns:a16="http://schemas.microsoft.com/office/drawing/2014/main" id="{F4833384-1D8C-4DFA-BFBE-EF4B9A47497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1" name="直線コネクタ 420">
          <a:extLst>
            <a:ext uri="{FF2B5EF4-FFF2-40B4-BE49-F238E27FC236}">
              <a16:creationId xmlns:a16="http://schemas.microsoft.com/office/drawing/2014/main" id="{50F81D3F-7876-4A27-B470-81C04CB6BA5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2" name="テキスト ボックス 421">
          <a:extLst>
            <a:ext uri="{FF2B5EF4-FFF2-40B4-BE49-F238E27FC236}">
              <a16:creationId xmlns:a16="http://schemas.microsoft.com/office/drawing/2014/main" id="{D38CF8BB-956D-4C79-99F6-26E753906B3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3" name="直線コネクタ 422">
          <a:extLst>
            <a:ext uri="{FF2B5EF4-FFF2-40B4-BE49-F238E27FC236}">
              <a16:creationId xmlns:a16="http://schemas.microsoft.com/office/drawing/2014/main" id="{4CB90CD6-39EB-4572-94ED-EF855993E8C6}"/>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4" name="テキスト ボックス 423">
          <a:extLst>
            <a:ext uri="{FF2B5EF4-FFF2-40B4-BE49-F238E27FC236}">
              <a16:creationId xmlns:a16="http://schemas.microsoft.com/office/drawing/2014/main" id="{5703AE88-73F7-4FC0-9A54-BD2D68BEE63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0C725D8A-ED48-4CEE-A9F8-D9A68C1A19F1}"/>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F39624DD-E0ED-4F7A-A660-53703758B9D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7" name="直線コネクタ 426">
          <a:extLst>
            <a:ext uri="{FF2B5EF4-FFF2-40B4-BE49-F238E27FC236}">
              <a16:creationId xmlns:a16="http://schemas.microsoft.com/office/drawing/2014/main" id="{5A3B6D71-F6DD-453C-B9AE-1AE395DDF8E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8" name="テキスト ボックス 427">
          <a:extLst>
            <a:ext uri="{FF2B5EF4-FFF2-40B4-BE49-F238E27FC236}">
              <a16:creationId xmlns:a16="http://schemas.microsoft.com/office/drawing/2014/main" id="{7C30179B-8A68-4CC6-B004-B4EAA1ADCA69}"/>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9" name="直線コネクタ 428">
          <a:extLst>
            <a:ext uri="{FF2B5EF4-FFF2-40B4-BE49-F238E27FC236}">
              <a16:creationId xmlns:a16="http://schemas.microsoft.com/office/drawing/2014/main" id="{BAD86FCE-F14E-4702-89F2-72602FF6288D}"/>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0" name="テキスト ボックス 429">
          <a:extLst>
            <a:ext uri="{FF2B5EF4-FFF2-40B4-BE49-F238E27FC236}">
              <a16:creationId xmlns:a16="http://schemas.microsoft.com/office/drawing/2014/main" id="{B0FA6B70-6D7F-41CF-9F14-BDB8CB69394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1" name="直線コネクタ 430">
          <a:extLst>
            <a:ext uri="{FF2B5EF4-FFF2-40B4-BE49-F238E27FC236}">
              <a16:creationId xmlns:a16="http://schemas.microsoft.com/office/drawing/2014/main" id="{1B3BCBD8-2E25-4500-8648-DB39740FD6A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2" name="テキスト ボックス 431">
          <a:extLst>
            <a:ext uri="{FF2B5EF4-FFF2-40B4-BE49-F238E27FC236}">
              <a16:creationId xmlns:a16="http://schemas.microsoft.com/office/drawing/2014/main" id="{BA3F5F1D-B647-44C9-9564-236B0CD0F4D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3" name="【市民会館】&#10;一人当たり面積グラフ枠">
          <a:extLst>
            <a:ext uri="{FF2B5EF4-FFF2-40B4-BE49-F238E27FC236}">
              <a16:creationId xmlns:a16="http://schemas.microsoft.com/office/drawing/2014/main" id="{3EAE056B-148C-4FFA-9D28-A81946CCF7CA}"/>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434" name="直線コネクタ 433">
          <a:extLst>
            <a:ext uri="{FF2B5EF4-FFF2-40B4-BE49-F238E27FC236}">
              <a16:creationId xmlns:a16="http://schemas.microsoft.com/office/drawing/2014/main" id="{673A97F3-FAD6-4EDD-9D1B-9C32F7ACDCBD}"/>
            </a:ext>
          </a:extLst>
        </xdr:cNvPr>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435" name="【市民会館】&#10;一人当たり面積最小値テキスト">
          <a:extLst>
            <a:ext uri="{FF2B5EF4-FFF2-40B4-BE49-F238E27FC236}">
              <a16:creationId xmlns:a16="http://schemas.microsoft.com/office/drawing/2014/main" id="{2B278BFC-0BED-40D0-8633-F282E8F7FA09}"/>
            </a:ext>
          </a:extLst>
        </xdr:cNvPr>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436" name="直線コネクタ 435">
          <a:extLst>
            <a:ext uri="{FF2B5EF4-FFF2-40B4-BE49-F238E27FC236}">
              <a16:creationId xmlns:a16="http://schemas.microsoft.com/office/drawing/2014/main" id="{5367B1FA-3FCD-41B8-A2E1-A4D4F33726D1}"/>
            </a:ext>
          </a:extLst>
        </xdr:cNvPr>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437" name="【市民会館】&#10;一人当たり面積最大値テキスト">
          <a:extLst>
            <a:ext uri="{FF2B5EF4-FFF2-40B4-BE49-F238E27FC236}">
              <a16:creationId xmlns:a16="http://schemas.microsoft.com/office/drawing/2014/main" id="{722E8609-6AA0-46D8-BCB6-0885CE6C4493}"/>
            </a:ext>
          </a:extLst>
        </xdr:cNvPr>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438" name="直線コネクタ 437">
          <a:extLst>
            <a:ext uri="{FF2B5EF4-FFF2-40B4-BE49-F238E27FC236}">
              <a16:creationId xmlns:a16="http://schemas.microsoft.com/office/drawing/2014/main" id="{EF4710FC-2EC7-49C9-A198-AE0421BA8FF5}"/>
            </a:ext>
          </a:extLst>
        </xdr:cNvPr>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439" name="【市民会館】&#10;一人当たり面積平均値テキスト">
          <a:extLst>
            <a:ext uri="{FF2B5EF4-FFF2-40B4-BE49-F238E27FC236}">
              <a16:creationId xmlns:a16="http://schemas.microsoft.com/office/drawing/2014/main" id="{EC06F6B2-AE45-451A-96B1-9646C7FD4E49}"/>
            </a:ext>
          </a:extLst>
        </xdr:cNvPr>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440" name="フローチャート: 判断 439">
          <a:extLst>
            <a:ext uri="{FF2B5EF4-FFF2-40B4-BE49-F238E27FC236}">
              <a16:creationId xmlns:a16="http://schemas.microsoft.com/office/drawing/2014/main" id="{F20CF5D8-29A3-44DE-A490-6917B39B04B7}"/>
            </a:ext>
          </a:extLst>
        </xdr:cNvPr>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441" name="フローチャート: 判断 440">
          <a:extLst>
            <a:ext uri="{FF2B5EF4-FFF2-40B4-BE49-F238E27FC236}">
              <a16:creationId xmlns:a16="http://schemas.microsoft.com/office/drawing/2014/main" id="{28DAEA21-E95C-40BE-89D4-D5E9C01BE544}"/>
            </a:ext>
          </a:extLst>
        </xdr:cNvPr>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442" name="フローチャート: 判断 441">
          <a:extLst>
            <a:ext uri="{FF2B5EF4-FFF2-40B4-BE49-F238E27FC236}">
              <a16:creationId xmlns:a16="http://schemas.microsoft.com/office/drawing/2014/main" id="{80EA4329-B221-4E3F-90AA-A0924A888012}"/>
            </a:ext>
          </a:extLst>
        </xdr:cNvPr>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443" name="フローチャート: 判断 442">
          <a:extLst>
            <a:ext uri="{FF2B5EF4-FFF2-40B4-BE49-F238E27FC236}">
              <a16:creationId xmlns:a16="http://schemas.microsoft.com/office/drawing/2014/main" id="{DA148DEA-AE2B-4FD3-B480-02CB34D121F4}"/>
            </a:ext>
          </a:extLst>
        </xdr:cNvPr>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444" name="フローチャート: 判断 443">
          <a:extLst>
            <a:ext uri="{FF2B5EF4-FFF2-40B4-BE49-F238E27FC236}">
              <a16:creationId xmlns:a16="http://schemas.microsoft.com/office/drawing/2014/main" id="{2557170E-8006-42FD-9ED0-0BCEBCB90DAF}"/>
            </a:ext>
          </a:extLst>
        </xdr:cNvPr>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BB6288BB-F2C2-4A87-BC09-FEF28F4CD465}"/>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A1DCEE2B-C584-4DE7-AD70-7F27786F361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6E04306E-1D5D-4837-AE4B-77F47C34D83A}"/>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E0F1A1DE-E598-4904-99F9-A361529DD27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F74CC8B3-3FBD-4667-9976-6EA369009AAD}"/>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27305</xdr:rowOff>
    </xdr:from>
    <xdr:to>
      <xdr:col>50</xdr:col>
      <xdr:colOff>165100</xdr:colOff>
      <xdr:row>107</xdr:row>
      <xdr:rowOff>128905</xdr:rowOff>
    </xdr:to>
    <xdr:sp macro="" textlink="">
      <xdr:nvSpPr>
        <xdr:cNvPr id="450" name="楕円 449">
          <a:extLst>
            <a:ext uri="{FF2B5EF4-FFF2-40B4-BE49-F238E27FC236}">
              <a16:creationId xmlns:a16="http://schemas.microsoft.com/office/drawing/2014/main" id="{2F2FDC1B-91C2-4FD5-9833-196FD1B3AC50}"/>
            </a:ext>
          </a:extLst>
        </xdr:cNvPr>
        <xdr:cNvSpPr/>
      </xdr:nvSpPr>
      <xdr:spPr>
        <a:xfrm>
          <a:off x="9588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31114</xdr:rowOff>
    </xdr:from>
    <xdr:to>
      <xdr:col>46</xdr:col>
      <xdr:colOff>38100</xdr:colOff>
      <xdr:row>107</xdr:row>
      <xdr:rowOff>132714</xdr:rowOff>
    </xdr:to>
    <xdr:sp macro="" textlink="">
      <xdr:nvSpPr>
        <xdr:cNvPr id="451" name="楕円 450">
          <a:extLst>
            <a:ext uri="{FF2B5EF4-FFF2-40B4-BE49-F238E27FC236}">
              <a16:creationId xmlns:a16="http://schemas.microsoft.com/office/drawing/2014/main" id="{955CD314-3729-42A8-84C3-8175B8F1EDAF}"/>
            </a:ext>
          </a:extLst>
        </xdr:cNvPr>
        <xdr:cNvSpPr/>
      </xdr:nvSpPr>
      <xdr:spPr>
        <a:xfrm>
          <a:off x="8699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78105</xdr:rowOff>
    </xdr:from>
    <xdr:to>
      <xdr:col>50</xdr:col>
      <xdr:colOff>114300</xdr:colOff>
      <xdr:row>107</xdr:row>
      <xdr:rowOff>81914</xdr:rowOff>
    </xdr:to>
    <xdr:cxnSp macro="">
      <xdr:nvCxnSpPr>
        <xdr:cNvPr id="452" name="直線コネクタ 451">
          <a:extLst>
            <a:ext uri="{FF2B5EF4-FFF2-40B4-BE49-F238E27FC236}">
              <a16:creationId xmlns:a16="http://schemas.microsoft.com/office/drawing/2014/main" id="{EC464A46-8BCC-41E0-8EE8-ABA09A3E6B16}"/>
            </a:ext>
          </a:extLst>
        </xdr:cNvPr>
        <xdr:cNvCxnSpPr/>
      </xdr:nvCxnSpPr>
      <xdr:spPr>
        <a:xfrm flipV="1">
          <a:off x="8750300" y="184232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53" name="楕円 452">
          <a:extLst>
            <a:ext uri="{FF2B5EF4-FFF2-40B4-BE49-F238E27FC236}">
              <a16:creationId xmlns:a16="http://schemas.microsoft.com/office/drawing/2014/main" id="{2B9B41E3-C7D3-4DDD-A6CE-28743EA12400}"/>
            </a:ext>
          </a:extLst>
        </xdr:cNvPr>
        <xdr:cNvSpPr/>
      </xdr:nvSpPr>
      <xdr:spPr>
        <a:xfrm>
          <a:off x="7810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81914</xdr:rowOff>
    </xdr:from>
    <xdr:to>
      <xdr:col>45</xdr:col>
      <xdr:colOff>177800</xdr:colOff>
      <xdr:row>107</xdr:row>
      <xdr:rowOff>87630</xdr:rowOff>
    </xdr:to>
    <xdr:cxnSp macro="">
      <xdr:nvCxnSpPr>
        <xdr:cNvPr id="454" name="直線コネクタ 453">
          <a:extLst>
            <a:ext uri="{FF2B5EF4-FFF2-40B4-BE49-F238E27FC236}">
              <a16:creationId xmlns:a16="http://schemas.microsoft.com/office/drawing/2014/main" id="{E6C4697E-BA44-4A97-9399-05198F1BD515}"/>
            </a:ext>
          </a:extLst>
        </xdr:cNvPr>
        <xdr:cNvCxnSpPr/>
      </xdr:nvCxnSpPr>
      <xdr:spPr>
        <a:xfrm flipV="1">
          <a:off x="7861300" y="1842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40639</xdr:rowOff>
    </xdr:from>
    <xdr:to>
      <xdr:col>36</xdr:col>
      <xdr:colOff>165100</xdr:colOff>
      <xdr:row>107</xdr:row>
      <xdr:rowOff>142239</xdr:rowOff>
    </xdr:to>
    <xdr:sp macro="" textlink="">
      <xdr:nvSpPr>
        <xdr:cNvPr id="455" name="楕円 454">
          <a:extLst>
            <a:ext uri="{FF2B5EF4-FFF2-40B4-BE49-F238E27FC236}">
              <a16:creationId xmlns:a16="http://schemas.microsoft.com/office/drawing/2014/main" id="{327E72EA-0798-46CA-8641-8F006E659B84}"/>
            </a:ext>
          </a:extLst>
        </xdr:cNvPr>
        <xdr:cNvSpPr/>
      </xdr:nvSpPr>
      <xdr:spPr>
        <a:xfrm>
          <a:off x="6921500" y="1838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87630</xdr:rowOff>
    </xdr:from>
    <xdr:to>
      <xdr:col>41</xdr:col>
      <xdr:colOff>50800</xdr:colOff>
      <xdr:row>107</xdr:row>
      <xdr:rowOff>91439</xdr:rowOff>
    </xdr:to>
    <xdr:cxnSp macro="">
      <xdr:nvCxnSpPr>
        <xdr:cNvPr id="456" name="直線コネクタ 455">
          <a:extLst>
            <a:ext uri="{FF2B5EF4-FFF2-40B4-BE49-F238E27FC236}">
              <a16:creationId xmlns:a16="http://schemas.microsoft.com/office/drawing/2014/main" id="{1EEB882E-3151-4322-B152-AA3004F18B6C}"/>
            </a:ext>
          </a:extLst>
        </xdr:cNvPr>
        <xdr:cNvCxnSpPr/>
      </xdr:nvCxnSpPr>
      <xdr:spPr>
        <a:xfrm flipV="1">
          <a:off x="6972300" y="184327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57802</xdr:rowOff>
    </xdr:from>
    <xdr:ext cx="469744" cy="259045"/>
    <xdr:sp macro="" textlink="">
      <xdr:nvSpPr>
        <xdr:cNvPr id="457" name="n_1aveValue【市民会館】&#10;一人当たり面積">
          <a:extLst>
            <a:ext uri="{FF2B5EF4-FFF2-40B4-BE49-F238E27FC236}">
              <a16:creationId xmlns:a16="http://schemas.microsoft.com/office/drawing/2014/main" id="{ED7D2660-2093-4D56-825E-93606793EE21}"/>
            </a:ext>
          </a:extLst>
        </xdr:cNvPr>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58" name="n_2aveValue【市民会館】&#10;一人当たり面積">
          <a:extLst>
            <a:ext uri="{FF2B5EF4-FFF2-40B4-BE49-F238E27FC236}">
              <a16:creationId xmlns:a16="http://schemas.microsoft.com/office/drawing/2014/main" id="{CFDAAFE5-1058-4BEB-8D71-7E996AB59A29}"/>
            </a:ext>
          </a:extLst>
        </xdr:cNvPr>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59" name="n_3aveValue【市民会館】&#10;一人当たり面積">
          <a:extLst>
            <a:ext uri="{FF2B5EF4-FFF2-40B4-BE49-F238E27FC236}">
              <a16:creationId xmlns:a16="http://schemas.microsoft.com/office/drawing/2014/main" id="{C465FC9E-3E8D-4161-8616-107980497EE3}"/>
            </a:ext>
          </a:extLst>
        </xdr:cNvPr>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63516</xdr:rowOff>
    </xdr:from>
    <xdr:ext cx="469744" cy="259045"/>
    <xdr:sp macro="" textlink="">
      <xdr:nvSpPr>
        <xdr:cNvPr id="460" name="n_4aveValue【市民会館】&#10;一人当たり面積">
          <a:extLst>
            <a:ext uri="{FF2B5EF4-FFF2-40B4-BE49-F238E27FC236}">
              <a16:creationId xmlns:a16="http://schemas.microsoft.com/office/drawing/2014/main" id="{62213839-5B14-4B65-A550-2366CD242ED4}"/>
            </a:ext>
          </a:extLst>
        </xdr:cNvPr>
        <xdr:cNvSpPr txBox="1"/>
      </xdr:nvSpPr>
      <xdr:spPr>
        <a:xfrm>
          <a:off x="6737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120032</xdr:rowOff>
    </xdr:from>
    <xdr:ext cx="469744" cy="259045"/>
    <xdr:sp macro="" textlink="">
      <xdr:nvSpPr>
        <xdr:cNvPr id="461" name="n_1mainValue【市民会館】&#10;一人当たり面積">
          <a:extLst>
            <a:ext uri="{FF2B5EF4-FFF2-40B4-BE49-F238E27FC236}">
              <a16:creationId xmlns:a16="http://schemas.microsoft.com/office/drawing/2014/main" id="{11E6CBEE-9C4A-4559-B8DE-885C68F65B34}"/>
            </a:ext>
          </a:extLst>
        </xdr:cNvPr>
        <xdr:cNvSpPr txBox="1"/>
      </xdr:nvSpPr>
      <xdr:spPr>
        <a:xfrm>
          <a:off x="9391727" y="1846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123841</xdr:rowOff>
    </xdr:from>
    <xdr:ext cx="469744" cy="259045"/>
    <xdr:sp macro="" textlink="">
      <xdr:nvSpPr>
        <xdr:cNvPr id="462" name="n_2mainValue【市民会館】&#10;一人当たり面積">
          <a:extLst>
            <a:ext uri="{FF2B5EF4-FFF2-40B4-BE49-F238E27FC236}">
              <a16:creationId xmlns:a16="http://schemas.microsoft.com/office/drawing/2014/main" id="{53348A1A-839C-4236-A02E-58FDAF57991E}"/>
            </a:ext>
          </a:extLst>
        </xdr:cNvPr>
        <xdr:cNvSpPr txBox="1"/>
      </xdr:nvSpPr>
      <xdr:spPr>
        <a:xfrm>
          <a:off x="8515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63" name="n_3mainValue【市民会館】&#10;一人当たり面積">
          <a:extLst>
            <a:ext uri="{FF2B5EF4-FFF2-40B4-BE49-F238E27FC236}">
              <a16:creationId xmlns:a16="http://schemas.microsoft.com/office/drawing/2014/main" id="{45D95DEA-0D98-4712-8C82-32F3661EEC99}"/>
            </a:ext>
          </a:extLst>
        </xdr:cNvPr>
        <xdr:cNvSpPr txBox="1"/>
      </xdr:nvSpPr>
      <xdr:spPr>
        <a:xfrm>
          <a:off x="7626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133366</xdr:rowOff>
    </xdr:from>
    <xdr:ext cx="469744" cy="259045"/>
    <xdr:sp macro="" textlink="">
      <xdr:nvSpPr>
        <xdr:cNvPr id="464" name="n_4mainValue【市民会館】&#10;一人当たり面積">
          <a:extLst>
            <a:ext uri="{FF2B5EF4-FFF2-40B4-BE49-F238E27FC236}">
              <a16:creationId xmlns:a16="http://schemas.microsoft.com/office/drawing/2014/main" id="{75196147-01D5-4D96-9398-EA802DE9D03C}"/>
            </a:ext>
          </a:extLst>
        </xdr:cNvPr>
        <xdr:cNvSpPr txBox="1"/>
      </xdr:nvSpPr>
      <xdr:spPr>
        <a:xfrm>
          <a:off x="6737427"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5" name="正方形/長方形 464">
          <a:extLst>
            <a:ext uri="{FF2B5EF4-FFF2-40B4-BE49-F238E27FC236}">
              <a16:creationId xmlns:a16="http://schemas.microsoft.com/office/drawing/2014/main" id="{21660D78-8D40-4A9D-9656-E9D04F04BB0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6" name="正方形/長方形 465">
          <a:extLst>
            <a:ext uri="{FF2B5EF4-FFF2-40B4-BE49-F238E27FC236}">
              <a16:creationId xmlns:a16="http://schemas.microsoft.com/office/drawing/2014/main" id="{C1A3C319-B1BF-40CD-A547-189A5E934E6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7" name="正方形/長方形 466">
          <a:extLst>
            <a:ext uri="{FF2B5EF4-FFF2-40B4-BE49-F238E27FC236}">
              <a16:creationId xmlns:a16="http://schemas.microsoft.com/office/drawing/2014/main" id="{5B850C01-A730-4983-9EA7-7381186B5B5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8" name="正方形/長方形 467">
          <a:extLst>
            <a:ext uri="{FF2B5EF4-FFF2-40B4-BE49-F238E27FC236}">
              <a16:creationId xmlns:a16="http://schemas.microsoft.com/office/drawing/2014/main" id="{A96237A2-EEB4-42C9-B93D-210A174A7E0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9" name="正方形/長方形 468">
          <a:extLst>
            <a:ext uri="{FF2B5EF4-FFF2-40B4-BE49-F238E27FC236}">
              <a16:creationId xmlns:a16="http://schemas.microsoft.com/office/drawing/2014/main" id="{B52922C4-EB10-4B7F-ADBF-4729640D146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0" name="正方形/長方形 469">
          <a:extLst>
            <a:ext uri="{FF2B5EF4-FFF2-40B4-BE49-F238E27FC236}">
              <a16:creationId xmlns:a16="http://schemas.microsoft.com/office/drawing/2014/main" id="{0BFCCACA-11A6-4B19-BA7F-287F90215CA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1" name="正方形/長方形 470">
          <a:extLst>
            <a:ext uri="{FF2B5EF4-FFF2-40B4-BE49-F238E27FC236}">
              <a16:creationId xmlns:a16="http://schemas.microsoft.com/office/drawing/2014/main" id="{A15CD06D-42F6-4020-8662-3476272FEC6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2" name="正方形/長方形 471">
          <a:extLst>
            <a:ext uri="{FF2B5EF4-FFF2-40B4-BE49-F238E27FC236}">
              <a16:creationId xmlns:a16="http://schemas.microsoft.com/office/drawing/2014/main" id="{BA140B41-C8D5-4B14-93CD-E922DB8D705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3" name="テキスト ボックス 472">
          <a:extLst>
            <a:ext uri="{FF2B5EF4-FFF2-40B4-BE49-F238E27FC236}">
              <a16:creationId xmlns:a16="http://schemas.microsoft.com/office/drawing/2014/main" id="{7213B729-2F69-45BA-ACFC-4FE8AA6CD75D}"/>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4" name="直線コネクタ 473">
          <a:extLst>
            <a:ext uri="{FF2B5EF4-FFF2-40B4-BE49-F238E27FC236}">
              <a16:creationId xmlns:a16="http://schemas.microsoft.com/office/drawing/2014/main" id="{09C7F7A7-9AF1-40C1-9041-02B90A2B43D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5" name="テキスト ボックス 474">
          <a:extLst>
            <a:ext uri="{FF2B5EF4-FFF2-40B4-BE49-F238E27FC236}">
              <a16:creationId xmlns:a16="http://schemas.microsoft.com/office/drawing/2014/main" id="{B37D3A75-9597-42AC-BEB2-1BC130BD6EF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6" name="直線コネクタ 475">
          <a:extLst>
            <a:ext uri="{FF2B5EF4-FFF2-40B4-BE49-F238E27FC236}">
              <a16:creationId xmlns:a16="http://schemas.microsoft.com/office/drawing/2014/main" id="{7A86B535-9FC9-4DE7-AD08-E02DBBD9243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77" name="テキスト ボックス 476">
          <a:extLst>
            <a:ext uri="{FF2B5EF4-FFF2-40B4-BE49-F238E27FC236}">
              <a16:creationId xmlns:a16="http://schemas.microsoft.com/office/drawing/2014/main" id="{50A25701-9245-4CFC-9911-8C439C8EB89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8" name="直線コネクタ 477">
          <a:extLst>
            <a:ext uri="{FF2B5EF4-FFF2-40B4-BE49-F238E27FC236}">
              <a16:creationId xmlns:a16="http://schemas.microsoft.com/office/drawing/2014/main" id="{BF687463-F140-4380-A949-EB543E657E7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9" name="テキスト ボックス 478">
          <a:extLst>
            <a:ext uri="{FF2B5EF4-FFF2-40B4-BE49-F238E27FC236}">
              <a16:creationId xmlns:a16="http://schemas.microsoft.com/office/drawing/2014/main" id="{9E32AEE5-CF9B-4338-BB47-F70CBDBB865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0" name="直線コネクタ 479">
          <a:extLst>
            <a:ext uri="{FF2B5EF4-FFF2-40B4-BE49-F238E27FC236}">
              <a16:creationId xmlns:a16="http://schemas.microsoft.com/office/drawing/2014/main" id="{8BEC2940-0036-409E-9677-069AB6D0D3A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1" name="テキスト ボックス 480">
          <a:extLst>
            <a:ext uri="{FF2B5EF4-FFF2-40B4-BE49-F238E27FC236}">
              <a16:creationId xmlns:a16="http://schemas.microsoft.com/office/drawing/2014/main" id="{2DDFE06A-C52F-46FE-85C8-A73E6E20352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2" name="直線コネクタ 481">
          <a:extLst>
            <a:ext uri="{FF2B5EF4-FFF2-40B4-BE49-F238E27FC236}">
              <a16:creationId xmlns:a16="http://schemas.microsoft.com/office/drawing/2014/main" id="{6FCDCAA3-FD19-4079-A3F2-C88D2AAEB7C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3" name="テキスト ボックス 482">
          <a:extLst>
            <a:ext uri="{FF2B5EF4-FFF2-40B4-BE49-F238E27FC236}">
              <a16:creationId xmlns:a16="http://schemas.microsoft.com/office/drawing/2014/main" id="{9A6DDAC9-3BEB-4615-AF25-F94FD123829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4" name="直線コネクタ 483">
          <a:extLst>
            <a:ext uri="{FF2B5EF4-FFF2-40B4-BE49-F238E27FC236}">
              <a16:creationId xmlns:a16="http://schemas.microsoft.com/office/drawing/2014/main" id="{38625479-12FB-4B05-A17F-DF2B40829FC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5" name="テキスト ボックス 484">
          <a:extLst>
            <a:ext uri="{FF2B5EF4-FFF2-40B4-BE49-F238E27FC236}">
              <a16:creationId xmlns:a16="http://schemas.microsoft.com/office/drawing/2014/main" id="{BFC7B261-282E-428A-926B-BE729937C19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29A6FEF2-A1B6-4404-953B-33F7E2271C6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87" name="テキスト ボックス 486">
          <a:extLst>
            <a:ext uri="{FF2B5EF4-FFF2-40B4-BE49-F238E27FC236}">
              <a16:creationId xmlns:a16="http://schemas.microsoft.com/office/drawing/2014/main" id="{3B6A8AC9-6D78-4EA6-8060-C9E2278D952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8" name="【一般廃棄物処理施設】&#10;有形固定資産減価償却率グラフ枠">
          <a:extLst>
            <a:ext uri="{FF2B5EF4-FFF2-40B4-BE49-F238E27FC236}">
              <a16:creationId xmlns:a16="http://schemas.microsoft.com/office/drawing/2014/main" id="{36091EC9-63B9-4441-A578-CD0DF9A32F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89" name="直線コネクタ 488">
          <a:extLst>
            <a:ext uri="{FF2B5EF4-FFF2-40B4-BE49-F238E27FC236}">
              <a16:creationId xmlns:a16="http://schemas.microsoft.com/office/drawing/2014/main" id="{ADBA7E8C-EB47-4995-B59F-274269BF4771}"/>
            </a:ext>
          </a:extLst>
        </xdr:cNvPr>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90" name="【一般廃棄物処理施設】&#10;有形固定資産減価償却率最小値テキスト">
          <a:extLst>
            <a:ext uri="{FF2B5EF4-FFF2-40B4-BE49-F238E27FC236}">
              <a16:creationId xmlns:a16="http://schemas.microsoft.com/office/drawing/2014/main" id="{B4DCADE5-EB46-4F30-8125-97916021DAB5}"/>
            </a:ext>
          </a:extLst>
        </xdr:cNvPr>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91" name="直線コネクタ 490">
          <a:extLst>
            <a:ext uri="{FF2B5EF4-FFF2-40B4-BE49-F238E27FC236}">
              <a16:creationId xmlns:a16="http://schemas.microsoft.com/office/drawing/2014/main" id="{41D6D12B-1C62-4769-BEF3-3EE9440138AD}"/>
            </a:ext>
          </a:extLst>
        </xdr:cNvPr>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92" name="【一般廃棄物処理施設】&#10;有形固定資産減価償却率最大値テキスト">
          <a:extLst>
            <a:ext uri="{FF2B5EF4-FFF2-40B4-BE49-F238E27FC236}">
              <a16:creationId xmlns:a16="http://schemas.microsoft.com/office/drawing/2014/main" id="{676D7B09-D2EF-4D13-B4AC-C77579653619}"/>
            </a:ext>
          </a:extLst>
        </xdr:cNvPr>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93" name="直線コネクタ 492">
          <a:extLst>
            <a:ext uri="{FF2B5EF4-FFF2-40B4-BE49-F238E27FC236}">
              <a16:creationId xmlns:a16="http://schemas.microsoft.com/office/drawing/2014/main" id="{9066ADE2-D0F4-418E-A073-3F2979C5A783}"/>
            </a:ext>
          </a:extLst>
        </xdr:cNvPr>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15257</xdr:rowOff>
    </xdr:from>
    <xdr:ext cx="405111" cy="259045"/>
    <xdr:sp macro="" textlink="">
      <xdr:nvSpPr>
        <xdr:cNvPr id="494" name="【一般廃棄物処理施設】&#10;有形固定資産減価償却率平均値テキスト">
          <a:extLst>
            <a:ext uri="{FF2B5EF4-FFF2-40B4-BE49-F238E27FC236}">
              <a16:creationId xmlns:a16="http://schemas.microsoft.com/office/drawing/2014/main" id="{66928342-B68C-4BDB-A02B-9889C619E066}"/>
            </a:ext>
          </a:extLst>
        </xdr:cNvPr>
        <xdr:cNvSpPr txBox="1"/>
      </xdr:nvSpPr>
      <xdr:spPr>
        <a:xfrm>
          <a:off x="16357600" y="635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95" name="フローチャート: 判断 494">
          <a:extLst>
            <a:ext uri="{FF2B5EF4-FFF2-40B4-BE49-F238E27FC236}">
              <a16:creationId xmlns:a16="http://schemas.microsoft.com/office/drawing/2014/main" id="{4E3ACFFB-1EA5-4DEB-81A3-EF8272F5C215}"/>
            </a:ext>
          </a:extLst>
        </xdr:cNvPr>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6" name="フローチャート: 判断 495">
          <a:extLst>
            <a:ext uri="{FF2B5EF4-FFF2-40B4-BE49-F238E27FC236}">
              <a16:creationId xmlns:a16="http://schemas.microsoft.com/office/drawing/2014/main" id="{143C2A70-1995-4174-949F-BF6D9736854B}"/>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97" name="フローチャート: 判断 496">
          <a:extLst>
            <a:ext uri="{FF2B5EF4-FFF2-40B4-BE49-F238E27FC236}">
              <a16:creationId xmlns:a16="http://schemas.microsoft.com/office/drawing/2014/main" id="{A6920AFA-89AA-4BC7-B35E-951D6A802639}"/>
            </a:ext>
          </a:extLst>
        </xdr:cNvPr>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98" name="フローチャート: 判断 497">
          <a:extLst>
            <a:ext uri="{FF2B5EF4-FFF2-40B4-BE49-F238E27FC236}">
              <a16:creationId xmlns:a16="http://schemas.microsoft.com/office/drawing/2014/main" id="{59C4B932-7158-4B11-91F9-D226EF8D74A4}"/>
            </a:ext>
          </a:extLst>
        </xdr:cNvPr>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99" name="フローチャート: 判断 498">
          <a:extLst>
            <a:ext uri="{FF2B5EF4-FFF2-40B4-BE49-F238E27FC236}">
              <a16:creationId xmlns:a16="http://schemas.microsoft.com/office/drawing/2014/main" id="{2906E108-1826-4A01-84FD-E837B1C11D3A}"/>
            </a:ext>
          </a:extLst>
        </xdr:cNvPr>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F2082FCB-D776-49E3-AF01-23146A795A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83973BEA-23DD-4D56-9666-1030BF5981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364CEB67-B5F8-41E2-A4FF-4D3B2F78E40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D81DFE01-5525-47D1-9DCE-54C52E8B6363}"/>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58C71E2A-5944-4FDA-ABBC-A7DEE2C1984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126365</xdr:rowOff>
    </xdr:from>
    <xdr:to>
      <xdr:col>81</xdr:col>
      <xdr:colOff>101600</xdr:colOff>
      <xdr:row>39</xdr:row>
      <xdr:rowOff>56515</xdr:rowOff>
    </xdr:to>
    <xdr:sp macro="" textlink="">
      <xdr:nvSpPr>
        <xdr:cNvPr id="505" name="楕円 504">
          <a:extLst>
            <a:ext uri="{FF2B5EF4-FFF2-40B4-BE49-F238E27FC236}">
              <a16:creationId xmlns:a16="http://schemas.microsoft.com/office/drawing/2014/main" id="{65C6E571-D31C-419B-A312-A204F085B21A}"/>
            </a:ext>
          </a:extLst>
        </xdr:cNvPr>
        <xdr:cNvSpPr/>
      </xdr:nvSpPr>
      <xdr:spPr>
        <a:xfrm>
          <a:off x="15430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50165</xdr:rowOff>
    </xdr:from>
    <xdr:to>
      <xdr:col>76</xdr:col>
      <xdr:colOff>165100</xdr:colOff>
      <xdr:row>38</xdr:row>
      <xdr:rowOff>151765</xdr:rowOff>
    </xdr:to>
    <xdr:sp macro="" textlink="">
      <xdr:nvSpPr>
        <xdr:cNvPr id="506" name="楕円 505">
          <a:extLst>
            <a:ext uri="{FF2B5EF4-FFF2-40B4-BE49-F238E27FC236}">
              <a16:creationId xmlns:a16="http://schemas.microsoft.com/office/drawing/2014/main" id="{5D3D7B16-5843-4B1E-A071-1A941963C7ED}"/>
            </a:ext>
          </a:extLst>
        </xdr:cNvPr>
        <xdr:cNvSpPr/>
      </xdr:nvSpPr>
      <xdr:spPr>
        <a:xfrm>
          <a:off x="14541500" y="656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100965</xdr:rowOff>
    </xdr:from>
    <xdr:to>
      <xdr:col>81</xdr:col>
      <xdr:colOff>50800</xdr:colOff>
      <xdr:row>39</xdr:row>
      <xdr:rowOff>5715</xdr:rowOff>
    </xdr:to>
    <xdr:cxnSp macro="">
      <xdr:nvCxnSpPr>
        <xdr:cNvPr id="507" name="直線コネクタ 506">
          <a:extLst>
            <a:ext uri="{FF2B5EF4-FFF2-40B4-BE49-F238E27FC236}">
              <a16:creationId xmlns:a16="http://schemas.microsoft.com/office/drawing/2014/main" id="{923B3006-79DC-40FD-840F-722B3E0E939A}"/>
            </a:ext>
          </a:extLst>
        </xdr:cNvPr>
        <xdr:cNvCxnSpPr/>
      </xdr:nvCxnSpPr>
      <xdr:spPr>
        <a:xfrm>
          <a:off x="14592300" y="66160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145415</xdr:rowOff>
    </xdr:from>
    <xdr:to>
      <xdr:col>72</xdr:col>
      <xdr:colOff>38100</xdr:colOff>
      <xdr:row>38</xdr:row>
      <xdr:rowOff>75565</xdr:rowOff>
    </xdr:to>
    <xdr:sp macro="" textlink="">
      <xdr:nvSpPr>
        <xdr:cNvPr id="508" name="楕円 507">
          <a:extLst>
            <a:ext uri="{FF2B5EF4-FFF2-40B4-BE49-F238E27FC236}">
              <a16:creationId xmlns:a16="http://schemas.microsoft.com/office/drawing/2014/main" id="{646376CC-9043-42D8-A2F5-25278687A0C1}"/>
            </a:ext>
          </a:extLst>
        </xdr:cNvPr>
        <xdr:cNvSpPr/>
      </xdr:nvSpPr>
      <xdr:spPr>
        <a:xfrm>
          <a:off x="13652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24765</xdr:rowOff>
    </xdr:from>
    <xdr:to>
      <xdr:col>76</xdr:col>
      <xdr:colOff>114300</xdr:colOff>
      <xdr:row>38</xdr:row>
      <xdr:rowOff>100965</xdr:rowOff>
    </xdr:to>
    <xdr:cxnSp macro="">
      <xdr:nvCxnSpPr>
        <xdr:cNvPr id="509" name="直線コネクタ 508">
          <a:extLst>
            <a:ext uri="{FF2B5EF4-FFF2-40B4-BE49-F238E27FC236}">
              <a16:creationId xmlns:a16="http://schemas.microsoft.com/office/drawing/2014/main" id="{7FB96A44-50D9-47C7-8B8A-C3F35B18632E}"/>
            </a:ext>
          </a:extLst>
        </xdr:cNvPr>
        <xdr:cNvCxnSpPr/>
      </xdr:nvCxnSpPr>
      <xdr:spPr>
        <a:xfrm>
          <a:off x="13703300" y="65398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145415</xdr:rowOff>
    </xdr:from>
    <xdr:to>
      <xdr:col>67</xdr:col>
      <xdr:colOff>101600</xdr:colOff>
      <xdr:row>38</xdr:row>
      <xdr:rowOff>75565</xdr:rowOff>
    </xdr:to>
    <xdr:sp macro="" textlink="">
      <xdr:nvSpPr>
        <xdr:cNvPr id="510" name="楕円 509">
          <a:extLst>
            <a:ext uri="{FF2B5EF4-FFF2-40B4-BE49-F238E27FC236}">
              <a16:creationId xmlns:a16="http://schemas.microsoft.com/office/drawing/2014/main" id="{AEB32598-FF6C-4333-9D77-A22F6AFF4093}"/>
            </a:ext>
          </a:extLst>
        </xdr:cNvPr>
        <xdr:cNvSpPr/>
      </xdr:nvSpPr>
      <xdr:spPr>
        <a:xfrm>
          <a:off x="12763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24765</xdr:rowOff>
    </xdr:from>
    <xdr:to>
      <xdr:col>71</xdr:col>
      <xdr:colOff>177800</xdr:colOff>
      <xdr:row>38</xdr:row>
      <xdr:rowOff>24765</xdr:rowOff>
    </xdr:to>
    <xdr:cxnSp macro="">
      <xdr:nvCxnSpPr>
        <xdr:cNvPr id="511" name="直線コネクタ 510">
          <a:extLst>
            <a:ext uri="{FF2B5EF4-FFF2-40B4-BE49-F238E27FC236}">
              <a16:creationId xmlns:a16="http://schemas.microsoft.com/office/drawing/2014/main" id="{3894F8CA-DEBA-4BBA-BE2E-CEC85E82DCF0}"/>
            </a:ext>
          </a:extLst>
        </xdr:cNvPr>
        <xdr:cNvCxnSpPr/>
      </xdr:nvCxnSpPr>
      <xdr:spPr>
        <a:xfrm>
          <a:off x="12814300" y="6539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512" name="n_1aveValue【一般廃棄物処理施設】&#10;有形固定資産減価償却率">
          <a:extLst>
            <a:ext uri="{FF2B5EF4-FFF2-40B4-BE49-F238E27FC236}">
              <a16:creationId xmlns:a16="http://schemas.microsoft.com/office/drawing/2014/main" id="{5F4CEDEF-D906-4283-91BA-58418B13D45C}"/>
            </a:ext>
          </a:extLst>
        </xdr:cNvPr>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513" name="n_2aveValue【一般廃棄物処理施設】&#10;有形固定資産減価償却率">
          <a:extLst>
            <a:ext uri="{FF2B5EF4-FFF2-40B4-BE49-F238E27FC236}">
              <a16:creationId xmlns:a16="http://schemas.microsoft.com/office/drawing/2014/main" id="{FF4D15D1-D547-46AC-AB5C-AC524C4462DE}"/>
            </a:ext>
          </a:extLst>
        </xdr:cNvPr>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514" name="n_3aveValue【一般廃棄物処理施設】&#10;有形固定資産減価償却率">
          <a:extLst>
            <a:ext uri="{FF2B5EF4-FFF2-40B4-BE49-F238E27FC236}">
              <a16:creationId xmlns:a16="http://schemas.microsoft.com/office/drawing/2014/main" id="{0EEEEC0E-55C5-44EE-84B8-664FCED03C70}"/>
            </a:ext>
          </a:extLst>
        </xdr:cNvPr>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515" name="n_4aveValue【一般廃棄物処理施設】&#10;有形固定資産減価償却率">
          <a:extLst>
            <a:ext uri="{FF2B5EF4-FFF2-40B4-BE49-F238E27FC236}">
              <a16:creationId xmlns:a16="http://schemas.microsoft.com/office/drawing/2014/main" id="{075E8735-F8B1-4711-B5F7-4113FB2D0AE2}"/>
            </a:ext>
          </a:extLst>
        </xdr:cNvPr>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47642</xdr:rowOff>
    </xdr:from>
    <xdr:ext cx="405111" cy="259045"/>
    <xdr:sp macro="" textlink="">
      <xdr:nvSpPr>
        <xdr:cNvPr id="516" name="n_1mainValue【一般廃棄物処理施設】&#10;有形固定資産減価償却率">
          <a:extLst>
            <a:ext uri="{FF2B5EF4-FFF2-40B4-BE49-F238E27FC236}">
              <a16:creationId xmlns:a16="http://schemas.microsoft.com/office/drawing/2014/main" id="{AF0E78D0-0E57-4392-8E67-554A89886E7F}"/>
            </a:ext>
          </a:extLst>
        </xdr:cNvPr>
        <xdr:cNvSpPr txBox="1"/>
      </xdr:nvSpPr>
      <xdr:spPr>
        <a:xfrm>
          <a:off x="152660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142892</xdr:rowOff>
    </xdr:from>
    <xdr:ext cx="405111" cy="259045"/>
    <xdr:sp macro="" textlink="">
      <xdr:nvSpPr>
        <xdr:cNvPr id="517" name="n_2mainValue【一般廃棄物処理施設】&#10;有形固定資産減価償却率">
          <a:extLst>
            <a:ext uri="{FF2B5EF4-FFF2-40B4-BE49-F238E27FC236}">
              <a16:creationId xmlns:a16="http://schemas.microsoft.com/office/drawing/2014/main" id="{22A89B03-D3C7-4DEC-A186-AC2472D1153A}"/>
            </a:ext>
          </a:extLst>
        </xdr:cNvPr>
        <xdr:cNvSpPr txBox="1"/>
      </xdr:nvSpPr>
      <xdr:spPr>
        <a:xfrm>
          <a:off x="143897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518" name="n_3mainValue【一般廃棄物処理施設】&#10;有形固定資産減価償却率">
          <a:extLst>
            <a:ext uri="{FF2B5EF4-FFF2-40B4-BE49-F238E27FC236}">
              <a16:creationId xmlns:a16="http://schemas.microsoft.com/office/drawing/2014/main" id="{EEC46256-D24E-470E-B2E7-0870CEAC850E}"/>
            </a:ext>
          </a:extLst>
        </xdr:cNvPr>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66692</xdr:rowOff>
    </xdr:from>
    <xdr:ext cx="405111" cy="259045"/>
    <xdr:sp macro="" textlink="">
      <xdr:nvSpPr>
        <xdr:cNvPr id="519" name="n_4mainValue【一般廃棄物処理施設】&#10;有形固定資産減価償却率">
          <a:extLst>
            <a:ext uri="{FF2B5EF4-FFF2-40B4-BE49-F238E27FC236}">
              <a16:creationId xmlns:a16="http://schemas.microsoft.com/office/drawing/2014/main" id="{88CC299B-8D3B-429E-B032-EA3D698B7D17}"/>
            </a:ext>
          </a:extLst>
        </xdr:cNvPr>
        <xdr:cNvSpPr txBox="1"/>
      </xdr:nvSpPr>
      <xdr:spPr>
        <a:xfrm>
          <a:off x="12611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0" name="正方形/長方形 519">
          <a:extLst>
            <a:ext uri="{FF2B5EF4-FFF2-40B4-BE49-F238E27FC236}">
              <a16:creationId xmlns:a16="http://schemas.microsoft.com/office/drawing/2014/main" id="{6ADC4EFE-3B11-47F0-8210-F88CBB49E7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1" name="正方形/長方形 520">
          <a:extLst>
            <a:ext uri="{FF2B5EF4-FFF2-40B4-BE49-F238E27FC236}">
              <a16:creationId xmlns:a16="http://schemas.microsoft.com/office/drawing/2014/main" id="{B710A20F-4B19-46CF-AD3E-498C00089B0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2" name="正方形/長方形 521">
          <a:extLst>
            <a:ext uri="{FF2B5EF4-FFF2-40B4-BE49-F238E27FC236}">
              <a16:creationId xmlns:a16="http://schemas.microsoft.com/office/drawing/2014/main" id="{44A549D7-7924-413D-B225-71EBB6F393A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3" name="正方形/長方形 522">
          <a:extLst>
            <a:ext uri="{FF2B5EF4-FFF2-40B4-BE49-F238E27FC236}">
              <a16:creationId xmlns:a16="http://schemas.microsoft.com/office/drawing/2014/main" id="{E0FE34B1-8728-45FC-9135-1C8A0B699D3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4" name="正方形/長方形 523">
          <a:extLst>
            <a:ext uri="{FF2B5EF4-FFF2-40B4-BE49-F238E27FC236}">
              <a16:creationId xmlns:a16="http://schemas.microsoft.com/office/drawing/2014/main" id="{D7C129CC-8129-4661-B396-06EF21515F2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5" name="正方形/長方形 524">
          <a:extLst>
            <a:ext uri="{FF2B5EF4-FFF2-40B4-BE49-F238E27FC236}">
              <a16:creationId xmlns:a16="http://schemas.microsoft.com/office/drawing/2014/main" id="{F1B06EB5-5C09-4F04-9CF0-93DF7EC5693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6" name="正方形/長方形 525">
          <a:extLst>
            <a:ext uri="{FF2B5EF4-FFF2-40B4-BE49-F238E27FC236}">
              <a16:creationId xmlns:a16="http://schemas.microsoft.com/office/drawing/2014/main" id="{A133E9F9-C6AB-4295-B523-5B2D84BCED44}"/>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7" name="正方形/長方形 526">
          <a:extLst>
            <a:ext uri="{FF2B5EF4-FFF2-40B4-BE49-F238E27FC236}">
              <a16:creationId xmlns:a16="http://schemas.microsoft.com/office/drawing/2014/main" id="{9B44B96F-3C9D-4C66-9D85-8B50245E6BA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8" name="テキスト ボックス 527">
          <a:extLst>
            <a:ext uri="{FF2B5EF4-FFF2-40B4-BE49-F238E27FC236}">
              <a16:creationId xmlns:a16="http://schemas.microsoft.com/office/drawing/2014/main" id="{B1221EEE-151F-423A-A503-97CBDC5AB9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9" name="直線コネクタ 528">
          <a:extLst>
            <a:ext uri="{FF2B5EF4-FFF2-40B4-BE49-F238E27FC236}">
              <a16:creationId xmlns:a16="http://schemas.microsoft.com/office/drawing/2014/main" id="{3DCA5415-D1DA-4A06-9696-499BE2C06EF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0" name="直線コネクタ 529">
          <a:extLst>
            <a:ext uri="{FF2B5EF4-FFF2-40B4-BE49-F238E27FC236}">
              <a16:creationId xmlns:a16="http://schemas.microsoft.com/office/drawing/2014/main" id="{8BD62555-B9C9-400B-8346-7C3BF75B28E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1" name="テキスト ボックス 530">
          <a:extLst>
            <a:ext uri="{FF2B5EF4-FFF2-40B4-BE49-F238E27FC236}">
              <a16:creationId xmlns:a16="http://schemas.microsoft.com/office/drawing/2014/main" id="{96ABAD67-994B-4746-B726-764DBF7A4E3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2" name="直線コネクタ 531">
          <a:extLst>
            <a:ext uri="{FF2B5EF4-FFF2-40B4-BE49-F238E27FC236}">
              <a16:creationId xmlns:a16="http://schemas.microsoft.com/office/drawing/2014/main" id="{F7FC7FB7-C6DD-4E9C-9EF9-B1131715D95E}"/>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3" name="テキスト ボックス 532">
          <a:extLst>
            <a:ext uri="{FF2B5EF4-FFF2-40B4-BE49-F238E27FC236}">
              <a16:creationId xmlns:a16="http://schemas.microsoft.com/office/drawing/2014/main" id="{E8A89DC1-4725-4114-93A8-19DDEE15B81B}"/>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4" name="直線コネクタ 533">
          <a:extLst>
            <a:ext uri="{FF2B5EF4-FFF2-40B4-BE49-F238E27FC236}">
              <a16:creationId xmlns:a16="http://schemas.microsoft.com/office/drawing/2014/main" id="{15CBCB57-D589-401D-A63C-2E3E323A78C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5" name="テキスト ボックス 534">
          <a:extLst>
            <a:ext uri="{FF2B5EF4-FFF2-40B4-BE49-F238E27FC236}">
              <a16:creationId xmlns:a16="http://schemas.microsoft.com/office/drawing/2014/main" id="{46ED7493-FFA9-4693-AB50-3444A547A205}"/>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6" name="直線コネクタ 535">
          <a:extLst>
            <a:ext uri="{FF2B5EF4-FFF2-40B4-BE49-F238E27FC236}">
              <a16:creationId xmlns:a16="http://schemas.microsoft.com/office/drawing/2014/main" id="{C76461C3-88A8-47BE-8DE6-C752D9A1EFF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7" name="テキスト ボックス 536">
          <a:extLst>
            <a:ext uri="{FF2B5EF4-FFF2-40B4-BE49-F238E27FC236}">
              <a16:creationId xmlns:a16="http://schemas.microsoft.com/office/drawing/2014/main" id="{00572C85-1751-40DE-A1D6-B7FDD5CE566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a:extLst>
            <a:ext uri="{FF2B5EF4-FFF2-40B4-BE49-F238E27FC236}">
              <a16:creationId xmlns:a16="http://schemas.microsoft.com/office/drawing/2014/main" id="{B58B165F-F486-40F3-A014-27E85E69778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a:extLst>
            <a:ext uri="{FF2B5EF4-FFF2-40B4-BE49-F238E27FC236}">
              <a16:creationId xmlns:a16="http://schemas.microsoft.com/office/drawing/2014/main" id="{5C0230EA-287B-44C5-8759-709910AA4E9F}"/>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a:extLst>
            <a:ext uri="{FF2B5EF4-FFF2-40B4-BE49-F238E27FC236}">
              <a16:creationId xmlns:a16="http://schemas.microsoft.com/office/drawing/2014/main" id="{3C8CEF62-37A6-4E64-9903-C56AAFF2E0B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541" name="直線コネクタ 540">
          <a:extLst>
            <a:ext uri="{FF2B5EF4-FFF2-40B4-BE49-F238E27FC236}">
              <a16:creationId xmlns:a16="http://schemas.microsoft.com/office/drawing/2014/main" id="{956F6F20-07BF-4427-80C7-C85073989536}"/>
            </a:ext>
          </a:extLst>
        </xdr:cNvPr>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542" name="【一般廃棄物処理施設】&#10;一人当たり有形固定資産（償却資産）額最小値テキスト">
          <a:extLst>
            <a:ext uri="{FF2B5EF4-FFF2-40B4-BE49-F238E27FC236}">
              <a16:creationId xmlns:a16="http://schemas.microsoft.com/office/drawing/2014/main" id="{FB50D722-3E40-47A7-A34D-A23A79362524}"/>
            </a:ext>
          </a:extLst>
        </xdr:cNvPr>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543" name="直線コネクタ 542">
          <a:extLst>
            <a:ext uri="{FF2B5EF4-FFF2-40B4-BE49-F238E27FC236}">
              <a16:creationId xmlns:a16="http://schemas.microsoft.com/office/drawing/2014/main" id="{6065326F-B885-498C-8A34-1BA1CAB31D9F}"/>
            </a:ext>
          </a:extLst>
        </xdr:cNvPr>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544" name="【一般廃棄物処理施設】&#10;一人当たり有形固定資産（償却資産）額最大値テキスト">
          <a:extLst>
            <a:ext uri="{FF2B5EF4-FFF2-40B4-BE49-F238E27FC236}">
              <a16:creationId xmlns:a16="http://schemas.microsoft.com/office/drawing/2014/main" id="{085772E2-FB85-448E-8E67-6E58B25143B0}"/>
            </a:ext>
          </a:extLst>
        </xdr:cNvPr>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545" name="直線コネクタ 544">
          <a:extLst>
            <a:ext uri="{FF2B5EF4-FFF2-40B4-BE49-F238E27FC236}">
              <a16:creationId xmlns:a16="http://schemas.microsoft.com/office/drawing/2014/main" id="{AC46FF5D-3100-434C-BA86-018F8237DDA2}"/>
            </a:ext>
          </a:extLst>
        </xdr:cNvPr>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546" name="【一般廃棄物処理施設】&#10;一人当たり有形固定資産（償却資産）額平均値テキスト">
          <a:extLst>
            <a:ext uri="{FF2B5EF4-FFF2-40B4-BE49-F238E27FC236}">
              <a16:creationId xmlns:a16="http://schemas.microsoft.com/office/drawing/2014/main" id="{0B8A4291-5FFF-46C4-8070-27CAB7EFE4DE}"/>
            </a:ext>
          </a:extLst>
        </xdr:cNvPr>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547" name="フローチャート: 判断 546">
          <a:extLst>
            <a:ext uri="{FF2B5EF4-FFF2-40B4-BE49-F238E27FC236}">
              <a16:creationId xmlns:a16="http://schemas.microsoft.com/office/drawing/2014/main" id="{EB2217A5-26D8-404F-82A8-800ABDB64393}"/>
            </a:ext>
          </a:extLst>
        </xdr:cNvPr>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548" name="フローチャート: 判断 547">
          <a:extLst>
            <a:ext uri="{FF2B5EF4-FFF2-40B4-BE49-F238E27FC236}">
              <a16:creationId xmlns:a16="http://schemas.microsoft.com/office/drawing/2014/main" id="{E9ECE850-D91D-4ADD-AFC6-E7EFADDB5183}"/>
            </a:ext>
          </a:extLst>
        </xdr:cNvPr>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549" name="フローチャート: 判断 548">
          <a:extLst>
            <a:ext uri="{FF2B5EF4-FFF2-40B4-BE49-F238E27FC236}">
              <a16:creationId xmlns:a16="http://schemas.microsoft.com/office/drawing/2014/main" id="{F06C646E-2B04-4813-92F6-C1BB95F32F6E}"/>
            </a:ext>
          </a:extLst>
        </xdr:cNvPr>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550" name="フローチャート: 判断 549">
          <a:extLst>
            <a:ext uri="{FF2B5EF4-FFF2-40B4-BE49-F238E27FC236}">
              <a16:creationId xmlns:a16="http://schemas.microsoft.com/office/drawing/2014/main" id="{549D8527-2CF6-4899-A9B8-E3155D4C8FB4}"/>
            </a:ext>
          </a:extLst>
        </xdr:cNvPr>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551" name="フローチャート: 判断 550">
          <a:extLst>
            <a:ext uri="{FF2B5EF4-FFF2-40B4-BE49-F238E27FC236}">
              <a16:creationId xmlns:a16="http://schemas.microsoft.com/office/drawing/2014/main" id="{8EAAD5A9-EFC1-4472-97F5-DAC4D341B3C0}"/>
            </a:ext>
          </a:extLst>
        </xdr:cNvPr>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749F31BC-4374-4323-983B-F09719A7297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9752605F-2412-4A10-8B66-879F793009B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81FA7BDB-B340-497A-B8F9-E5F76E04718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5" name="テキスト ボックス 554">
          <a:extLst>
            <a:ext uri="{FF2B5EF4-FFF2-40B4-BE49-F238E27FC236}">
              <a16:creationId xmlns:a16="http://schemas.microsoft.com/office/drawing/2014/main" id="{4DC380C4-3AC6-4324-A14B-0FAF1841B6F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6" name="テキスト ボックス 555">
          <a:extLst>
            <a:ext uri="{FF2B5EF4-FFF2-40B4-BE49-F238E27FC236}">
              <a16:creationId xmlns:a16="http://schemas.microsoft.com/office/drawing/2014/main" id="{4F84D31B-09E4-4FAD-9D81-1D14D4C76D3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20606</xdr:rowOff>
    </xdr:from>
    <xdr:to>
      <xdr:col>112</xdr:col>
      <xdr:colOff>38100</xdr:colOff>
      <xdr:row>39</xdr:row>
      <xdr:rowOff>122206</xdr:rowOff>
    </xdr:to>
    <xdr:sp macro="" textlink="">
      <xdr:nvSpPr>
        <xdr:cNvPr id="557" name="楕円 556">
          <a:extLst>
            <a:ext uri="{FF2B5EF4-FFF2-40B4-BE49-F238E27FC236}">
              <a16:creationId xmlns:a16="http://schemas.microsoft.com/office/drawing/2014/main" id="{3160C76F-7F58-4982-A9F6-8C97F5789AC4}"/>
            </a:ext>
          </a:extLst>
        </xdr:cNvPr>
        <xdr:cNvSpPr/>
      </xdr:nvSpPr>
      <xdr:spPr>
        <a:xfrm>
          <a:off x="21272500" y="670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28632</xdr:rowOff>
    </xdr:from>
    <xdr:to>
      <xdr:col>107</xdr:col>
      <xdr:colOff>101600</xdr:colOff>
      <xdr:row>39</xdr:row>
      <xdr:rowOff>130232</xdr:rowOff>
    </xdr:to>
    <xdr:sp macro="" textlink="">
      <xdr:nvSpPr>
        <xdr:cNvPr id="558" name="楕円 557">
          <a:extLst>
            <a:ext uri="{FF2B5EF4-FFF2-40B4-BE49-F238E27FC236}">
              <a16:creationId xmlns:a16="http://schemas.microsoft.com/office/drawing/2014/main" id="{5313006A-4F48-420B-8859-7B945BFB0EEE}"/>
            </a:ext>
          </a:extLst>
        </xdr:cNvPr>
        <xdr:cNvSpPr/>
      </xdr:nvSpPr>
      <xdr:spPr>
        <a:xfrm>
          <a:off x="20383500" y="671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71406</xdr:rowOff>
    </xdr:from>
    <xdr:to>
      <xdr:col>111</xdr:col>
      <xdr:colOff>177800</xdr:colOff>
      <xdr:row>39</xdr:row>
      <xdr:rowOff>79432</xdr:rowOff>
    </xdr:to>
    <xdr:cxnSp macro="">
      <xdr:nvCxnSpPr>
        <xdr:cNvPr id="559" name="直線コネクタ 558">
          <a:extLst>
            <a:ext uri="{FF2B5EF4-FFF2-40B4-BE49-F238E27FC236}">
              <a16:creationId xmlns:a16="http://schemas.microsoft.com/office/drawing/2014/main" id="{A1163284-342A-4896-A691-ABC764496BCB}"/>
            </a:ext>
          </a:extLst>
        </xdr:cNvPr>
        <xdr:cNvCxnSpPr/>
      </xdr:nvCxnSpPr>
      <xdr:spPr>
        <a:xfrm flipV="1">
          <a:off x="20434300" y="6757956"/>
          <a:ext cx="889000" cy="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36167</xdr:rowOff>
    </xdr:from>
    <xdr:to>
      <xdr:col>102</xdr:col>
      <xdr:colOff>165100</xdr:colOff>
      <xdr:row>39</xdr:row>
      <xdr:rowOff>137767</xdr:rowOff>
    </xdr:to>
    <xdr:sp macro="" textlink="">
      <xdr:nvSpPr>
        <xdr:cNvPr id="560" name="楕円 559">
          <a:extLst>
            <a:ext uri="{FF2B5EF4-FFF2-40B4-BE49-F238E27FC236}">
              <a16:creationId xmlns:a16="http://schemas.microsoft.com/office/drawing/2014/main" id="{85C300E0-68B5-4883-99C7-7AB52305900F}"/>
            </a:ext>
          </a:extLst>
        </xdr:cNvPr>
        <xdr:cNvSpPr/>
      </xdr:nvSpPr>
      <xdr:spPr>
        <a:xfrm>
          <a:off x="19494500" y="672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79432</xdr:rowOff>
    </xdr:from>
    <xdr:to>
      <xdr:col>107</xdr:col>
      <xdr:colOff>50800</xdr:colOff>
      <xdr:row>39</xdr:row>
      <xdr:rowOff>86967</xdr:rowOff>
    </xdr:to>
    <xdr:cxnSp macro="">
      <xdr:nvCxnSpPr>
        <xdr:cNvPr id="561" name="直線コネクタ 560">
          <a:extLst>
            <a:ext uri="{FF2B5EF4-FFF2-40B4-BE49-F238E27FC236}">
              <a16:creationId xmlns:a16="http://schemas.microsoft.com/office/drawing/2014/main" id="{9573CD96-2423-48AE-8EAB-B3149AE447F9}"/>
            </a:ext>
          </a:extLst>
        </xdr:cNvPr>
        <xdr:cNvCxnSpPr/>
      </xdr:nvCxnSpPr>
      <xdr:spPr>
        <a:xfrm flipV="1">
          <a:off x="19545300" y="6765982"/>
          <a:ext cx="889000" cy="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42177</xdr:rowOff>
    </xdr:from>
    <xdr:to>
      <xdr:col>98</xdr:col>
      <xdr:colOff>38100</xdr:colOff>
      <xdr:row>39</xdr:row>
      <xdr:rowOff>143777</xdr:rowOff>
    </xdr:to>
    <xdr:sp macro="" textlink="">
      <xdr:nvSpPr>
        <xdr:cNvPr id="562" name="楕円 561">
          <a:extLst>
            <a:ext uri="{FF2B5EF4-FFF2-40B4-BE49-F238E27FC236}">
              <a16:creationId xmlns:a16="http://schemas.microsoft.com/office/drawing/2014/main" id="{24AC65DC-CCA5-4FAA-AB70-867DC459CF08}"/>
            </a:ext>
          </a:extLst>
        </xdr:cNvPr>
        <xdr:cNvSpPr/>
      </xdr:nvSpPr>
      <xdr:spPr>
        <a:xfrm>
          <a:off x="18605500" y="672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86967</xdr:rowOff>
    </xdr:from>
    <xdr:to>
      <xdr:col>102</xdr:col>
      <xdr:colOff>114300</xdr:colOff>
      <xdr:row>39</xdr:row>
      <xdr:rowOff>92977</xdr:rowOff>
    </xdr:to>
    <xdr:cxnSp macro="">
      <xdr:nvCxnSpPr>
        <xdr:cNvPr id="563" name="直線コネクタ 562">
          <a:extLst>
            <a:ext uri="{FF2B5EF4-FFF2-40B4-BE49-F238E27FC236}">
              <a16:creationId xmlns:a16="http://schemas.microsoft.com/office/drawing/2014/main" id="{07FFF274-76A1-435F-B378-B7EFFC8B6F0B}"/>
            </a:ext>
          </a:extLst>
        </xdr:cNvPr>
        <xdr:cNvCxnSpPr/>
      </xdr:nvCxnSpPr>
      <xdr:spPr>
        <a:xfrm flipV="1">
          <a:off x="18656300" y="6773517"/>
          <a:ext cx="889000" cy="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564" name="n_1aveValue【一般廃棄物処理施設】&#10;一人当たり有形固定資産（償却資産）額">
          <a:extLst>
            <a:ext uri="{FF2B5EF4-FFF2-40B4-BE49-F238E27FC236}">
              <a16:creationId xmlns:a16="http://schemas.microsoft.com/office/drawing/2014/main" id="{7DBC841E-41E9-4B57-B73E-D8FABD90697B}"/>
            </a:ext>
          </a:extLst>
        </xdr:cNvPr>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565" name="n_2aveValue【一般廃棄物処理施設】&#10;一人当たり有形固定資産（償却資産）額">
          <a:extLst>
            <a:ext uri="{FF2B5EF4-FFF2-40B4-BE49-F238E27FC236}">
              <a16:creationId xmlns:a16="http://schemas.microsoft.com/office/drawing/2014/main" id="{6110F34F-3F1E-4370-9C3D-83BBBA7FF10B}"/>
            </a:ext>
          </a:extLst>
        </xdr:cNvPr>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128151</xdr:rowOff>
    </xdr:from>
    <xdr:ext cx="534377" cy="259045"/>
    <xdr:sp macro="" textlink="">
      <xdr:nvSpPr>
        <xdr:cNvPr id="566" name="n_3aveValue【一般廃棄物処理施設】&#10;一人当たり有形固定資産（償却資産）額">
          <a:extLst>
            <a:ext uri="{FF2B5EF4-FFF2-40B4-BE49-F238E27FC236}">
              <a16:creationId xmlns:a16="http://schemas.microsoft.com/office/drawing/2014/main" id="{0FF1C28B-F457-41FF-9503-962DB6C59D4B}"/>
            </a:ext>
          </a:extLst>
        </xdr:cNvPr>
        <xdr:cNvSpPr txBox="1"/>
      </xdr:nvSpPr>
      <xdr:spPr>
        <a:xfrm>
          <a:off x="19278111" y="698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7400</xdr:rowOff>
    </xdr:from>
    <xdr:ext cx="534377" cy="259045"/>
    <xdr:sp macro="" textlink="">
      <xdr:nvSpPr>
        <xdr:cNvPr id="567" name="n_4aveValue【一般廃棄物処理施設】&#10;一人当たり有形固定資産（償却資産）額">
          <a:extLst>
            <a:ext uri="{FF2B5EF4-FFF2-40B4-BE49-F238E27FC236}">
              <a16:creationId xmlns:a16="http://schemas.microsoft.com/office/drawing/2014/main" id="{76C2BEE6-485E-411F-9F35-BCEF28539B2E}"/>
            </a:ext>
          </a:extLst>
        </xdr:cNvPr>
        <xdr:cNvSpPr txBox="1"/>
      </xdr:nvSpPr>
      <xdr:spPr>
        <a:xfrm>
          <a:off x="18389111" y="7036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138733</xdr:rowOff>
    </xdr:from>
    <xdr:ext cx="599010" cy="259045"/>
    <xdr:sp macro="" textlink="">
      <xdr:nvSpPr>
        <xdr:cNvPr id="568" name="n_1mainValue【一般廃棄物処理施設】&#10;一人当たり有形固定資産（償却資産）額">
          <a:extLst>
            <a:ext uri="{FF2B5EF4-FFF2-40B4-BE49-F238E27FC236}">
              <a16:creationId xmlns:a16="http://schemas.microsoft.com/office/drawing/2014/main" id="{4D4F446D-4B1F-4D43-92A7-13E8A52BD8FA}"/>
            </a:ext>
          </a:extLst>
        </xdr:cNvPr>
        <xdr:cNvSpPr txBox="1"/>
      </xdr:nvSpPr>
      <xdr:spPr>
        <a:xfrm>
          <a:off x="21011095" y="6482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121359</xdr:rowOff>
    </xdr:from>
    <xdr:ext cx="599010" cy="259045"/>
    <xdr:sp macro="" textlink="">
      <xdr:nvSpPr>
        <xdr:cNvPr id="569" name="n_2mainValue【一般廃棄物処理施設】&#10;一人当たり有形固定資産（償却資産）額">
          <a:extLst>
            <a:ext uri="{FF2B5EF4-FFF2-40B4-BE49-F238E27FC236}">
              <a16:creationId xmlns:a16="http://schemas.microsoft.com/office/drawing/2014/main" id="{47E0E61B-2B39-43FE-8E7E-A01F147389CB}"/>
            </a:ext>
          </a:extLst>
        </xdr:cNvPr>
        <xdr:cNvSpPr txBox="1"/>
      </xdr:nvSpPr>
      <xdr:spPr>
        <a:xfrm>
          <a:off x="20134795" y="680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154294</xdr:rowOff>
    </xdr:from>
    <xdr:ext cx="599010" cy="259045"/>
    <xdr:sp macro="" textlink="">
      <xdr:nvSpPr>
        <xdr:cNvPr id="570" name="n_3mainValue【一般廃棄物処理施設】&#10;一人当たり有形固定資産（償却資産）額">
          <a:extLst>
            <a:ext uri="{FF2B5EF4-FFF2-40B4-BE49-F238E27FC236}">
              <a16:creationId xmlns:a16="http://schemas.microsoft.com/office/drawing/2014/main" id="{B8E7343D-0907-4964-BC87-54CDBC90932B}"/>
            </a:ext>
          </a:extLst>
        </xdr:cNvPr>
        <xdr:cNvSpPr txBox="1"/>
      </xdr:nvSpPr>
      <xdr:spPr>
        <a:xfrm>
          <a:off x="19245795" y="6497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160304</xdr:rowOff>
    </xdr:from>
    <xdr:ext cx="599010" cy="259045"/>
    <xdr:sp macro="" textlink="">
      <xdr:nvSpPr>
        <xdr:cNvPr id="571" name="n_4mainValue【一般廃棄物処理施設】&#10;一人当たり有形固定資産（償却資産）額">
          <a:extLst>
            <a:ext uri="{FF2B5EF4-FFF2-40B4-BE49-F238E27FC236}">
              <a16:creationId xmlns:a16="http://schemas.microsoft.com/office/drawing/2014/main" id="{362911ED-DB67-4B0F-83FE-FEF441EDEAF0}"/>
            </a:ext>
          </a:extLst>
        </xdr:cNvPr>
        <xdr:cNvSpPr txBox="1"/>
      </xdr:nvSpPr>
      <xdr:spPr>
        <a:xfrm>
          <a:off x="18356795" y="650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2" name="正方形/長方形 571">
          <a:extLst>
            <a:ext uri="{FF2B5EF4-FFF2-40B4-BE49-F238E27FC236}">
              <a16:creationId xmlns:a16="http://schemas.microsoft.com/office/drawing/2014/main" id="{4305E370-B50D-4030-8F48-63EE4F72841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3" name="正方形/長方形 572">
          <a:extLst>
            <a:ext uri="{FF2B5EF4-FFF2-40B4-BE49-F238E27FC236}">
              <a16:creationId xmlns:a16="http://schemas.microsoft.com/office/drawing/2014/main" id="{B9FDD431-8C68-4141-8B3F-3390065E54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4" name="正方形/長方形 573">
          <a:extLst>
            <a:ext uri="{FF2B5EF4-FFF2-40B4-BE49-F238E27FC236}">
              <a16:creationId xmlns:a16="http://schemas.microsoft.com/office/drawing/2014/main" id="{52F7EE73-8105-4640-8D0B-AD70252BDB5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5" name="正方形/長方形 574">
          <a:extLst>
            <a:ext uri="{FF2B5EF4-FFF2-40B4-BE49-F238E27FC236}">
              <a16:creationId xmlns:a16="http://schemas.microsoft.com/office/drawing/2014/main" id="{72DD784F-C6EE-4A98-8AB0-8F110803487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6" name="正方形/長方形 575">
          <a:extLst>
            <a:ext uri="{FF2B5EF4-FFF2-40B4-BE49-F238E27FC236}">
              <a16:creationId xmlns:a16="http://schemas.microsoft.com/office/drawing/2014/main" id="{B0FD6133-6019-40FF-A8AD-566FB803FB8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7" name="正方形/長方形 576">
          <a:extLst>
            <a:ext uri="{FF2B5EF4-FFF2-40B4-BE49-F238E27FC236}">
              <a16:creationId xmlns:a16="http://schemas.microsoft.com/office/drawing/2014/main" id="{8B248E47-5FA2-4D3C-911E-D2D1BA1FAAF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8" name="正方形/長方形 577">
          <a:extLst>
            <a:ext uri="{FF2B5EF4-FFF2-40B4-BE49-F238E27FC236}">
              <a16:creationId xmlns:a16="http://schemas.microsoft.com/office/drawing/2014/main" id="{3610D17C-0DDE-4BCD-BB29-4549C3CA98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9" name="正方形/長方形 578">
          <a:extLst>
            <a:ext uri="{FF2B5EF4-FFF2-40B4-BE49-F238E27FC236}">
              <a16:creationId xmlns:a16="http://schemas.microsoft.com/office/drawing/2014/main" id="{2AA1F228-A103-487F-9CA2-815E87EEABB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0" name="テキスト ボックス 579">
          <a:extLst>
            <a:ext uri="{FF2B5EF4-FFF2-40B4-BE49-F238E27FC236}">
              <a16:creationId xmlns:a16="http://schemas.microsoft.com/office/drawing/2014/main" id="{3E7FB5F9-3359-4BFF-8205-E0287209B03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1" name="直線コネクタ 580">
          <a:extLst>
            <a:ext uri="{FF2B5EF4-FFF2-40B4-BE49-F238E27FC236}">
              <a16:creationId xmlns:a16="http://schemas.microsoft.com/office/drawing/2014/main" id="{E82A2B2C-E24A-49B4-A5E2-FB311073E4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C783DB0E-DF8E-4D38-8D57-FB7F3441A81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3" name="直線コネクタ 582">
          <a:extLst>
            <a:ext uri="{FF2B5EF4-FFF2-40B4-BE49-F238E27FC236}">
              <a16:creationId xmlns:a16="http://schemas.microsoft.com/office/drawing/2014/main" id="{409F9864-6CF2-47AB-B8AF-EEF6B184DAA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30A933E-5483-4D0E-B74A-C8F33D7E58AA}"/>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5" name="直線コネクタ 584">
          <a:extLst>
            <a:ext uri="{FF2B5EF4-FFF2-40B4-BE49-F238E27FC236}">
              <a16:creationId xmlns:a16="http://schemas.microsoft.com/office/drawing/2014/main" id="{AF458CD9-D001-495D-AE0B-9FF6E45E97C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6" name="テキスト ボックス 585">
          <a:extLst>
            <a:ext uri="{FF2B5EF4-FFF2-40B4-BE49-F238E27FC236}">
              <a16:creationId xmlns:a16="http://schemas.microsoft.com/office/drawing/2014/main" id="{1EF702D0-318B-479A-A4DE-0AF6FF62E08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7" name="直線コネクタ 586">
          <a:extLst>
            <a:ext uri="{FF2B5EF4-FFF2-40B4-BE49-F238E27FC236}">
              <a16:creationId xmlns:a16="http://schemas.microsoft.com/office/drawing/2014/main" id="{87A3A934-8613-43EE-A9E1-23DCE4B2F21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8" name="テキスト ボックス 587">
          <a:extLst>
            <a:ext uri="{FF2B5EF4-FFF2-40B4-BE49-F238E27FC236}">
              <a16:creationId xmlns:a16="http://schemas.microsoft.com/office/drawing/2014/main" id="{6BA0BF67-5489-4A17-A6A4-864ED18C9EED}"/>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9" name="直線コネクタ 588">
          <a:extLst>
            <a:ext uri="{FF2B5EF4-FFF2-40B4-BE49-F238E27FC236}">
              <a16:creationId xmlns:a16="http://schemas.microsoft.com/office/drawing/2014/main" id="{9ECE481C-F1B3-45D5-B1DD-631721A374D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90" name="テキスト ボックス 589">
          <a:extLst>
            <a:ext uri="{FF2B5EF4-FFF2-40B4-BE49-F238E27FC236}">
              <a16:creationId xmlns:a16="http://schemas.microsoft.com/office/drawing/2014/main" id="{F2379A9E-F623-4D24-AC1B-CA7DB432D134}"/>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91" name="直線コネクタ 590">
          <a:extLst>
            <a:ext uri="{FF2B5EF4-FFF2-40B4-BE49-F238E27FC236}">
              <a16:creationId xmlns:a16="http://schemas.microsoft.com/office/drawing/2014/main" id="{8104437F-498F-4A4E-A79E-AE8119C7A6F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2" name="テキスト ボックス 591">
          <a:extLst>
            <a:ext uri="{FF2B5EF4-FFF2-40B4-BE49-F238E27FC236}">
              <a16:creationId xmlns:a16="http://schemas.microsoft.com/office/drawing/2014/main" id="{1A086E80-5E32-4120-B2F8-DD44EC464AD1}"/>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3" name="直線コネクタ 592">
          <a:extLst>
            <a:ext uri="{FF2B5EF4-FFF2-40B4-BE49-F238E27FC236}">
              <a16:creationId xmlns:a16="http://schemas.microsoft.com/office/drawing/2014/main" id="{92BA28CF-C148-42F6-A6AF-C545628605F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94" name="テキスト ボックス 593">
          <a:extLst>
            <a:ext uri="{FF2B5EF4-FFF2-40B4-BE49-F238E27FC236}">
              <a16:creationId xmlns:a16="http://schemas.microsoft.com/office/drawing/2014/main" id="{4444E189-7B9C-46DA-8DF4-409AD2AC6B0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5" name="直線コネクタ 594">
          <a:extLst>
            <a:ext uri="{FF2B5EF4-FFF2-40B4-BE49-F238E27FC236}">
              <a16:creationId xmlns:a16="http://schemas.microsoft.com/office/drawing/2014/main" id="{03E05DCC-24FF-4BEE-B6F8-DF72D0FDB29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6" name="【保健センター・保健所】&#10;有形固定資産減価償却率グラフ枠">
          <a:extLst>
            <a:ext uri="{FF2B5EF4-FFF2-40B4-BE49-F238E27FC236}">
              <a16:creationId xmlns:a16="http://schemas.microsoft.com/office/drawing/2014/main" id="{0C474DC3-1BA7-4179-B71E-3ADE75E82A5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97" name="直線コネクタ 596">
          <a:extLst>
            <a:ext uri="{FF2B5EF4-FFF2-40B4-BE49-F238E27FC236}">
              <a16:creationId xmlns:a16="http://schemas.microsoft.com/office/drawing/2014/main" id="{E086BE50-7C76-4205-81B3-9842AE77652F}"/>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98" name="【保健センター・保健所】&#10;有形固定資産減価償却率最小値テキスト">
          <a:extLst>
            <a:ext uri="{FF2B5EF4-FFF2-40B4-BE49-F238E27FC236}">
              <a16:creationId xmlns:a16="http://schemas.microsoft.com/office/drawing/2014/main" id="{667EB99D-5F6C-4C24-9D20-06F18FACE7DE}"/>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99" name="直線コネクタ 598">
          <a:extLst>
            <a:ext uri="{FF2B5EF4-FFF2-40B4-BE49-F238E27FC236}">
              <a16:creationId xmlns:a16="http://schemas.microsoft.com/office/drawing/2014/main" id="{2CE933A6-5B66-4C6F-B20A-A5C353526E17}"/>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600" name="【保健センター・保健所】&#10;有形固定資産減価償却率最大値テキスト">
          <a:extLst>
            <a:ext uri="{FF2B5EF4-FFF2-40B4-BE49-F238E27FC236}">
              <a16:creationId xmlns:a16="http://schemas.microsoft.com/office/drawing/2014/main" id="{8B715A5C-5437-4A2A-B4CC-42B7FBB1D80E}"/>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601" name="直線コネクタ 600">
          <a:extLst>
            <a:ext uri="{FF2B5EF4-FFF2-40B4-BE49-F238E27FC236}">
              <a16:creationId xmlns:a16="http://schemas.microsoft.com/office/drawing/2014/main" id="{F3582951-EE16-4DF2-A1DC-EE2BE1C49D58}"/>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602" name="【保健センター・保健所】&#10;有形固定資産減価償却率平均値テキスト">
          <a:extLst>
            <a:ext uri="{FF2B5EF4-FFF2-40B4-BE49-F238E27FC236}">
              <a16:creationId xmlns:a16="http://schemas.microsoft.com/office/drawing/2014/main" id="{6325ACD2-3D7F-4658-BC94-7BE1AB6B1C06}"/>
            </a:ext>
          </a:extLst>
        </xdr:cNvPr>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603" name="フローチャート: 判断 602">
          <a:extLst>
            <a:ext uri="{FF2B5EF4-FFF2-40B4-BE49-F238E27FC236}">
              <a16:creationId xmlns:a16="http://schemas.microsoft.com/office/drawing/2014/main" id="{26D0E7A0-43B2-4F79-B0CC-70BF31F6C284}"/>
            </a:ext>
          </a:extLst>
        </xdr:cNvPr>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604" name="フローチャート: 判断 603">
          <a:extLst>
            <a:ext uri="{FF2B5EF4-FFF2-40B4-BE49-F238E27FC236}">
              <a16:creationId xmlns:a16="http://schemas.microsoft.com/office/drawing/2014/main" id="{C6451550-EA9F-443C-98B1-5714ED4CDF4B}"/>
            </a:ext>
          </a:extLst>
        </xdr:cNvPr>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605" name="フローチャート: 判断 604">
          <a:extLst>
            <a:ext uri="{FF2B5EF4-FFF2-40B4-BE49-F238E27FC236}">
              <a16:creationId xmlns:a16="http://schemas.microsoft.com/office/drawing/2014/main" id="{807D6E2E-CB40-400E-BFF1-9F60962B5EEE}"/>
            </a:ext>
          </a:extLst>
        </xdr:cNvPr>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606" name="フローチャート: 判断 605">
          <a:extLst>
            <a:ext uri="{FF2B5EF4-FFF2-40B4-BE49-F238E27FC236}">
              <a16:creationId xmlns:a16="http://schemas.microsoft.com/office/drawing/2014/main" id="{223D0893-8C5F-4030-AC8F-71B22C478A66}"/>
            </a:ext>
          </a:extLst>
        </xdr:cNvPr>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607" name="フローチャート: 判断 606">
          <a:extLst>
            <a:ext uri="{FF2B5EF4-FFF2-40B4-BE49-F238E27FC236}">
              <a16:creationId xmlns:a16="http://schemas.microsoft.com/office/drawing/2014/main" id="{C2F56C7D-C4BE-4D07-A5E6-4BC7618FD802}"/>
            </a:ext>
          </a:extLst>
        </xdr:cNvPr>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83EEB551-F268-48BF-829C-13369A2FDB9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42D4669-5CB9-49E6-B1EB-FEE44A4C825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75CA5FC2-4F15-4252-93FB-DF0BA916D8D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33BA655A-BC53-4E7C-A08E-874C7F3A3B9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AAAEBA1C-FA9C-413D-A68E-C460C8DE63A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145143</xdr:rowOff>
    </xdr:from>
    <xdr:to>
      <xdr:col>81</xdr:col>
      <xdr:colOff>101600</xdr:colOff>
      <xdr:row>59</xdr:row>
      <xdr:rowOff>75293</xdr:rowOff>
    </xdr:to>
    <xdr:sp macro="" textlink="">
      <xdr:nvSpPr>
        <xdr:cNvPr id="613" name="楕円 612">
          <a:extLst>
            <a:ext uri="{FF2B5EF4-FFF2-40B4-BE49-F238E27FC236}">
              <a16:creationId xmlns:a16="http://schemas.microsoft.com/office/drawing/2014/main" id="{BDC0665B-FF7F-4A89-9421-29AC43AC9236}"/>
            </a:ext>
          </a:extLst>
        </xdr:cNvPr>
        <xdr:cNvSpPr/>
      </xdr:nvSpPr>
      <xdr:spPr>
        <a:xfrm>
          <a:off x="15430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110853</xdr:rowOff>
    </xdr:from>
    <xdr:to>
      <xdr:col>76</xdr:col>
      <xdr:colOff>165100</xdr:colOff>
      <xdr:row>59</xdr:row>
      <xdr:rowOff>41003</xdr:rowOff>
    </xdr:to>
    <xdr:sp macro="" textlink="">
      <xdr:nvSpPr>
        <xdr:cNvPr id="614" name="楕円 613">
          <a:extLst>
            <a:ext uri="{FF2B5EF4-FFF2-40B4-BE49-F238E27FC236}">
              <a16:creationId xmlns:a16="http://schemas.microsoft.com/office/drawing/2014/main" id="{51E10A6D-6255-401F-A812-99D4C38D9B50}"/>
            </a:ext>
          </a:extLst>
        </xdr:cNvPr>
        <xdr:cNvSpPr/>
      </xdr:nvSpPr>
      <xdr:spPr>
        <a:xfrm>
          <a:off x="14541500" y="100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161653</xdr:rowOff>
    </xdr:from>
    <xdr:to>
      <xdr:col>81</xdr:col>
      <xdr:colOff>50800</xdr:colOff>
      <xdr:row>59</xdr:row>
      <xdr:rowOff>24493</xdr:rowOff>
    </xdr:to>
    <xdr:cxnSp macro="">
      <xdr:nvCxnSpPr>
        <xdr:cNvPr id="615" name="直線コネクタ 614">
          <a:extLst>
            <a:ext uri="{FF2B5EF4-FFF2-40B4-BE49-F238E27FC236}">
              <a16:creationId xmlns:a16="http://schemas.microsoft.com/office/drawing/2014/main" id="{F04896B9-D8D9-490C-B3C1-DF587366DD78}"/>
            </a:ext>
          </a:extLst>
        </xdr:cNvPr>
        <xdr:cNvCxnSpPr/>
      </xdr:nvCxnSpPr>
      <xdr:spPr>
        <a:xfrm>
          <a:off x="14592300" y="1010575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78196</xdr:rowOff>
    </xdr:from>
    <xdr:to>
      <xdr:col>72</xdr:col>
      <xdr:colOff>38100</xdr:colOff>
      <xdr:row>59</xdr:row>
      <xdr:rowOff>8346</xdr:rowOff>
    </xdr:to>
    <xdr:sp macro="" textlink="">
      <xdr:nvSpPr>
        <xdr:cNvPr id="616" name="楕円 615">
          <a:extLst>
            <a:ext uri="{FF2B5EF4-FFF2-40B4-BE49-F238E27FC236}">
              <a16:creationId xmlns:a16="http://schemas.microsoft.com/office/drawing/2014/main" id="{E9F0C87A-8CAC-4EF0-BB48-A5E0CF3D46F0}"/>
            </a:ext>
          </a:extLst>
        </xdr:cNvPr>
        <xdr:cNvSpPr/>
      </xdr:nvSpPr>
      <xdr:spPr>
        <a:xfrm>
          <a:off x="13652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128996</xdr:rowOff>
    </xdr:from>
    <xdr:to>
      <xdr:col>76</xdr:col>
      <xdr:colOff>114300</xdr:colOff>
      <xdr:row>58</xdr:row>
      <xdr:rowOff>161653</xdr:rowOff>
    </xdr:to>
    <xdr:cxnSp macro="">
      <xdr:nvCxnSpPr>
        <xdr:cNvPr id="617" name="直線コネクタ 616">
          <a:extLst>
            <a:ext uri="{FF2B5EF4-FFF2-40B4-BE49-F238E27FC236}">
              <a16:creationId xmlns:a16="http://schemas.microsoft.com/office/drawing/2014/main" id="{3B7D188D-C702-462C-B760-C9147971B916}"/>
            </a:ext>
          </a:extLst>
        </xdr:cNvPr>
        <xdr:cNvCxnSpPr/>
      </xdr:nvCxnSpPr>
      <xdr:spPr>
        <a:xfrm>
          <a:off x="13703300" y="100730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78196</xdr:rowOff>
    </xdr:from>
    <xdr:to>
      <xdr:col>67</xdr:col>
      <xdr:colOff>101600</xdr:colOff>
      <xdr:row>59</xdr:row>
      <xdr:rowOff>8346</xdr:rowOff>
    </xdr:to>
    <xdr:sp macro="" textlink="">
      <xdr:nvSpPr>
        <xdr:cNvPr id="618" name="楕円 617">
          <a:extLst>
            <a:ext uri="{FF2B5EF4-FFF2-40B4-BE49-F238E27FC236}">
              <a16:creationId xmlns:a16="http://schemas.microsoft.com/office/drawing/2014/main" id="{D0F013FB-5210-4454-B4FD-74E0F3FA91F3}"/>
            </a:ext>
          </a:extLst>
        </xdr:cNvPr>
        <xdr:cNvSpPr/>
      </xdr:nvSpPr>
      <xdr:spPr>
        <a:xfrm>
          <a:off x="12763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128996</xdr:rowOff>
    </xdr:from>
    <xdr:to>
      <xdr:col>71</xdr:col>
      <xdr:colOff>177800</xdr:colOff>
      <xdr:row>58</xdr:row>
      <xdr:rowOff>128996</xdr:rowOff>
    </xdr:to>
    <xdr:cxnSp macro="">
      <xdr:nvCxnSpPr>
        <xdr:cNvPr id="619" name="直線コネクタ 618">
          <a:extLst>
            <a:ext uri="{FF2B5EF4-FFF2-40B4-BE49-F238E27FC236}">
              <a16:creationId xmlns:a16="http://schemas.microsoft.com/office/drawing/2014/main" id="{93719AF4-8523-45BE-838C-3CD958A7F63A}"/>
            </a:ext>
          </a:extLst>
        </xdr:cNvPr>
        <xdr:cNvCxnSpPr/>
      </xdr:nvCxnSpPr>
      <xdr:spPr>
        <a:xfrm>
          <a:off x="12814300" y="100730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620" name="n_1aveValue【保健センター・保健所】&#10;有形固定資産減価償却率">
          <a:extLst>
            <a:ext uri="{FF2B5EF4-FFF2-40B4-BE49-F238E27FC236}">
              <a16:creationId xmlns:a16="http://schemas.microsoft.com/office/drawing/2014/main" id="{5587EDAD-0242-4B3E-B936-99659C71ED40}"/>
            </a:ext>
          </a:extLst>
        </xdr:cNvPr>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621" name="n_2aveValue【保健センター・保健所】&#10;有形固定資産減価償却率">
          <a:extLst>
            <a:ext uri="{FF2B5EF4-FFF2-40B4-BE49-F238E27FC236}">
              <a16:creationId xmlns:a16="http://schemas.microsoft.com/office/drawing/2014/main" id="{24145E8A-8F9E-4A59-8B4B-0F59BB16F9F2}"/>
            </a:ext>
          </a:extLst>
        </xdr:cNvPr>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22" name="n_3aveValue【保健センター・保健所】&#10;有形固定資産減価償却率">
          <a:extLst>
            <a:ext uri="{FF2B5EF4-FFF2-40B4-BE49-F238E27FC236}">
              <a16:creationId xmlns:a16="http://schemas.microsoft.com/office/drawing/2014/main" id="{8DA8994C-318D-492E-B035-2D343AA1C0DF}"/>
            </a:ext>
          </a:extLst>
        </xdr:cNvPr>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623" name="n_4aveValue【保健センター・保健所】&#10;有形固定資産減価償却率">
          <a:extLst>
            <a:ext uri="{FF2B5EF4-FFF2-40B4-BE49-F238E27FC236}">
              <a16:creationId xmlns:a16="http://schemas.microsoft.com/office/drawing/2014/main" id="{1C270E2E-7A24-4008-9D3A-9ACBCA5ABC57}"/>
            </a:ext>
          </a:extLst>
        </xdr:cNvPr>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91820</xdr:rowOff>
    </xdr:from>
    <xdr:ext cx="405111" cy="259045"/>
    <xdr:sp macro="" textlink="">
      <xdr:nvSpPr>
        <xdr:cNvPr id="624" name="n_1mainValue【保健センター・保健所】&#10;有形固定資産減価償却率">
          <a:extLst>
            <a:ext uri="{FF2B5EF4-FFF2-40B4-BE49-F238E27FC236}">
              <a16:creationId xmlns:a16="http://schemas.microsoft.com/office/drawing/2014/main" id="{A92D1067-893F-4992-A03C-D74A46D285C1}"/>
            </a:ext>
          </a:extLst>
        </xdr:cNvPr>
        <xdr:cNvSpPr txBox="1"/>
      </xdr:nvSpPr>
      <xdr:spPr>
        <a:xfrm>
          <a:off x="15266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57530</xdr:rowOff>
    </xdr:from>
    <xdr:ext cx="405111" cy="259045"/>
    <xdr:sp macro="" textlink="">
      <xdr:nvSpPr>
        <xdr:cNvPr id="625" name="n_2mainValue【保健センター・保健所】&#10;有形固定資産減価償却率">
          <a:extLst>
            <a:ext uri="{FF2B5EF4-FFF2-40B4-BE49-F238E27FC236}">
              <a16:creationId xmlns:a16="http://schemas.microsoft.com/office/drawing/2014/main" id="{A625651D-AF48-4583-BA51-00B08CAD1224}"/>
            </a:ext>
          </a:extLst>
        </xdr:cNvPr>
        <xdr:cNvSpPr txBox="1"/>
      </xdr:nvSpPr>
      <xdr:spPr>
        <a:xfrm>
          <a:off x="14389744" y="983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24873</xdr:rowOff>
    </xdr:from>
    <xdr:ext cx="405111" cy="259045"/>
    <xdr:sp macro="" textlink="">
      <xdr:nvSpPr>
        <xdr:cNvPr id="626" name="n_3mainValue【保健センター・保健所】&#10;有形固定資産減価償却率">
          <a:extLst>
            <a:ext uri="{FF2B5EF4-FFF2-40B4-BE49-F238E27FC236}">
              <a16:creationId xmlns:a16="http://schemas.microsoft.com/office/drawing/2014/main" id="{CD4E5760-7A18-4984-8EB3-E7A60CE22D9D}"/>
            </a:ext>
          </a:extLst>
        </xdr:cNvPr>
        <xdr:cNvSpPr txBox="1"/>
      </xdr:nvSpPr>
      <xdr:spPr>
        <a:xfrm>
          <a:off x="13500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24873</xdr:rowOff>
    </xdr:from>
    <xdr:ext cx="405111" cy="259045"/>
    <xdr:sp macro="" textlink="">
      <xdr:nvSpPr>
        <xdr:cNvPr id="627" name="n_4mainValue【保健センター・保健所】&#10;有形固定資産減価償却率">
          <a:extLst>
            <a:ext uri="{FF2B5EF4-FFF2-40B4-BE49-F238E27FC236}">
              <a16:creationId xmlns:a16="http://schemas.microsoft.com/office/drawing/2014/main" id="{39055964-BDED-42DD-86CD-5AF735D5D964}"/>
            </a:ext>
          </a:extLst>
        </xdr:cNvPr>
        <xdr:cNvSpPr txBox="1"/>
      </xdr:nvSpPr>
      <xdr:spPr>
        <a:xfrm>
          <a:off x="126117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8" name="正方形/長方形 627">
          <a:extLst>
            <a:ext uri="{FF2B5EF4-FFF2-40B4-BE49-F238E27FC236}">
              <a16:creationId xmlns:a16="http://schemas.microsoft.com/office/drawing/2014/main" id="{BB960863-8A7B-47F2-9529-960ABCE0E24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9" name="正方形/長方形 628">
          <a:extLst>
            <a:ext uri="{FF2B5EF4-FFF2-40B4-BE49-F238E27FC236}">
              <a16:creationId xmlns:a16="http://schemas.microsoft.com/office/drawing/2014/main" id="{33BBF57F-6009-4FA1-A6BF-1B72D781754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0" name="正方形/長方形 629">
          <a:extLst>
            <a:ext uri="{FF2B5EF4-FFF2-40B4-BE49-F238E27FC236}">
              <a16:creationId xmlns:a16="http://schemas.microsoft.com/office/drawing/2014/main" id="{9A646233-CC32-446E-BAD5-49F8C10D51D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1" name="正方形/長方形 630">
          <a:extLst>
            <a:ext uri="{FF2B5EF4-FFF2-40B4-BE49-F238E27FC236}">
              <a16:creationId xmlns:a16="http://schemas.microsoft.com/office/drawing/2014/main" id="{204C78B4-78E4-458A-A5EA-39B3A441221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2" name="正方形/長方形 631">
          <a:extLst>
            <a:ext uri="{FF2B5EF4-FFF2-40B4-BE49-F238E27FC236}">
              <a16:creationId xmlns:a16="http://schemas.microsoft.com/office/drawing/2014/main" id="{7F86B7CA-2ED4-49ED-A810-6199D9CC73E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3" name="正方形/長方形 632">
          <a:extLst>
            <a:ext uri="{FF2B5EF4-FFF2-40B4-BE49-F238E27FC236}">
              <a16:creationId xmlns:a16="http://schemas.microsoft.com/office/drawing/2014/main" id="{ACDDCD40-1807-4D1D-AA2F-456C3C4CA43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4" name="正方形/長方形 633">
          <a:extLst>
            <a:ext uri="{FF2B5EF4-FFF2-40B4-BE49-F238E27FC236}">
              <a16:creationId xmlns:a16="http://schemas.microsoft.com/office/drawing/2014/main" id="{D119F4CB-CC7B-419C-B6B0-05691E201D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5" name="正方形/長方形 634">
          <a:extLst>
            <a:ext uri="{FF2B5EF4-FFF2-40B4-BE49-F238E27FC236}">
              <a16:creationId xmlns:a16="http://schemas.microsoft.com/office/drawing/2014/main" id="{B8B540B4-03C7-4DE4-B832-0E1013A12E6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6" name="テキスト ボックス 635">
          <a:extLst>
            <a:ext uri="{FF2B5EF4-FFF2-40B4-BE49-F238E27FC236}">
              <a16:creationId xmlns:a16="http://schemas.microsoft.com/office/drawing/2014/main" id="{A4D5B7DE-70BA-4BC6-99FD-467C894A35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7" name="直線コネクタ 636">
          <a:extLst>
            <a:ext uri="{FF2B5EF4-FFF2-40B4-BE49-F238E27FC236}">
              <a16:creationId xmlns:a16="http://schemas.microsoft.com/office/drawing/2014/main" id="{3FDE6ADC-D498-4317-ADAC-FC3390E03543}"/>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8" name="直線コネクタ 637">
          <a:extLst>
            <a:ext uri="{FF2B5EF4-FFF2-40B4-BE49-F238E27FC236}">
              <a16:creationId xmlns:a16="http://schemas.microsoft.com/office/drawing/2014/main" id="{FE74B2DF-8B86-4977-A787-2A2E6E4E4612}"/>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9" name="テキスト ボックス 638">
          <a:extLst>
            <a:ext uri="{FF2B5EF4-FFF2-40B4-BE49-F238E27FC236}">
              <a16:creationId xmlns:a16="http://schemas.microsoft.com/office/drawing/2014/main" id="{15E9B21A-F5EF-4913-B676-845E73C46EB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0" name="直線コネクタ 639">
          <a:extLst>
            <a:ext uri="{FF2B5EF4-FFF2-40B4-BE49-F238E27FC236}">
              <a16:creationId xmlns:a16="http://schemas.microsoft.com/office/drawing/2014/main" id="{FB112DEE-238A-46B2-9D98-B9E67C6B47A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1" name="テキスト ボックス 640">
          <a:extLst>
            <a:ext uri="{FF2B5EF4-FFF2-40B4-BE49-F238E27FC236}">
              <a16:creationId xmlns:a16="http://schemas.microsoft.com/office/drawing/2014/main" id="{CBD404F7-B310-4B96-88DD-C66F8406B00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2" name="直線コネクタ 641">
          <a:extLst>
            <a:ext uri="{FF2B5EF4-FFF2-40B4-BE49-F238E27FC236}">
              <a16:creationId xmlns:a16="http://schemas.microsoft.com/office/drawing/2014/main" id="{8565E262-CA41-4BE4-81EB-14B18CBF60D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3" name="テキスト ボックス 642">
          <a:extLst>
            <a:ext uri="{FF2B5EF4-FFF2-40B4-BE49-F238E27FC236}">
              <a16:creationId xmlns:a16="http://schemas.microsoft.com/office/drawing/2014/main" id="{F54EA91D-31D3-41BA-8A5C-007545AA719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4" name="直線コネクタ 643">
          <a:extLst>
            <a:ext uri="{FF2B5EF4-FFF2-40B4-BE49-F238E27FC236}">
              <a16:creationId xmlns:a16="http://schemas.microsoft.com/office/drawing/2014/main" id="{9E2E895B-BB06-4704-BF11-E2B448DB72F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5" name="テキスト ボックス 644">
          <a:extLst>
            <a:ext uri="{FF2B5EF4-FFF2-40B4-BE49-F238E27FC236}">
              <a16:creationId xmlns:a16="http://schemas.microsoft.com/office/drawing/2014/main" id="{1ADEF3CA-2281-40C7-A2F5-08957FA22B6D}"/>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6" name="直線コネクタ 645">
          <a:extLst>
            <a:ext uri="{FF2B5EF4-FFF2-40B4-BE49-F238E27FC236}">
              <a16:creationId xmlns:a16="http://schemas.microsoft.com/office/drawing/2014/main" id="{AD1D1116-D8A7-4631-B288-F5C8AE51D97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7" name="テキスト ボックス 646">
          <a:extLst>
            <a:ext uri="{FF2B5EF4-FFF2-40B4-BE49-F238E27FC236}">
              <a16:creationId xmlns:a16="http://schemas.microsoft.com/office/drawing/2014/main" id="{2DD6F9B2-7639-4155-9C4E-BDBC09DB8D0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8" name="直線コネクタ 647">
          <a:extLst>
            <a:ext uri="{FF2B5EF4-FFF2-40B4-BE49-F238E27FC236}">
              <a16:creationId xmlns:a16="http://schemas.microsoft.com/office/drawing/2014/main" id="{95E06F3F-8C97-4F7B-9A4D-9FAFD95C949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9" name="テキスト ボックス 648">
          <a:extLst>
            <a:ext uri="{FF2B5EF4-FFF2-40B4-BE49-F238E27FC236}">
              <a16:creationId xmlns:a16="http://schemas.microsoft.com/office/drawing/2014/main" id="{1C496005-2593-4EE8-995F-472DE528D66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0" name="【保健センター・保健所】&#10;一人当たり面積グラフ枠">
          <a:extLst>
            <a:ext uri="{FF2B5EF4-FFF2-40B4-BE49-F238E27FC236}">
              <a16:creationId xmlns:a16="http://schemas.microsoft.com/office/drawing/2014/main" id="{3E8D2913-5687-463B-A1F9-7246A4F2CF1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651" name="直線コネクタ 650">
          <a:extLst>
            <a:ext uri="{FF2B5EF4-FFF2-40B4-BE49-F238E27FC236}">
              <a16:creationId xmlns:a16="http://schemas.microsoft.com/office/drawing/2014/main" id="{306E1A15-0CDD-4A85-BA45-2F5853F51819}"/>
            </a:ext>
          </a:extLst>
        </xdr:cNvPr>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652" name="【保健センター・保健所】&#10;一人当たり面積最小値テキスト">
          <a:extLst>
            <a:ext uri="{FF2B5EF4-FFF2-40B4-BE49-F238E27FC236}">
              <a16:creationId xmlns:a16="http://schemas.microsoft.com/office/drawing/2014/main" id="{A6B3E048-860A-44BE-9A37-62FBFC18B3BA}"/>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53" name="直線コネクタ 652">
          <a:extLst>
            <a:ext uri="{FF2B5EF4-FFF2-40B4-BE49-F238E27FC236}">
              <a16:creationId xmlns:a16="http://schemas.microsoft.com/office/drawing/2014/main" id="{3829B298-BD6A-434B-9DC8-7B60219DE59D}"/>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54" name="【保健センター・保健所】&#10;一人当たり面積最大値テキスト">
          <a:extLst>
            <a:ext uri="{FF2B5EF4-FFF2-40B4-BE49-F238E27FC236}">
              <a16:creationId xmlns:a16="http://schemas.microsoft.com/office/drawing/2014/main" id="{46C2E80A-8BF5-4EFB-A621-CD52308E8D17}"/>
            </a:ext>
          </a:extLst>
        </xdr:cNvPr>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55" name="直線コネクタ 654">
          <a:extLst>
            <a:ext uri="{FF2B5EF4-FFF2-40B4-BE49-F238E27FC236}">
              <a16:creationId xmlns:a16="http://schemas.microsoft.com/office/drawing/2014/main" id="{A8124810-AC38-456C-9C36-A47001A53F79}"/>
            </a:ext>
          </a:extLst>
        </xdr:cNvPr>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656" name="【保健センター・保健所】&#10;一人当たり面積平均値テキスト">
          <a:extLst>
            <a:ext uri="{FF2B5EF4-FFF2-40B4-BE49-F238E27FC236}">
              <a16:creationId xmlns:a16="http://schemas.microsoft.com/office/drawing/2014/main" id="{99C574C8-B8F0-41AB-98A6-480F33E182F0}"/>
            </a:ext>
          </a:extLst>
        </xdr:cNvPr>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657" name="フローチャート: 判断 656">
          <a:extLst>
            <a:ext uri="{FF2B5EF4-FFF2-40B4-BE49-F238E27FC236}">
              <a16:creationId xmlns:a16="http://schemas.microsoft.com/office/drawing/2014/main" id="{11566D99-966C-4E15-B3B8-A636E480A827}"/>
            </a:ext>
          </a:extLst>
        </xdr:cNvPr>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658" name="フローチャート: 判断 657">
          <a:extLst>
            <a:ext uri="{FF2B5EF4-FFF2-40B4-BE49-F238E27FC236}">
              <a16:creationId xmlns:a16="http://schemas.microsoft.com/office/drawing/2014/main" id="{57677FDE-9E81-4390-9DF9-86BA3DEEC515}"/>
            </a:ext>
          </a:extLst>
        </xdr:cNvPr>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659" name="フローチャート: 判断 658">
          <a:extLst>
            <a:ext uri="{FF2B5EF4-FFF2-40B4-BE49-F238E27FC236}">
              <a16:creationId xmlns:a16="http://schemas.microsoft.com/office/drawing/2014/main" id="{5456F2A5-4DC6-4EA9-A07A-4F93C4816F6D}"/>
            </a:ext>
          </a:extLst>
        </xdr:cNvPr>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660" name="フローチャート: 判断 659">
          <a:extLst>
            <a:ext uri="{FF2B5EF4-FFF2-40B4-BE49-F238E27FC236}">
              <a16:creationId xmlns:a16="http://schemas.microsoft.com/office/drawing/2014/main" id="{5C69689B-7728-4E7C-B1E8-AB6A26A5E8FD}"/>
            </a:ext>
          </a:extLst>
        </xdr:cNvPr>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661" name="フローチャート: 判断 660">
          <a:extLst>
            <a:ext uri="{FF2B5EF4-FFF2-40B4-BE49-F238E27FC236}">
              <a16:creationId xmlns:a16="http://schemas.microsoft.com/office/drawing/2014/main" id="{2B55C9BB-1EFE-4ACC-BAB3-5EA766AE939C}"/>
            </a:ext>
          </a:extLst>
        </xdr:cNvPr>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2" name="テキスト ボックス 661">
          <a:extLst>
            <a:ext uri="{FF2B5EF4-FFF2-40B4-BE49-F238E27FC236}">
              <a16:creationId xmlns:a16="http://schemas.microsoft.com/office/drawing/2014/main" id="{0DD43FB9-9361-4095-9DD3-283C121C9AC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3" name="テキスト ボックス 662">
          <a:extLst>
            <a:ext uri="{FF2B5EF4-FFF2-40B4-BE49-F238E27FC236}">
              <a16:creationId xmlns:a16="http://schemas.microsoft.com/office/drawing/2014/main" id="{FA431750-61A9-4031-8985-963448F038B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4" name="テキスト ボックス 663">
          <a:extLst>
            <a:ext uri="{FF2B5EF4-FFF2-40B4-BE49-F238E27FC236}">
              <a16:creationId xmlns:a16="http://schemas.microsoft.com/office/drawing/2014/main" id="{64C7D7E3-730D-4D11-9B38-BB5B9C1A300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5" name="テキスト ボックス 664">
          <a:extLst>
            <a:ext uri="{FF2B5EF4-FFF2-40B4-BE49-F238E27FC236}">
              <a16:creationId xmlns:a16="http://schemas.microsoft.com/office/drawing/2014/main" id="{1E19D1D4-62F5-4CDC-BADE-260F48811C9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6" name="テキスト ボックス 665">
          <a:extLst>
            <a:ext uri="{FF2B5EF4-FFF2-40B4-BE49-F238E27FC236}">
              <a16:creationId xmlns:a16="http://schemas.microsoft.com/office/drawing/2014/main" id="{3B979556-E07B-45A4-B290-09004EC39A8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135890</xdr:rowOff>
    </xdr:from>
    <xdr:to>
      <xdr:col>112</xdr:col>
      <xdr:colOff>38100</xdr:colOff>
      <xdr:row>63</xdr:row>
      <xdr:rowOff>66040</xdr:rowOff>
    </xdr:to>
    <xdr:sp macro="" textlink="">
      <xdr:nvSpPr>
        <xdr:cNvPr id="667" name="楕円 666">
          <a:extLst>
            <a:ext uri="{FF2B5EF4-FFF2-40B4-BE49-F238E27FC236}">
              <a16:creationId xmlns:a16="http://schemas.microsoft.com/office/drawing/2014/main" id="{799B1E5C-7341-4074-AB84-A0DD8B98C940}"/>
            </a:ext>
          </a:extLst>
        </xdr:cNvPr>
        <xdr:cNvSpPr/>
      </xdr:nvSpPr>
      <xdr:spPr>
        <a:xfrm>
          <a:off x="21272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139700</xdr:rowOff>
    </xdr:from>
    <xdr:to>
      <xdr:col>107</xdr:col>
      <xdr:colOff>101600</xdr:colOff>
      <xdr:row>63</xdr:row>
      <xdr:rowOff>69850</xdr:rowOff>
    </xdr:to>
    <xdr:sp macro="" textlink="">
      <xdr:nvSpPr>
        <xdr:cNvPr id="668" name="楕円 667">
          <a:extLst>
            <a:ext uri="{FF2B5EF4-FFF2-40B4-BE49-F238E27FC236}">
              <a16:creationId xmlns:a16="http://schemas.microsoft.com/office/drawing/2014/main" id="{FC813C06-A0C2-4E21-81DE-E9981182704B}"/>
            </a:ext>
          </a:extLst>
        </xdr:cNvPr>
        <xdr:cNvSpPr/>
      </xdr:nvSpPr>
      <xdr:spPr>
        <a:xfrm>
          <a:off x="20383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xdr:rowOff>
    </xdr:from>
    <xdr:to>
      <xdr:col>111</xdr:col>
      <xdr:colOff>177800</xdr:colOff>
      <xdr:row>63</xdr:row>
      <xdr:rowOff>19050</xdr:rowOff>
    </xdr:to>
    <xdr:cxnSp macro="">
      <xdr:nvCxnSpPr>
        <xdr:cNvPr id="669" name="直線コネクタ 668">
          <a:extLst>
            <a:ext uri="{FF2B5EF4-FFF2-40B4-BE49-F238E27FC236}">
              <a16:creationId xmlns:a16="http://schemas.microsoft.com/office/drawing/2014/main" id="{F2387461-7661-4209-9F97-9BB79E808C39}"/>
            </a:ext>
          </a:extLst>
        </xdr:cNvPr>
        <xdr:cNvCxnSpPr/>
      </xdr:nvCxnSpPr>
      <xdr:spPr>
        <a:xfrm flipV="1">
          <a:off x="20434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143510</xdr:rowOff>
    </xdr:from>
    <xdr:to>
      <xdr:col>102</xdr:col>
      <xdr:colOff>165100</xdr:colOff>
      <xdr:row>63</xdr:row>
      <xdr:rowOff>73660</xdr:rowOff>
    </xdr:to>
    <xdr:sp macro="" textlink="">
      <xdr:nvSpPr>
        <xdr:cNvPr id="670" name="楕円 669">
          <a:extLst>
            <a:ext uri="{FF2B5EF4-FFF2-40B4-BE49-F238E27FC236}">
              <a16:creationId xmlns:a16="http://schemas.microsoft.com/office/drawing/2014/main" id="{F0D9D234-56F1-45D8-B67C-771EAECE99E3}"/>
            </a:ext>
          </a:extLst>
        </xdr:cNvPr>
        <xdr:cNvSpPr/>
      </xdr:nvSpPr>
      <xdr:spPr>
        <a:xfrm>
          <a:off x="19494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19050</xdr:rowOff>
    </xdr:from>
    <xdr:to>
      <xdr:col>107</xdr:col>
      <xdr:colOff>50800</xdr:colOff>
      <xdr:row>63</xdr:row>
      <xdr:rowOff>22860</xdr:rowOff>
    </xdr:to>
    <xdr:cxnSp macro="">
      <xdr:nvCxnSpPr>
        <xdr:cNvPr id="671" name="直線コネクタ 670">
          <a:extLst>
            <a:ext uri="{FF2B5EF4-FFF2-40B4-BE49-F238E27FC236}">
              <a16:creationId xmlns:a16="http://schemas.microsoft.com/office/drawing/2014/main" id="{9301CC17-D188-4B1F-AF59-5D13DF3532D0}"/>
            </a:ext>
          </a:extLst>
        </xdr:cNvPr>
        <xdr:cNvCxnSpPr/>
      </xdr:nvCxnSpPr>
      <xdr:spPr>
        <a:xfrm flipV="1">
          <a:off x="19545300" y="1082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147320</xdr:rowOff>
    </xdr:from>
    <xdr:to>
      <xdr:col>98</xdr:col>
      <xdr:colOff>38100</xdr:colOff>
      <xdr:row>63</xdr:row>
      <xdr:rowOff>77470</xdr:rowOff>
    </xdr:to>
    <xdr:sp macro="" textlink="">
      <xdr:nvSpPr>
        <xdr:cNvPr id="672" name="楕円 671">
          <a:extLst>
            <a:ext uri="{FF2B5EF4-FFF2-40B4-BE49-F238E27FC236}">
              <a16:creationId xmlns:a16="http://schemas.microsoft.com/office/drawing/2014/main" id="{432F09F2-C855-4372-B477-099A0CB52281}"/>
            </a:ext>
          </a:extLst>
        </xdr:cNvPr>
        <xdr:cNvSpPr/>
      </xdr:nvSpPr>
      <xdr:spPr>
        <a:xfrm>
          <a:off x="18605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22860</xdr:rowOff>
    </xdr:from>
    <xdr:to>
      <xdr:col>102</xdr:col>
      <xdr:colOff>114300</xdr:colOff>
      <xdr:row>63</xdr:row>
      <xdr:rowOff>26670</xdr:rowOff>
    </xdr:to>
    <xdr:cxnSp macro="">
      <xdr:nvCxnSpPr>
        <xdr:cNvPr id="673" name="直線コネクタ 672">
          <a:extLst>
            <a:ext uri="{FF2B5EF4-FFF2-40B4-BE49-F238E27FC236}">
              <a16:creationId xmlns:a16="http://schemas.microsoft.com/office/drawing/2014/main" id="{516D6730-3C93-4011-93E8-42B8A6C6D82F}"/>
            </a:ext>
          </a:extLst>
        </xdr:cNvPr>
        <xdr:cNvCxnSpPr/>
      </xdr:nvCxnSpPr>
      <xdr:spPr>
        <a:xfrm flipV="1">
          <a:off x="18656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36847</xdr:rowOff>
    </xdr:from>
    <xdr:ext cx="469744" cy="259045"/>
    <xdr:sp macro="" textlink="">
      <xdr:nvSpPr>
        <xdr:cNvPr id="674" name="n_1aveValue【保健センター・保健所】&#10;一人当たり面積">
          <a:extLst>
            <a:ext uri="{FF2B5EF4-FFF2-40B4-BE49-F238E27FC236}">
              <a16:creationId xmlns:a16="http://schemas.microsoft.com/office/drawing/2014/main" id="{F444166D-DA95-4CD4-B0BD-C1B0FF8731F7}"/>
            </a:ext>
          </a:extLst>
        </xdr:cNvPr>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675" name="n_2aveValue【保健センター・保健所】&#10;一人当たり面積">
          <a:extLst>
            <a:ext uri="{FF2B5EF4-FFF2-40B4-BE49-F238E27FC236}">
              <a16:creationId xmlns:a16="http://schemas.microsoft.com/office/drawing/2014/main" id="{F8D092C1-8A35-467F-9977-BD8C35C14155}"/>
            </a:ext>
          </a:extLst>
        </xdr:cNvPr>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76" name="n_3aveValue【保健センター・保健所】&#10;一人当たり面積">
          <a:extLst>
            <a:ext uri="{FF2B5EF4-FFF2-40B4-BE49-F238E27FC236}">
              <a16:creationId xmlns:a16="http://schemas.microsoft.com/office/drawing/2014/main" id="{AFCE2AF7-B2B7-4BD1-ABCB-3825CD3E80B9}"/>
            </a:ext>
          </a:extLst>
        </xdr:cNvPr>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29227</xdr:rowOff>
    </xdr:from>
    <xdr:ext cx="469744" cy="259045"/>
    <xdr:sp macro="" textlink="">
      <xdr:nvSpPr>
        <xdr:cNvPr id="677" name="n_4aveValue【保健センター・保健所】&#10;一人当たり面積">
          <a:extLst>
            <a:ext uri="{FF2B5EF4-FFF2-40B4-BE49-F238E27FC236}">
              <a16:creationId xmlns:a16="http://schemas.microsoft.com/office/drawing/2014/main" id="{2C864F97-ABB6-4042-8497-516CF3823A9E}"/>
            </a:ext>
          </a:extLst>
        </xdr:cNvPr>
        <xdr:cNvSpPr txBox="1"/>
      </xdr:nvSpPr>
      <xdr:spPr>
        <a:xfrm>
          <a:off x="18421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57167</xdr:rowOff>
    </xdr:from>
    <xdr:ext cx="469744" cy="259045"/>
    <xdr:sp macro="" textlink="">
      <xdr:nvSpPr>
        <xdr:cNvPr id="678" name="n_1mainValue【保健センター・保健所】&#10;一人当たり面積">
          <a:extLst>
            <a:ext uri="{FF2B5EF4-FFF2-40B4-BE49-F238E27FC236}">
              <a16:creationId xmlns:a16="http://schemas.microsoft.com/office/drawing/2014/main" id="{6DE38CA5-7287-4D2D-A066-23601966B5C1}"/>
            </a:ext>
          </a:extLst>
        </xdr:cNvPr>
        <xdr:cNvSpPr txBox="1"/>
      </xdr:nvSpPr>
      <xdr:spPr>
        <a:xfrm>
          <a:off x="210757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60977</xdr:rowOff>
    </xdr:from>
    <xdr:ext cx="469744" cy="259045"/>
    <xdr:sp macro="" textlink="">
      <xdr:nvSpPr>
        <xdr:cNvPr id="679" name="n_2mainValue【保健センター・保健所】&#10;一人当たり面積">
          <a:extLst>
            <a:ext uri="{FF2B5EF4-FFF2-40B4-BE49-F238E27FC236}">
              <a16:creationId xmlns:a16="http://schemas.microsoft.com/office/drawing/2014/main" id="{6D73E9C4-B7DA-46A9-B9B5-117E9CEA8DC1}"/>
            </a:ext>
          </a:extLst>
        </xdr:cNvPr>
        <xdr:cNvSpPr txBox="1"/>
      </xdr:nvSpPr>
      <xdr:spPr>
        <a:xfrm>
          <a:off x="20199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64787</xdr:rowOff>
    </xdr:from>
    <xdr:ext cx="469744" cy="259045"/>
    <xdr:sp macro="" textlink="">
      <xdr:nvSpPr>
        <xdr:cNvPr id="680" name="n_3mainValue【保健センター・保健所】&#10;一人当たり面積">
          <a:extLst>
            <a:ext uri="{FF2B5EF4-FFF2-40B4-BE49-F238E27FC236}">
              <a16:creationId xmlns:a16="http://schemas.microsoft.com/office/drawing/2014/main" id="{7636CA11-EACC-40F1-91C8-B4E46AF14063}"/>
            </a:ext>
          </a:extLst>
        </xdr:cNvPr>
        <xdr:cNvSpPr txBox="1"/>
      </xdr:nvSpPr>
      <xdr:spPr>
        <a:xfrm>
          <a:off x="19310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68597</xdr:rowOff>
    </xdr:from>
    <xdr:ext cx="469744" cy="259045"/>
    <xdr:sp macro="" textlink="">
      <xdr:nvSpPr>
        <xdr:cNvPr id="681" name="n_4mainValue【保健センター・保健所】&#10;一人当たり面積">
          <a:extLst>
            <a:ext uri="{FF2B5EF4-FFF2-40B4-BE49-F238E27FC236}">
              <a16:creationId xmlns:a16="http://schemas.microsoft.com/office/drawing/2014/main" id="{E39C087F-0467-4388-B538-33ABFE563A5E}"/>
            </a:ext>
          </a:extLst>
        </xdr:cNvPr>
        <xdr:cNvSpPr txBox="1"/>
      </xdr:nvSpPr>
      <xdr:spPr>
        <a:xfrm>
          <a:off x="18421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2" name="正方形/長方形 681">
          <a:extLst>
            <a:ext uri="{FF2B5EF4-FFF2-40B4-BE49-F238E27FC236}">
              <a16:creationId xmlns:a16="http://schemas.microsoft.com/office/drawing/2014/main" id="{4B79F230-D135-4B13-BF8A-6DC3779C8F0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3" name="正方形/長方形 682">
          <a:extLst>
            <a:ext uri="{FF2B5EF4-FFF2-40B4-BE49-F238E27FC236}">
              <a16:creationId xmlns:a16="http://schemas.microsoft.com/office/drawing/2014/main" id="{5F3A15DB-F463-4DCB-BED7-07D45A96B07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4" name="正方形/長方形 683">
          <a:extLst>
            <a:ext uri="{FF2B5EF4-FFF2-40B4-BE49-F238E27FC236}">
              <a16:creationId xmlns:a16="http://schemas.microsoft.com/office/drawing/2014/main" id="{204C2B0D-DE1D-495E-A6EA-D03659846D7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5" name="正方形/長方形 684">
          <a:extLst>
            <a:ext uri="{FF2B5EF4-FFF2-40B4-BE49-F238E27FC236}">
              <a16:creationId xmlns:a16="http://schemas.microsoft.com/office/drawing/2014/main" id="{EFA96E9C-6A1F-4199-9F4A-CA8FE493CCA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6" name="正方形/長方形 685">
          <a:extLst>
            <a:ext uri="{FF2B5EF4-FFF2-40B4-BE49-F238E27FC236}">
              <a16:creationId xmlns:a16="http://schemas.microsoft.com/office/drawing/2014/main" id="{8460E8FC-BF50-4E30-9B6D-057CF30A566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7" name="正方形/長方形 686">
          <a:extLst>
            <a:ext uri="{FF2B5EF4-FFF2-40B4-BE49-F238E27FC236}">
              <a16:creationId xmlns:a16="http://schemas.microsoft.com/office/drawing/2014/main" id="{026260A6-2DDB-4F7C-8E36-D819AAE75E1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8" name="正方形/長方形 687">
          <a:extLst>
            <a:ext uri="{FF2B5EF4-FFF2-40B4-BE49-F238E27FC236}">
              <a16:creationId xmlns:a16="http://schemas.microsoft.com/office/drawing/2014/main" id="{DB33BF3B-F539-4062-91B0-42025E1025B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9" name="正方形/長方形 688">
          <a:extLst>
            <a:ext uri="{FF2B5EF4-FFF2-40B4-BE49-F238E27FC236}">
              <a16:creationId xmlns:a16="http://schemas.microsoft.com/office/drawing/2014/main" id="{11AC7E0D-8A01-4747-A56F-102F72AE6181}"/>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3D3EFF74-E597-49A6-B7FB-AF172F4477C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844D6DF9-6745-4A42-81B4-30196E58004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4806BC75-7474-451D-97FB-5F2531C9B42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4D2EA103-835C-481B-A466-BC337B7396D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4E59D092-6C1A-4012-9368-6B67E69E06E6}"/>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BBE6F3A7-8502-4BCA-A89F-C902E5B02C9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B75284D2-7232-438C-AD97-7813CDADAF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F9B7AAAE-9D92-4A6A-9197-13095BD6DCD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98" name="正方形/長方形 697">
          <a:extLst>
            <a:ext uri="{FF2B5EF4-FFF2-40B4-BE49-F238E27FC236}">
              <a16:creationId xmlns:a16="http://schemas.microsoft.com/office/drawing/2014/main" id="{D57B2AFC-9AB7-4148-8CFD-E9935CA2B8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9" name="正方形/長方形 698">
          <a:extLst>
            <a:ext uri="{FF2B5EF4-FFF2-40B4-BE49-F238E27FC236}">
              <a16:creationId xmlns:a16="http://schemas.microsoft.com/office/drawing/2014/main" id="{BAE38CA6-8275-4ECE-BC43-ED9F2F888BC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0" name="正方形/長方形 699">
          <a:extLst>
            <a:ext uri="{FF2B5EF4-FFF2-40B4-BE49-F238E27FC236}">
              <a16:creationId xmlns:a16="http://schemas.microsoft.com/office/drawing/2014/main" id="{7C1E89C6-8AAB-4746-B869-03D447993B9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1" name="正方形/長方形 700">
          <a:extLst>
            <a:ext uri="{FF2B5EF4-FFF2-40B4-BE49-F238E27FC236}">
              <a16:creationId xmlns:a16="http://schemas.microsoft.com/office/drawing/2014/main" id="{78E70705-0599-4FFC-97DF-688EA5EDE38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2" name="正方形/長方形 701">
          <a:extLst>
            <a:ext uri="{FF2B5EF4-FFF2-40B4-BE49-F238E27FC236}">
              <a16:creationId xmlns:a16="http://schemas.microsoft.com/office/drawing/2014/main" id="{173D93EB-4365-47D4-9780-A0C0A1AE1A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3" name="正方形/長方形 702">
          <a:extLst>
            <a:ext uri="{FF2B5EF4-FFF2-40B4-BE49-F238E27FC236}">
              <a16:creationId xmlns:a16="http://schemas.microsoft.com/office/drawing/2014/main" id="{48118265-0E67-45F6-AE6F-A86E334AA7E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4" name="正方形/長方形 703">
          <a:extLst>
            <a:ext uri="{FF2B5EF4-FFF2-40B4-BE49-F238E27FC236}">
              <a16:creationId xmlns:a16="http://schemas.microsoft.com/office/drawing/2014/main" id="{F7020C6E-0A80-4496-B522-AA6BCF0E766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5" name="正方形/長方形 704">
          <a:extLst>
            <a:ext uri="{FF2B5EF4-FFF2-40B4-BE49-F238E27FC236}">
              <a16:creationId xmlns:a16="http://schemas.microsoft.com/office/drawing/2014/main" id="{67E5D5EC-54A2-4346-9BFE-047C5F78F70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6" name="テキスト ボックス 705">
          <a:extLst>
            <a:ext uri="{FF2B5EF4-FFF2-40B4-BE49-F238E27FC236}">
              <a16:creationId xmlns:a16="http://schemas.microsoft.com/office/drawing/2014/main" id="{229013D0-3CA5-4C8A-BB92-E8F837EDFAD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7" name="直線コネクタ 706">
          <a:extLst>
            <a:ext uri="{FF2B5EF4-FFF2-40B4-BE49-F238E27FC236}">
              <a16:creationId xmlns:a16="http://schemas.microsoft.com/office/drawing/2014/main" id="{C31373EB-BE30-425E-A47F-5A51A664314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8" name="テキスト ボックス 707">
          <a:extLst>
            <a:ext uri="{FF2B5EF4-FFF2-40B4-BE49-F238E27FC236}">
              <a16:creationId xmlns:a16="http://schemas.microsoft.com/office/drawing/2014/main" id="{66ADE2D9-DE85-4C96-8405-53FE3B211F7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9" name="直線コネクタ 708">
          <a:extLst>
            <a:ext uri="{FF2B5EF4-FFF2-40B4-BE49-F238E27FC236}">
              <a16:creationId xmlns:a16="http://schemas.microsoft.com/office/drawing/2014/main" id="{15B59F9E-6D3A-4993-B050-583AE6DBA92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0" name="テキスト ボックス 709">
          <a:extLst>
            <a:ext uri="{FF2B5EF4-FFF2-40B4-BE49-F238E27FC236}">
              <a16:creationId xmlns:a16="http://schemas.microsoft.com/office/drawing/2014/main" id="{07CCCFFA-5122-4497-8C09-06506FBD09AF}"/>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1" name="直線コネクタ 710">
          <a:extLst>
            <a:ext uri="{FF2B5EF4-FFF2-40B4-BE49-F238E27FC236}">
              <a16:creationId xmlns:a16="http://schemas.microsoft.com/office/drawing/2014/main" id="{23BE5366-0DB5-4DE7-B7BE-FCE474CFAB9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2" name="テキスト ボックス 711">
          <a:extLst>
            <a:ext uri="{FF2B5EF4-FFF2-40B4-BE49-F238E27FC236}">
              <a16:creationId xmlns:a16="http://schemas.microsoft.com/office/drawing/2014/main" id="{BAC202DC-9067-4565-B78F-F33C2C0C2D2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3" name="直線コネクタ 712">
          <a:extLst>
            <a:ext uri="{FF2B5EF4-FFF2-40B4-BE49-F238E27FC236}">
              <a16:creationId xmlns:a16="http://schemas.microsoft.com/office/drawing/2014/main" id="{1241CCCC-2147-4641-8132-64072A1C503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4" name="テキスト ボックス 713">
          <a:extLst>
            <a:ext uri="{FF2B5EF4-FFF2-40B4-BE49-F238E27FC236}">
              <a16:creationId xmlns:a16="http://schemas.microsoft.com/office/drawing/2014/main" id="{EF750B9F-1F88-47F3-A33F-9D260F31569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5" name="直線コネクタ 714">
          <a:extLst>
            <a:ext uri="{FF2B5EF4-FFF2-40B4-BE49-F238E27FC236}">
              <a16:creationId xmlns:a16="http://schemas.microsoft.com/office/drawing/2014/main" id="{3D5AF48D-F98D-4745-A50A-BD31B1E8C85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6" name="テキスト ボックス 715">
          <a:extLst>
            <a:ext uri="{FF2B5EF4-FFF2-40B4-BE49-F238E27FC236}">
              <a16:creationId xmlns:a16="http://schemas.microsoft.com/office/drawing/2014/main" id="{6E38B445-0C82-45F9-8232-74F4EBC85AC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7" name="直線コネクタ 716">
          <a:extLst>
            <a:ext uri="{FF2B5EF4-FFF2-40B4-BE49-F238E27FC236}">
              <a16:creationId xmlns:a16="http://schemas.microsoft.com/office/drawing/2014/main" id="{C59B05B7-1223-42AB-80A0-6A57B70FB37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8" name="テキスト ボックス 717">
          <a:extLst>
            <a:ext uri="{FF2B5EF4-FFF2-40B4-BE49-F238E27FC236}">
              <a16:creationId xmlns:a16="http://schemas.microsoft.com/office/drawing/2014/main" id="{457D6EF8-70CF-43EC-AE02-4EB7AB08A5C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9" name="直線コネクタ 718">
          <a:extLst>
            <a:ext uri="{FF2B5EF4-FFF2-40B4-BE49-F238E27FC236}">
              <a16:creationId xmlns:a16="http://schemas.microsoft.com/office/drawing/2014/main" id="{80782B8D-6817-4EE9-8883-E9A89415FE15}"/>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0" name="テキスト ボックス 719">
          <a:extLst>
            <a:ext uri="{FF2B5EF4-FFF2-40B4-BE49-F238E27FC236}">
              <a16:creationId xmlns:a16="http://schemas.microsoft.com/office/drawing/2014/main" id="{BAE96B30-6650-4A6B-B67A-227BAE97212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19614018-E8A0-4EF1-85B1-C702A829C18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2" name="【庁舎】&#10;有形固定資産減価償却率グラフ枠">
          <a:extLst>
            <a:ext uri="{FF2B5EF4-FFF2-40B4-BE49-F238E27FC236}">
              <a16:creationId xmlns:a16="http://schemas.microsoft.com/office/drawing/2014/main" id="{CF4A5C44-16FD-4E75-90B0-99F4EE69A3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23" name="直線コネクタ 722">
          <a:extLst>
            <a:ext uri="{FF2B5EF4-FFF2-40B4-BE49-F238E27FC236}">
              <a16:creationId xmlns:a16="http://schemas.microsoft.com/office/drawing/2014/main" id="{3FA3203F-250D-4E1C-8B1C-8330015A9B34}"/>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4" name="【庁舎】&#10;有形固定資産減価償却率最小値テキスト">
          <a:extLst>
            <a:ext uri="{FF2B5EF4-FFF2-40B4-BE49-F238E27FC236}">
              <a16:creationId xmlns:a16="http://schemas.microsoft.com/office/drawing/2014/main" id="{6046D75B-925F-4A3A-885C-CBFF1DE02887}"/>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5" name="直線コネクタ 724">
          <a:extLst>
            <a:ext uri="{FF2B5EF4-FFF2-40B4-BE49-F238E27FC236}">
              <a16:creationId xmlns:a16="http://schemas.microsoft.com/office/drawing/2014/main" id="{60467525-030F-4C34-8CB3-050EA56DE07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26" name="【庁舎】&#10;有形固定資産減価償却率最大値テキスト">
          <a:extLst>
            <a:ext uri="{FF2B5EF4-FFF2-40B4-BE49-F238E27FC236}">
              <a16:creationId xmlns:a16="http://schemas.microsoft.com/office/drawing/2014/main" id="{311892E4-1A57-45C4-8913-CE93E4D6062A}"/>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27" name="直線コネクタ 726">
          <a:extLst>
            <a:ext uri="{FF2B5EF4-FFF2-40B4-BE49-F238E27FC236}">
              <a16:creationId xmlns:a16="http://schemas.microsoft.com/office/drawing/2014/main" id="{2498482C-B5C4-407C-8E23-7C208ADCB8E2}"/>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28" name="【庁舎】&#10;有形固定資産減価償却率平均値テキスト">
          <a:extLst>
            <a:ext uri="{FF2B5EF4-FFF2-40B4-BE49-F238E27FC236}">
              <a16:creationId xmlns:a16="http://schemas.microsoft.com/office/drawing/2014/main" id="{4E1809BF-B5F6-49DC-B42D-69138BFD2844}"/>
            </a:ext>
          </a:extLst>
        </xdr:cNvPr>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9" name="フローチャート: 判断 728">
          <a:extLst>
            <a:ext uri="{FF2B5EF4-FFF2-40B4-BE49-F238E27FC236}">
              <a16:creationId xmlns:a16="http://schemas.microsoft.com/office/drawing/2014/main" id="{A02D7489-D2CA-496E-A574-663D2250BA6A}"/>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30" name="フローチャート: 判断 729">
          <a:extLst>
            <a:ext uri="{FF2B5EF4-FFF2-40B4-BE49-F238E27FC236}">
              <a16:creationId xmlns:a16="http://schemas.microsoft.com/office/drawing/2014/main" id="{6CABA01D-7952-41DD-9913-1947C97B9C55}"/>
            </a:ext>
          </a:extLst>
        </xdr:cNvPr>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31" name="フローチャート: 判断 730">
          <a:extLst>
            <a:ext uri="{FF2B5EF4-FFF2-40B4-BE49-F238E27FC236}">
              <a16:creationId xmlns:a16="http://schemas.microsoft.com/office/drawing/2014/main" id="{C63171EF-AC7C-463B-ACAD-643EBDBFCEF0}"/>
            </a:ext>
          </a:extLst>
        </xdr:cNvPr>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32" name="フローチャート: 判断 731">
          <a:extLst>
            <a:ext uri="{FF2B5EF4-FFF2-40B4-BE49-F238E27FC236}">
              <a16:creationId xmlns:a16="http://schemas.microsoft.com/office/drawing/2014/main" id="{2CD2C0B2-F422-4DA3-B0E9-3ACF5DB68621}"/>
            </a:ext>
          </a:extLst>
        </xdr:cNvPr>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33" name="フローチャート: 判断 732">
          <a:extLst>
            <a:ext uri="{FF2B5EF4-FFF2-40B4-BE49-F238E27FC236}">
              <a16:creationId xmlns:a16="http://schemas.microsoft.com/office/drawing/2014/main" id="{8AEA66B7-BAE2-40D2-A17E-E11329908EE7}"/>
            </a:ext>
          </a:extLst>
        </xdr:cNvPr>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B164DE8-0241-41F7-80D8-2C9928DD4E5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095164A-8079-4187-97FC-EC2689C181E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5EF86DC9-924E-44F7-863E-627A6D76A31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B4CA693-336D-41A7-B8BC-56EEF1A4A26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27C4047A-6233-4A00-A0CB-CDD5737050C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49893</xdr:rowOff>
    </xdr:from>
    <xdr:to>
      <xdr:col>81</xdr:col>
      <xdr:colOff>101600</xdr:colOff>
      <xdr:row>103</xdr:row>
      <xdr:rowOff>151493</xdr:rowOff>
    </xdr:to>
    <xdr:sp macro="" textlink="">
      <xdr:nvSpPr>
        <xdr:cNvPr id="739" name="楕円 738">
          <a:extLst>
            <a:ext uri="{FF2B5EF4-FFF2-40B4-BE49-F238E27FC236}">
              <a16:creationId xmlns:a16="http://schemas.microsoft.com/office/drawing/2014/main" id="{7CE2977F-250F-46AE-8BE9-603E245F828E}"/>
            </a:ext>
          </a:extLst>
        </xdr:cNvPr>
        <xdr:cNvSpPr/>
      </xdr:nvSpPr>
      <xdr:spPr>
        <a:xfrm>
          <a:off x="15430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15602</xdr:rowOff>
    </xdr:from>
    <xdr:to>
      <xdr:col>76</xdr:col>
      <xdr:colOff>165100</xdr:colOff>
      <xdr:row>103</xdr:row>
      <xdr:rowOff>117202</xdr:rowOff>
    </xdr:to>
    <xdr:sp macro="" textlink="">
      <xdr:nvSpPr>
        <xdr:cNvPr id="740" name="楕円 739">
          <a:extLst>
            <a:ext uri="{FF2B5EF4-FFF2-40B4-BE49-F238E27FC236}">
              <a16:creationId xmlns:a16="http://schemas.microsoft.com/office/drawing/2014/main" id="{D0CA54E7-4FF1-4918-BCEC-0BF0C800FDC6}"/>
            </a:ext>
          </a:extLst>
        </xdr:cNvPr>
        <xdr:cNvSpPr/>
      </xdr:nvSpPr>
      <xdr:spPr>
        <a:xfrm>
          <a:off x="14541500" y="1767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66402</xdr:rowOff>
    </xdr:from>
    <xdr:to>
      <xdr:col>81</xdr:col>
      <xdr:colOff>50800</xdr:colOff>
      <xdr:row>103</xdr:row>
      <xdr:rowOff>100693</xdr:rowOff>
    </xdr:to>
    <xdr:cxnSp macro="">
      <xdr:nvCxnSpPr>
        <xdr:cNvPr id="741" name="直線コネクタ 740">
          <a:extLst>
            <a:ext uri="{FF2B5EF4-FFF2-40B4-BE49-F238E27FC236}">
              <a16:creationId xmlns:a16="http://schemas.microsoft.com/office/drawing/2014/main" id="{C417680A-2785-4F3C-AC98-2C5E80ECEFF8}"/>
            </a:ext>
          </a:extLst>
        </xdr:cNvPr>
        <xdr:cNvCxnSpPr/>
      </xdr:nvCxnSpPr>
      <xdr:spPr>
        <a:xfrm>
          <a:off x="14592300" y="1772575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152763</xdr:rowOff>
    </xdr:from>
    <xdr:to>
      <xdr:col>72</xdr:col>
      <xdr:colOff>38100</xdr:colOff>
      <xdr:row>103</xdr:row>
      <xdr:rowOff>82913</xdr:rowOff>
    </xdr:to>
    <xdr:sp macro="" textlink="">
      <xdr:nvSpPr>
        <xdr:cNvPr id="742" name="楕円 741">
          <a:extLst>
            <a:ext uri="{FF2B5EF4-FFF2-40B4-BE49-F238E27FC236}">
              <a16:creationId xmlns:a16="http://schemas.microsoft.com/office/drawing/2014/main" id="{AF12443D-F805-452B-A1CD-9ED15DEA9BE2}"/>
            </a:ext>
          </a:extLst>
        </xdr:cNvPr>
        <xdr:cNvSpPr/>
      </xdr:nvSpPr>
      <xdr:spPr>
        <a:xfrm>
          <a:off x="13652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32113</xdr:rowOff>
    </xdr:from>
    <xdr:to>
      <xdr:col>76</xdr:col>
      <xdr:colOff>114300</xdr:colOff>
      <xdr:row>103</xdr:row>
      <xdr:rowOff>66402</xdr:rowOff>
    </xdr:to>
    <xdr:cxnSp macro="">
      <xdr:nvCxnSpPr>
        <xdr:cNvPr id="743" name="直線コネクタ 742">
          <a:extLst>
            <a:ext uri="{FF2B5EF4-FFF2-40B4-BE49-F238E27FC236}">
              <a16:creationId xmlns:a16="http://schemas.microsoft.com/office/drawing/2014/main" id="{DEE03B73-1786-4EBA-865B-08EB1399F6F5}"/>
            </a:ext>
          </a:extLst>
        </xdr:cNvPr>
        <xdr:cNvCxnSpPr/>
      </xdr:nvCxnSpPr>
      <xdr:spPr>
        <a:xfrm>
          <a:off x="13703300" y="1769146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152763</xdr:rowOff>
    </xdr:from>
    <xdr:to>
      <xdr:col>67</xdr:col>
      <xdr:colOff>101600</xdr:colOff>
      <xdr:row>103</xdr:row>
      <xdr:rowOff>82913</xdr:rowOff>
    </xdr:to>
    <xdr:sp macro="" textlink="">
      <xdr:nvSpPr>
        <xdr:cNvPr id="744" name="楕円 743">
          <a:extLst>
            <a:ext uri="{FF2B5EF4-FFF2-40B4-BE49-F238E27FC236}">
              <a16:creationId xmlns:a16="http://schemas.microsoft.com/office/drawing/2014/main" id="{0B937827-BDAB-47E9-BEEB-8E2252EFCB4F}"/>
            </a:ext>
          </a:extLst>
        </xdr:cNvPr>
        <xdr:cNvSpPr/>
      </xdr:nvSpPr>
      <xdr:spPr>
        <a:xfrm>
          <a:off x="12763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32113</xdr:rowOff>
    </xdr:from>
    <xdr:to>
      <xdr:col>71</xdr:col>
      <xdr:colOff>177800</xdr:colOff>
      <xdr:row>103</xdr:row>
      <xdr:rowOff>32113</xdr:rowOff>
    </xdr:to>
    <xdr:cxnSp macro="">
      <xdr:nvCxnSpPr>
        <xdr:cNvPr id="745" name="直線コネクタ 744">
          <a:extLst>
            <a:ext uri="{FF2B5EF4-FFF2-40B4-BE49-F238E27FC236}">
              <a16:creationId xmlns:a16="http://schemas.microsoft.com/office/drawing/2014/main" id="{DA1F5322-8305-4892-86DE-3F44DC7C4BDB}"/>
            </a:ext>
          </a:extLst>
        </xdr:cNvPr>
        <xdr:cNvCxnSpPr/>
      </xdr:nvCxnSpPr>
      <xdr:spPr>
        <a:xfrm>
          <a:off x="12814300" y="176914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46" name="n_1aveValue【庁舎】&#10;有形固定資産減価償却率">
          <a:extLst>
            <a:ext uri="{FF2B5EF4-FFF2-40B4-BE49-F238E27FC236}">
              <a16:creationId xmlns:a16="http://schemas.microsoft.com/office/drawing/2014/main" id="{04BCABD1-E3DC-4766-B959-106370D85779}"/>
            </a:ext>
          </a:extLst>
        </xdr:cNvPr>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47" name="n_2aveValue【庁舎】&#10;有形固定資産減価償却率">
          <a:extLst>
            <a:ext uri="{FF2B5EF4-FFF2-40B4-BE49-F238E27FC236}">
              <a16:creationId xmlns:a16="http://schemas.microsoft.com/office/drawing/2014/main" id="{8AA15623-10DB-4B34-8AD7-007DFC01E190}"/>
            </a:ext>
          </a:extLst>
        </xdr:cNvPr>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48" name="n_3aveValue【庁舎】&#10;有形固定資産減価償却率">
          <a:extLst>
            <a:ext uri="{FF2B5EF4-FFF2-40B4-BE49-F238E27FC236}">
              <a16:creationId xmlns:a16="http://schemas.microsoft.com/office/drawing/2014/main" id="{C98F8A8C-B845-4898-AD61-DB3C3DC7DBFA}"/>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87103</xdr:rowOff>
    </xdr:from>
    <xdr:ext cx="405111" cy="259045"/>
    <xdr:sp macro="" textlink="">
      <xdr:nvSpPr>
        <xdr:cNvPr id="749" name="n_4aveValue【庁舎】&#10;有形固定資産減価償却率">
          <a:extLst>
            <a:ext uri="{FF2B5EF4-FFF2-40B4-BE49-F238E27FC236}">
              <a16:creationId xmlns:a16="http://schemas.microsoft.com/office/drawing/2014/main" id="{77F003FB-92BC-473F-994B-E049704E2F10}"/>
            </a:ext>
          </a:extLst>
        </xdr:cNvPr>
        <xdr:cNvSpPr txBox="1"/>
      </xdr:nvSpPr>
      <xdr:spPr>
        <a:xfrm>
          <a:off x="12611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168020</xdr:rowOff>
    </xdr:from>
    <xdr:ext cx="405111" cy="259045"/>
    <xdr:sp macro="" textlink="">
      <xdr:nvSpPr>
        <xdr:cNvPr id="750" name="n_1mainValue【庁舎】&#10;有形固定資産減価償却率">
          <a:extLst>
            <a:ext uri="{FF2B5EF4-FFF2-40B4-BE49-F238E27FC236}">
              <a16:creationId xmlns:a16="http://schemas.microsoft.com/office/drawing/2014/main" id="{AA9CA982-6B89-40E6-9A60-49597BDD03D0}"/>
            </a:ext>
          </a:extLst>
        </xdr:cNvPr>
        <xdr:cNvSpPr txBox="1"/>
      </xdr:nvSpPr>
      <xdr:spPr>
        <a:xfrm>
          <a:off x="15266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133729</xdr:rowOff>
    </xdr:from>
    <xdr:ext cx="405111" cy="259045"/>
    <xdr:sp macro="" textlink="">
      <xdr:nvSpPr>
        <xdr:cNvPr id="751" name="n_2mainValue【庁舎】&#10;有形固定資産減価償却率">
          <a:extLst>
            <a:ext uri="{FF2B5EF4-FFF2-40B4-BE49-F238E27FC236}">
              <a16:creationId xmlns:a16="http://schemas.microsoft.com/office/drawing/2014/main" id="{C78BEE11-9695-4629-9615-2773EEB300DA}"/>
            </a:ext>
          </a:extLst>
        </xdr:cNvPr>
        <xdr:cNvSpPr txBox="1"/>
      </xdr:nvSpPr>
      <xdr:spPr>
        <a:xfrm>
          <a:off x="14389744" y="17450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99440</xdr:rowOff>
    </xdr:from>
    <xdr:ext cx="405111" cy="259045"/>
    <xdr:sp macro="" textlink="">
      <xdr:nvSpPr>
        <xdr:cNvPr id="752" name="n_3mainValue【庁舎】&#10;有形固定資産減価償却率">
          <a:extLst>
            <a:ext uri="{FF2B5EF4-FFF2-40B4-BE49-F238E27FC236}">
              <a16:creationId xmlns:a16="http://schemas.microsoft.com/office/drawing/2014/main" id="{2AE49C5C-94CE-4104-AE6C-BF63A486E31F}"/>
            </a:ext>
          </a:extLst>
        </xdr:cNvPr>
        <xdr:cNvSpPr txBox="1"/>
      </xdr:nvSpPr>
      <xdr:spPr>
        <a:xfrm>
          <a:off x="13500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99440</xdr:rowOff>
    </xdr:from>
    <xdr:ext cx="405111" cy="259045"/>
    <xdr:sp macro="" textlink="">
      <xdr:nvSpPr>
        <xdr:cNvPr id="753" name="n_4mainValue【庁舎】&#10;有形固定資産減価償却率">
          <a:extLst>
            <a:ext uri="{FF2B5EF4-FFF2-40B4-BE49-F238E27FC236}">
              <a16:creationId xmlns:a16="http://schemas.microsoft.com/office/drawing/2014/main" id="{EDD3DC90-1969-4226-B89C-367E05A9DD4D}"/>
            </a:ext>
          </a:extLst>
        </xdr:cNvPr>
        <xdr:cNvSpPr txBox="1"/>
      </xdr:nvSpPr>
      <xdr:spPr>
        <a:xfrm>
          <a:off x="126117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4" name="正方形/長方形 753">
          <a:extLst>
            <a:ext uri="{FF2B5EF4-FFF2-40B4-BE49-F238E27FC236}">
              <a16:creationId xmlns:a16="http://schemas.microsoft.com/office/drawing/2014/main" id="{5933910E-AE8F-4CD9-8270-1E9B448FC71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5" name="正方形/長方形 754">
          <a:extLst>
            <a:ext uri="{FF2B5EF4-FFF2-40B4-BE49-F238E27FC236}">
              <a16:creationId xmlns:a16="http://schemas.microsoft.com/office/drawing/2014/main" id="{66DFA0A5-D7E9-4D48-BCAA-A0411A9060F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6" name="正方形/長方形 755">
          <a:extLst>
            <a:ext uri="{FF2B5EF4-FFF2-40B4-BE49-F238E27FC236}">
              <a16:creationId xmlns:a16="http://schemas.microsoft.com/office/drawing/2014/main" id="{BDCBDDFE-2BBF-4B5B-931B-EAEBF25A9BA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7" name="正方形/長方形 756">
          <a:extLst>
            <a:ext uri="{FF2B5EF4-FFF2-40B4-BE49-F238E27FC236}">
              <a16:creationId xmlns:a16="http://schemas.microsoft.com/office/drawing/2014/main" id="{1B402158-A3CE-49F9-BE23-20384499F42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8" name="正方形/長方形 757">
          <a:extLst>
            <a:ext uri="{FF2B5EF4-FFF2-40B4-BE49-F238E27FC236}">
              <a16:creationId xmlns:a16="http://schemas.microsoft.com/office/drawing/2014/main" id="{5D324C4C-FEDC-4427-B5F2-40750973D5B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9" name="正方形/長方形 758">
          <a:extLst>
            <a:ext uri="{FF2B5EF4-FFF2-40B4-BE49-F238E27FC236}">
              <a16:creationId xmlns:a16="http://schemas.microsoft.com/office/drawing/2014/main" id="{D38FE294-9D3C-49E0-8225-3F77C92FFB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0" name="正方形/長方形 759">
          <a:extLst>
            <a:ext uri="{FF2B5EF4-FFF2-40B4-BE49-F238E27FC236}">
              <a16:creationId xmlns:a16="http://schemas.microsoft.com/office/drawing/2014/main" id="{F324354C-77AE-40E2-8FE2-F19B68A4C55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1" name="正方形/長方形 760">
          <a:extLst>
            <a:ext uri="{FF2B5EF4-FFF2-40B4-BE49-F238E27FC236}">
              <a16:creationId xmlns:a16="http://schemas.microsoft.com/office/drawing/2014/main" id="{DB263287-5326-4329-94F5-7561B133608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2" name="テキスト ボックス 761">
          <a:extLst>
            <a:ext uri="{FF2B5EF4-FFF2-40B4-BE49-F238E27FC236}">
              <a16:creationId xmlns:a16="http://schemas.microsoft.com/office/drawing/2014/main" id="{1DCA7C1C-210B-494C-9FF6-45878A7D09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3" name="直線コネクタ 762">
          <a:extLst>
            <a:ext uri="{FF2B5EF4-FFF2-40B4-BE49-F238E27FC236}">
              <a16:creationId xmlns:a16="http://schemas.microsoft.com/office/drawing/2014/main" id="{86D88BEE-55DA-48DF-A62A-9071E845275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a:extLst>
            <a:ext uri="{FF2B5EF4-FFF2-40B4-BE49-F238E27FC236}">
              <a16:creationId xmlns:a16="http://schemas.microsoft.com/office/drawing/2014/main" id="{52C61EAE-B537-4927-9CA3-35537C051DC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a:extLst>
            <a:ext uri="{FF2B5EF4-FFF2-40B4-BE49-F238E27FC236}">
              <a16:creationId xmlns:a16="http://schemas.microsoft.com/office/drawing/2014/main" id="{48D02ABA-5CB2-4583-A48F-DCF69C29B894}"/>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a:extLst>
            <a:ext uri="{FF2B5EF4-FFF2-40B4-BE49-F238E27FC236}">
              <a16:creationId xmlns:a16="http://schemas.microsoft.com/office/drawing/2014/main" id="{F8F9ED07-DA25-42B8-90B1-BD8A6923FE9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a:extLst>
            <a:ext uri="{FF2B5EF4-FFF2-40B4-BE49-F238E27FC236}">
              <a16:creationId xmlns:a16="http://schemas.microsoft.com/office/drawing/2014/main" id="{F1DCFF5F-D718-4A99-8269-758804A664C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a:extLst>
            <a:ext uri="{FF2B5EF4-FFF2-40B4-BE49-F238E27FC236}">
              <a16:creationId xmlns:a16="http://schemas.microsoft.com/office/drawing/2014/main" id="{A12FCDBF-127E-4212-9583-0E67C6486A22}"/>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a:extLst>
            <a:ext uri="{FF2B5EF4-FFF2-40B4-BE49-F238E27FC236}">
              <a16:creationId xmlns:a16="http://schemas.microsoft.com/office/drawing/2014/main" id="{11977A9C-BB80-499D-9D2A-CE6F55DC90AD}"/>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a:extLst>
            <a:ext uri="{FF2B5EF4-FFF2-40B4-BE49-F238E27FC236}">
              <a16:creationId xmlns:a16="http://schemas.microsoft.com/office/drawing/2014/main" id="{FD4D73B5-6AD8-4CC2-896D-F7B2E39E4E6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a:extLst>
            <a:ext uri="{FF2B5EF4-FFF2-40B4-BE49-F238E27FC236}">
              <a16:creationId xmlns:a16="http://schemas.microsoft.com/office/drawing/2014/main" id="{0AC7AA98-796E-4D51-B944-80E095EFC645}"/>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a:extLst>
            <a:ext uri="{FF2B5EF4-FFF2-40B4-BE49-F238E27FC236}">
              <a16:creationId xmlns:a16="http://schemas.microsoft.com/office/drawing/2014/main" id="{6C8EDCA9-11E7-4093-BAB1-FC521F3E09D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a:extLst>
            <a:ext uri="{FF2B5EF4-FFF2-40B4-BE49-F238E27FC236}">
              <a16:creationId xmlns:a16="http://schemas.microsoft.com/office/drawing/2014/main" id="{7DDCC767-32E4-40E3-99D2-6819A7C54BC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a:extLst>
            <a:ext uri="{FF2B5EF4-FFF2-40B4-BE49-F238E27FC236}">
              <a16:creationId xmlns:a16="http://schemas.microsoft.com/office/drawing/2014/main" id="{A7557FBF-44BC-47E8-90B8-F2459DA46296}"/>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a:extLst>
            <a:ext uri="{FF2B5EF4-FFF2-40B4-BE49-F238E27FC236}">
              <a16:creationId xmlns:a16="http://schemas.microsoft.com/office/drawing/2014/main" id="{68EE2EC1-B927-4C9E-AB88-7984E5BB3EA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E107B052-6657-4C4B-A47D-BDE6B0A8209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1FB8CFD5-A4C7-45BE-84D9-E2D5F84C33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庁舎】&#10;一人当たり面積グラフ枠">
          <a:extLst>
            <a:ext uri="{FF2B5EF4-FFF2-40B4-BE49-F238E27FC236}">
              <a16:creationId xmlns:a16="http://schemas.microsoft.com/office/drawing/2014/main" id="{A84A0ECF-AF9C-45E3-811C-0668E88C08D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79" name="直線コネクタ 778">
          <a:extLst>
            <a:ext uri="{FF2B5EF4-FFF2-40B4-BE49-F238E27FC236}">
              <a16:creationId xmlns:a16="http://schemas.microsoft.com/office/drawing/2014/main" id="{B80BBB50-6084-475E-9666-94AF97A41506}"/>
            </a:ext>
          </a:extLst>
        </xdr:cNvPr>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80" name="【庁舎】&#10;一人当たり面積最小値テキスト">
          <a:extLst>
            <a:ext uri="{FF2B5EF4-FFF2-40B4-BE49-F238E27FC236}">
              <a16:creationId xmlns:a16="http://schemas.microsoft.com/office/drawing/2014/main" id="{1CBE556E-375A-4DC7-BE72-EBD5BFB5FE8C}"/>
            </a:ext>
          </a:extLst>
        </xdr:cNvPr>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81" name="直線コネクタ 780">
          <a:extLst>
            <a:ext uri="{FF2B5EF4-FFF2-40B4-BE49-F238E27FC236}">
              <a16:creationId xmlns:a16="http://schemas.microsoft.com/office/drawing/2014/main" id="{EF415A31-0F48-49A1-8E6D-BD205B33D071}"/>
            </a:ext>
          </a:extLst>
        </xdr:cNvPr>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82" name="【庁舎】&#10;一人当たり面積最大値テキスト">
          <a:extLst>
            <a:ext uri="{FF2B5EF4-FFF2-40B4-BE49-F238E27FC236}">
              <a16:creationId xmlns:a16="http://schemas.microsoft.com/office/drawing/2014/main" id="{845A9B26-D753-4174-9F26-56BFFAF8C632}"/>
            </a:ext>
          </a:extLst>
        </xdr:cNvPr>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83" name="直線コネクタ 782">
          <a:extLst>
            <a:ext uri="{FF2B5EF4-FFF2-40B4-BE49-F238E27FC236}">
              <a16:creationId xmlns:a16="http://schemas.microsoft.com/office/drawing/2014/main" id="{5961A1B7-AE59-47DF-B102-C7CFB0981384}"/>
            </a:ext>
          </a:extLst>
        </xdr:cNvPr>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784" name="【庁舎】&#10;一人当たり面積平均値テキスト">
          <a:extLst>
            <a:ext uri="{FF2B5EF4-FFF2-40B4-BE49-F238E27FC236}">
              <a16:creationId xmlns:a16="http://schemas.microsoft.com/office/drawing/2014/main" id="{22D24592-0764-4FA7-B8CF-0E6F8589CE1C}"/>
            </a:ext>
          </a:extLst>
        </xdr:cNvPr>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85" name="フローチャート: 判断 784">
          <a:extLst>
            <a:ext uri="{FF2B5EF4-FFF2-40B4-BE49-F238E27FC236}">
              <a16:creationId xmlns:a16="http://schemas.microsoft.com/office/drawing/2014/main" id="{E6AA2EA7-EF0C-4660-90A2-FC7680A59ADB}"/>
            </a:ext>
          </a:extLst>
        </xdr:cNvPr>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86" name="フローチャート: 判断 785">
          <a:extLst>
            <a:ext uri="{FF2B5EF4-FFF2-40B4-BE49-F238E27FC236}">
              <a16:creationId xmlns:a16="http://schemas.microsoft.com/office/drawing/2014/main" id="{87E7BD1B-6E42-4F7B-B3DD-BA964CC1E19E}"/>
            </a:ext>
          </a:extLst>
        </xdr:cNvPr>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87" name="フローチャート: 判断 786">
          <a:extLst>
            <a:ext uri="{FF2B5EF4-FFF2-40B4-BE49-F238E27FC236}">
              <a16:creationId xmlns:a16="http://schemas.microsoft.com/office/drawing/2014/main" id="{B1DB1839-1BDD-480D-BE6F-BAE2AD6495F9}"/>
            </a:ext>
          </a:extLst>
        </xdr:cNvPr>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88" name="フローチャート: 判断 787">
          <a:extLst>
            <a:ext uri="{FF2B5EF4-FFF2-40B4-BE49-F238E27FC236}">
              <a16:creationId xmlns:a16="http://schemas.microsoft.com/office/drawing/2014/main" id="{C93B443F-8804-495F-90D2-C90CADE9BD3D}"/>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89" name="フローチャート: 判断 788">
          <a:extLst>
            <a:ext uri="{FF2B5EF4-FFF2-40B4-BE49-F238E27FC236}">
              <a16:creationId xmlns:a16="http://schemas.microsoft.com/office/drawing/2014/main" id="{61F2FCBD-C878-4013-B5EC-830C54E10562}"/>
            </a:ext>
          </a:extLst>
        </xdr:cNvPr>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C5828AFC-50EB-40FA-A5ED-D7459AA662B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AA108CE4-EF32-4F71-AD25-0F158D3558C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BE814207-98B5-48EF-9376-057DF1F1DA8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A2CD00A4-5767-481F-8458-B4D0DD1E06A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7B157831-7C02-4BA6-96F4-E5F169FA9A9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95613</xdr:rowOff>
    </xdr:from>
    <xdr:to>
      <xdr:col>112</xdr:col>
      <xdr:colOff>38100</xdr:colOff>
      <xdr:row>103</xdr:row>
      <xdr:rowOff>25763</xdr:rowOff>
    </xdr:to>
    <xdr:sp macro="" textlink="">
      <xdr:nvSpPr>
        <xdr:cNvPr id="795" name="楕円 794">
          <a:extLst>
            <a:ext uri="{FF2B5EF4-FFF2-40B4-BE49-F238E27FC236}">
              <a16:creationId xmlns:a16="http://schemas.microsoft.com/office/drawing/2014/main" id="{45E6C721-C6B9-4967-ADE6-A371E14E736E}"/>
            </a:ext>
          </a:extLst>
        </xdr:cNvPr>
        <xdr:cNvSpPr/>
      </xdr:nvSpPr>
      <xdr:spPr>
        <a:xfrm>
          <a:off x="21272500" y="1758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116839</xdr:rowOff>
    </xdr:from>
    <xdr:to>
      <xdr:col>107</xdr:col>
      <xdr:colOff>101600</xdr:colOff>
      <xdr:row>103</xdr:row>
      <xdr:rowOff>46989</xdr:rowOff>
    </xdr:to>
    <xdr:sp macro="" textlink="">
      <xdr:nvSpPr>
        <xdr:cNvPr id="796" name="楕円 795">
          <a:extLst>
            <a:ext uri="{FF2B5EF4-FFF2-40B4-BE49-F238E27FC236}">
              <a16:creationId xmlns:a16="http://schemas.microsoft.com/office/drawing/2014/main" id="{67A00CDC-7A35-41A3-AD89-6159E3BA6A88}"/>
            </a:ext>
          </a:extLst>
        </xdr:cNvPr>
        <xdr:cNvSpPr/>
      </xdr:nvSpPr>
      <xdr:spPr>
        <a:xfrm>
          <a:off x="2038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146413</xdr:rowOff>
    </xdr:from>
    <xdr:to>
      <xdr:col>111</xdr:col>
      <xdr:colOff>177800</xdr:colOff>
      <xdr:row>102</xdr:row>
      <xdr:rowOff>167639</xdr:rowOff>
    </xdr:to>
    <xdr:cxnSp macro="">
      <xdr:nvCxnSpPr>
        <xdr:cNvPr id="797" name="直線コネクタ 796">
          <a:extLst>
            <a:ext uri="{FF2B5EF4-FFF2-40B4-BE49-F238E27FC236}">
              <a16:creationId xmlns:a16="http://schemas.microsoft.com/office/drawing/2014/main" id="{22302872-E360-4A87-93A1-CBEB8F6D88E2}"/>
            </a:ext>
          </a:extLst>
        </xdr:cNvPr>
        <xdr:cNvCxnSpPr/>
      </xdr:nvCxnSpPr>
      <xdr:spPr>
        <a:xfrm flipV="1">
          <a:off x="20434300" y="17634313"/>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138068</xdr:rowOff>
    </xdr:from>
    <xdr:to>
      <xdr:col>102</xdr:col>
      <xdr:colOff>165100</xdr:colOff>
      <xdr:row>103</xdr:row>
      <xdr:rowOff>68218</xdr:rowOff>
    </xdr:to>
    <xdr:sp macro="" textlink="">
      <xdr:nvSpPr>
        <xdr:cNvPr id="798" name="楕円 797">
          <a:extLst>
            <a:ext uri="{FF2B5EF4-FFF2-40B4-BE49-F238E27FC236}">
              <a16:creationId xmlns:a16="http://schemas.microsoft.com/office/drawing/2014/main" id="{B3C62330-0BF2-4FC8-AC26-D429EE0D9A33}"/>
            </a:ext>
          </a:extLst>
        </xdr:cNvPr>
        <xdr:cNvSpPr/>
      </xdr:nvSpPr>
      <xdr:spPr>
        <a:xfrm>
          <a:off x="1949450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167639</xdr:rowOff>
    </xdr:from>
    <xdr:to>
      <xdr:col>107</xdr:col>
      <xdr:colOff>50800</xdr:colOff>
      <xdr:row>103</xdr:row>
      <xdr:rowOff>17418</xdr:rowOff>
    </xdr:to>
    <xdr:cxnSp macro="">
      <xdr:nvCxnSpPr>
        <xdr:cNvPr id="799" name="直線コネクタ 798">
          <a:extLst>
            <a:ext uri="{FF2B5EF4-FFF2-40B4-BE49-F238E27FC236}">
              <a16:creationId xmlns:a16="http://schemas.microsoft.com/office/drawing/2014/main" id="{0A2510DE-B53F-4B75-B1F6-FE0985BE7C6A}"/>
            </a:ext>
          </a:extLst>
        </xdr:cNvPr>
        <xdr:cNvCxnSpPr/>
      </xdr:nvCxnSpPr>
      <xdr:spPr>
        <a:xfrm flipV="1">
          <a:off x="19545300" y="17655539"/>
          <a:ext cx="889000" cy="2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154395</xdr:rowOff>
    </xdr:from>
    <xdr:to>
      <xdr:col>98</xdr:col>
      <xdr:colOff>38100</xdr:colOff>
      <xdr:row>103</xdr:row>
      <xdr:rowOff>84545</xdr:rowOff>
    </xdr:to>
    <xdr:sp macro="" textlink="">
      <xdr:nvSpPr>
        <xdr:cNvPr id="800" name="楕円 799">
          <a:extLst>
            <a:ext uri="{FF2B5EF4-FFF2-40B4-BE49-F238E27FC236}">
              <a16:creationId xmlns:a16="http://schemas.microsoft.com/office/drawing/2014/main" id="{6C0DA79E-7B70-4672-83F9-13AA7A524203}"/>
            </a:ext>
          </a:extLst>
        </xdr:cNvPr>
        <xdr:cNvSpPr/>
      </xdr:nvSpPr>
      <xdr:spPr>
        <a:xfrm>
          <a:off x="18605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17418</xdr:rowOff>
    </xdr:from>
    <xdr:to>
      <xdr:col>102</xdr:col>
      <xdr:colOff>114300</xdr:colOff>
      <xdr:row>103</xdr:row>
      <xdr:rowOff>33745</xdr:rowOff>
    </xdr:to>
    <xdr:cxnSp macro="">
      <xdr:nvCxnSpPr>
        <xdr:cNvPr id="801" name="直線コネクタ 800">
          <a:extLst>
            <a:ext uri="{FF2B5EF4-FFF2-40B4-BE49-F238E27FC236}">
              <a16:creationId xmlns:a16="http://schemas.microsoft.com/office/drawing/2014/main" id="{FA115E5D-9350-4659-A858-621FEA662C09}"/>
            </a:ext>
          </a:extLst>
        </xdr:cNvPr>
        <xdr:cNvCxnSpPr/>
      </xdr:nvCxnSpPr>
      <xdr:spPr>
        <a:xfrm flipV="1">
          <a:off x="18656300" y="1767676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02" name="n_1aveValue【庁舎】&#10;一人当たり面積">
          <a:extLst>
            <a:ext uri="{FF2B5EF4-FFF2-40B4-BE49-F238E27FC236}">
              <a16:creationId xmlns:a16="http://schemas.microsoft.com/office/drawing/2014/main" id="{7EFF2B05-F386-433F-97F4-4A36D3124520}"/>
            </a:ext>
          </a:extLst>
        </xdr:cNvPr>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03" name="n_2aveValue【庁舎】&#10;一人当たり面積">
          <a:extLst>
            <a:ext uri="{FF2B5EF4-FFF2-40B4-BE49-F238E27FC236}">
              <a16:creationId xmlns:a16="http://schemas.microsoft.com/office/drawing/2014/main" id="{1ED25E9A-21FC-45B0-8B6C-C5E5753E0255}"/>
            </a:ext>
          </a:extLst>
        </xdr:cNvPr>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04" name="n_3aveValue【庁舎】&#10;一人当たり面積">
          <a:extLst>
            <a:ext uri="{FF2B5EF4-FFF2-40B4-BE49-F238E27FC236}">
              <a16:creationId xmlns:a16="http://schemas.microsoft.com/office/drawing/2014/main" id="{FC11A4E7-1193-4ABE-87DD-FF279BF2B557}"/>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805" name="n_4aveValue【庁舎】&#10;一人当たり面積">
          <a:extLst>
            <a:ext uri="{FF2B5EF4-FFF2-40B4-BE49-F238E27FC236}">
              <a16:creationId xmlns:a16="http://schemas.microsoft.com/office/drawing/2014/main" id="{A7D62DF0-CAA1-4F57-8FD2-24DEA68063C4}"/>
            </a:ext>
          </a:extLst>
        </xdr:cNvPr>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42290</xdr:rowOff>
    </xdr:from>
    <xdr:ext cx="469744" cy="259045"/>
    <xdr:sp macro="" textlink="">
      <xdr:nvSpPr>
        <xdr:cNvPr id="806" name="n_1mainValue【庁舎】&#10;一人当たり面積">
          <a:extLst>
            <a:ext uri="{FF2B5EF4-FFF2-40B4-BE49-F238E27FC236}">
              <a16:creationId xmlns:a16="http://schemas.microsoft.com/office/drawing/2014/main" id="{ED8774F1-4123-45C3-90F8-51C3298258C9}"/>
            </a:ext>
          </a:extLst>
        </xdr:cNvPr>
        <xdr:cNvSpPr txBox="1"/>
      </xdr:nvSpPr>
      <xdr:spPr>
        <a:xfrm>
          <a:off x="21075727" y="17358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807" name="n_2mainValue【庁舎】&#10;一人当たり面積">
          <a:extLst>
            <a:ext uri="{FF2B5EF4-FFF2-40B4-BE49-F238E27FC236}">
              <a16:creationId xmlns:a16="http://schemas.microsoft.com/office/drawing/2014/main" id="{419CD07D-DB90-4BD7-A47F-1442C881B882}"/>
            </a:ext>
          </a:extLst>
        </xdr:cNvPr>
        <xdr:cNvSpPr txBox="1"/>
      </xdr:nvSpPr>
      <xdr:spPr>
        <a:xfrm>
          <a:off x="20199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84745</xdr:rowOff>
    </xdr:from>
    <xdr:ext cx="469744" cy="259045"/>
    <xdr:sp macro="" textlink="">
      <xdr:nvSpPr>
        <xdr:cNvPr id="808" name="n_3mainValue【庁舎】&#10;一人当たり面積">
          <a:extLst>
            <a:ext uri="{FF2B5EF4-FFF2-40B4-BE49-F238E27FC236}">
              <a16:creationId xmlns:a16="http://schemas.microsoft.com/office/drawing/2014/main" id="{91FE2AA8-D88C-4B22-8F69-0B950D83AA19}"/>
            </a:ext>
          </a:extLst>
        </xdr:cNvPr>
        <xdr:cNvSpPr txBox="1"/>
      </xdr:nvSpPr>
      <xdr:spPr>
        <a:xfrm>
          <a:off x="19310427" y="1740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101072</xdr:rowOff>
    </xdr:from>
    <xdr:ext cx="469744" cy="259045"/>
    <xdr:sp macro="" textlink="">
      <xdr:nvSpPr>
        <xdr:cNvPr id="809" name="n_4mainValue【庁舎】&#10;一人当たり面積">
          <a:extLst>
            <a:ext uri="{FF2B5EF4-FFF2-40B4-BE49-F238E27FC236}">
              <a16:creationId xmlns:a16="http://schemas.microsoft.com/office/drawing/2014/main" id="{6746F659-5DE8-4FF1-9870-FA2849B5779F}"/>
            </a:ext>
          </a:extLst>
        </xdr:cNvPr>
        <xdr:cNvSpPr txBox="1"/>
      </xdr:nvSpPr>
      <xdr:spPr>
        <a:xfrm>
          <a:off x="18421427" y="1741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79044731-E599-461B-A859-FE83FB4DB68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2AE54D45-7618-4C2D-8CAA-A77C08FE6F7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6FD82136-5EC2-45E3-93B7-E2D7DD04D8F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１市６町が合併し、西日本最大の面積を誇る市となった。合併後の市域は広大で各地域に集落が点在していることから、合併前の行政サービスの維持を目的として、合併前の旧市町の庁舎を支所として活用し、支所機能を確保している。</a:t>
          </a:r>
        </a:p>
        <a:p>
          <a:r>
            <a:rPr kumimoji="1" lang="ja-JP" altLang="en-US" sz="1300">
              <a:latin typeface="ＭＳ Ｐゴシック" panose="020B0600070205080204" pitchFamily="50" charset="-128"/>
              <a:ea typeface="ＭＳ Ｐゴシック" panose="020B0600070205080204" pitchFamily="50" charset="-128"/>
            </a:rPr>
            <a:t>そのため、人口規模に比べ、庁舎面積が大きく、一人当たりの庁舎面積で比較した場合、類似団体の平均値を大きく上回っている。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また、各庁舎のうち最大の面積となる本庁舎は、平成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年度に建て替えを行っているため、庁舎に係る減価償却率が低くなっている。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その他の数値は、類似団体の平均値とおおむね同程度となっている。</a:t>
          </a:r>
        </a:p>
        <a:p>
          <a:r>
            <a:rPr kumimoji="1" lang="en-US" altLang="ja-JP" sz="1300">
              <a:latin typeface="ＭＳ Ｐゴシック" panose="020B0600070205080204" pitchFamily="50" charset="-128"/>
              <a:ea typeface="ＭＳ Ｐゴシック" panose="020B0600070205080204" pitchFamily="50" charset="-128"/>
            </a:rPr>
            <a:t>【R01</a:t>
          </a:r>
          <a:r>
            <a:rPr kumimoji="1" lang="ja-JP" altLang="en-US" sz="1300">
              <a:latin typeface="ＭＳ Ｐゴシック" panose="020B0600070205080204" pitchFamily="50" charset="-128"/>
              <a:ea typeface="ＭＳ Ｐゴシック" panose="020B0600070205080204" pitchFamily="50" charset="-128"/>
            </a:rPr>
            <a:t>年度分整備中</a:t>
          </a:r>
          <a:r>
            <a:rPr kumimoji="1" lang="en-US" altLang="ja-JP" sz="1300">
              <a:latin typeface="ＭＳ Ｐゴシック" panose="020B0600070205080204" pitchFamily="50" charset="-128"/>
              <a:ea typeface="ＭＳ Ｐゴシック" panose="020B060007020508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34,869
34,423
1,246.49
31,330,281
30,638,845
481,209
17,123,323
38,578,063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前年度と同数値の</a:t>
          </a:r>
          <a:r>
            <a:rPr kumimoji="1" lang="en-US" altLang="ja-JP" sz="1100">
              <a:solidFill>
                <a:sysClr val="windowText" lastClr="000000"/>
              </a:solidFill>
              <a:effectLst/>
              <a:latin typeface="+mn-lt"/>
              <a:ea typeface="+mn-ea"/>
              <a:cs typeface="+mn-cs"/>
            </a:rPr>
            <a:t>0.26</a:t>
          </a:r>
          <a:r>
            <a:rPr kumimoji="1" lang="ja-JP" altLang="ja-JP" sz="1100">
              <a:solidFill>
                <a:sysClr val="windowText" lastClr="000000"/>
              </a:solidFill>
              <a:effectLst/>
              <a:latin typeface="+mn-lt"/>
              <a:ea typeface="+mn-ea"/>
              <a:cs typeface="+mn-cs"/>
            </a:rPr>
            <a:t>となり、依然として類似団体平均を下回っている。　　　</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家屋の新築や償却資産の太陽光発電設備に係る軽減措置分の終了などにより、固定資産税が</a:t>
          </a:r>
          <a:r>
            <a:rPr kumimoji="1" lang="en-US" altLang="ja-JP" sz="1100">
              <a:solidFill>
                <a:sysClr val="windowText" lastClr="000000"/>
              </a:solidFill>
              <a:effectLst/>
              <a:latin typeface="+mn-lt"/>
              <a:ea typeface="+mn-ea"/>
              <a:cs typeface="+mn-cs"/>
            </a:rPr>
            <a:t>1.5</a:t>
          </a:r>
          <a:r>
            <a:rPr kumimoji="1" lang="ja-JP" altLang="en-US" sz="1100">
              <a:solidFill>
                <a:sysClr val="windowText" lastClr="000000"/>
              </a:solidFill>
              <a:effectLst/>
              <a:latin typeface="+mn-lt"/>
              <a:ea typeface="+mn-ea"/>
              <a:cs typeface="+mn-cs"/>
            </a:rPr>
            <a:t>％増額した。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継続して取り組んでいる歳出の抑制効果が現れていないためであるが、平成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a:t>
          </a:r>
          <a:r>
            <a:rPr kumimoji="1" lang="en-US" altLang="ja-JP" sz="1100">
              <a:solidFill>
                <a:sysClr val="windowText" lastClr="000000"/>
              </a:solidFill>
              <a:effectLst/>
              <a:latin typeface="+mn-lt"/>
              <a:ea typeface="+mn-ea"/>
              <a:cs typeface="+mn-cs"/>
            </a:rPr>
            <a:t>11</a:t>
          </a:r>
          <a:r>
            <a:rPr kumimoji="1" lang="ja-JP" altLang="ja-JP" sz="1100">
              <a:solidFill>
                <a:sysClr val="windowText" lastClr="000000"/>
              </a:solidFill>
              <a:effectLst/>
              <a:latin typeface="+mn-lt"/>
              <a:ea typeface="+mn-ea"/>
              <a:cs typeface="+mn-cs"/>
            </a:rPr>
            <a:t>月に策定した「第２期持続可能な財政運営プラン」に基づき、今後も投資的経費の抑制と共に、起債の繰上償還や人件費の抑制等、歳出の見直しを実施し、税収の徴収率の向上や新たな財源確保に取り組み歳入確保に努める。</a:t>
          </a:r>
          <a:endParaRPr lang="ja-JP" altLang="ja-JP" sz="1400">
            <a:solidFill>
              <a:sysClr val="windowText" lastClr="000000"/>
            </a:solidFill>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124883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46160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前年度に比べ</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減少</a:t>
          </a:r>
          <a:r>
            <a:rPr kumimoji="1" lang="ja-JP" altLang="ja-JP" sz="1100">
              <a:solidFill>
                <a:sysClr val="windowText" lastClr="000000"/>
              </a:solidFill>
              <a:effectLst/>
              <a:latin typeface="+mn-lt"/>
              <a:ea typeface="+mn-ea"/>
              <a:cs typeface="+mn-cs"/>
            </a:rPr>
            <a:t>し、</a:t>
          </a:r>
          <a:r>
            <a:rPr kumimoji="1" lang="en-US" altLang="ja-JP" sz="1100">
              <a:solidFill>
                <a:sysClr val="windowText" lastClr="000000"/>
              </a:solidFill>
              <a:effectLst/>
              <a:latin typeface="+mn-lt"/>
              <a:ea typeface="+mn-ea"/>
              <a:cs typeface="+mn-cs"/>
            </a:rPr>
            <a:t>97.8</a:t>
          </a:r>
          <a:r>
            <a:rPr kumimoji="1" lang="ja-JP" altLang="ja-JP" sz="1100">
              <a:solidFill>
                <a:sysClr val="windowText" lastClr="000000"/>
              </a:solidFill>
              <a:effectLst/>
              <a:latin typeface="+mn-lt"/>
              <a:ea typeface="+mn-ea"/>
              <a:cs typeface="+mn-cs"/>
            </a:rPr>
            <a:t>％となった。これは</a:t>
          </a:r>
          <a:r>
            <a:rPr kumimoji="1" lang="ja-JP" altLang="en-US" sz="1100">
              <a:solidFill>
                <a:sysClr val="windowText" lastClr="000000"/>
              </a:solidFill>
              <a:effectLst/>
              <a:latin typeface="+mn-lt"/>
              <a:ea typeface="+mn-ea"/>
              <a:cs typeface="+mn-cs"/>
            </a:rPr>
            <a:t>公債費が大きく</a:t>
          </a:r>
          <a:r>
            <a:rPr kumimoji="1" lang="ja-JP" altLang="ja-JP" sz="1100">
              <a:solidFill>
                <a:sysClr val="windowText" lastClr="000000"/>
              </a:solidFill>
              <a:effectLst/>
              <a:latin typeface="+mn-lt"/>
              <a:ea typeface="+mn-ea"/>
              <a:cs typeface="+mn-cs"/>
            </a:rPr>
            <a:t>減少したこと</a:t>
          </a:r>
          <a:r>
            <a:rPr kumimoji="1" lang="ja-JP" altLang="en-US" sz="1100">
              <a:solidFill>
                <a:sysClr val="windowText" lastClr="000000"/>
              </a:solidFill>
              <a:effectLst/>
              <a:latin typeface="+mn-lt"/>
              <a:ea typeface="+mn-ea"/>
              <a:cs typeface="+mn-cs"/>
            </a:rPr>
            <a:t>などによるものである</a:t>
          </a:r>
          <a:r>
            <a:rPr kumimoji="1" lang="ja-JP" altLang="ja-JP" sz="1100">
              <a:solidFill>
                <a:sysClr val="windowText" lastClr="000000"/>
              </a:solidFill>
              <a:effectLst/>
              <a:latin typeface="+mn-lt"/>
              <a:ea typeface="+mn-ea"/>
              <a:cs typeface="+mn-cs"/>
            </a:rPr>
            <a:t>。依然、類似団体の平均値を上回っているため、義務的経費の抑制、一般財源による歳入確保に努め、経常収支比率の低下を図る。</a:t>
          </a:r>
          <a:endParaRPr lang="ja-JP" altLang="ja-JP" sz="1400">
            <a:solidFill>
              <a:sysClr val="windowText" lastClr="000000"/>
            </a:solidFill>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88356</xdr:rowOff>
    </xdr:from>
    <xdr:to>
      <xdr:col>23</xdr:col>
      <xdr:colOff>133350</xdr:colOff>
      <xdr:row>61</xdr:row>
      <xdr:rowOff>102144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546806"/>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91803</xdr:rowOff>
    </xdr:from>
    <xdr:to>
      <xdr:col>19</xdr:col>
      <xdr:colOff>133350</xdr:colOff>
      <xdr:row>61</xdr:row>
      <xdr:rowOff>102144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55025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53884</xdr:rowOff>
    </xdr:from>
    <xdr:to>
      <xdr:col>15</xdr:col>
      <xdr:colOff>82550</xdr:colOff>
      <xdr:row>61</xdr:row>
      <xdr:rowOff>91803</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512334"/>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5624</xdr:rowOff>
    </xdr:from>
    <xdr:to>
      <xdr:col>11</xdr:col>
      <xdr:colOff>31750</xdr:colOff>
      <xdr:row>61</xdr:row>
      <xdr:rowOff>53884</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6407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37556</xdr:rowOff>
    </xdr:from>
    <xdr:to>
      <xdr:col>23</xdr:col>
      <xdr:colOff>184150</xdr:colOff>
      <xdr:row>61</xdr:row>
      <xdr:rowOff>139156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9633</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68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51344</xdr:rowOff>
    </xdr:from>
    <xdr:to>
      <xdr:col>19</xdr:col>
      <xdr:colOff>184150</xdr:colOff>
      <xdr:row>61</xdr:row>
      <xdr:rowOff>152944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137721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96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41003</xdr:rowOff>
    </xdr:from>
    <xdr:to>
      <xdr:col>15</xdr:col>
      <xdr:colOff>133350</xdr:colOff>
      <xdr:row>61</xdr:row>
      <xdr:rowOff>142603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127380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3084</xdr:rowOff>
    </xdr:from>
    <xdr:to>
      <xdr:col>11</xdr:col>
      <xdr:colOff>82550</xdr:colOff>
      <xdr:row>61</xdr:row>
      <xdr:rowOff>104684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89461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126274</xdr:rowOff>
    </xdr:from>
    <xdr:to>
      <xdr:col>7</xdr:col>
      <xdr:colOff>31750</xdr:colOff>
      <xdr:row>61</xdr:row>
      <xdr:rowOff>56424</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41201</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99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[227,244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FF0000"/>
              </a:solidFill>
              <a:effectLst/>
              <a:latin typeface="+mn-lt"/>
              <a:ea typeface="+mn-ea"/>
              <a:cs typeface="+mn-cs"/>
            </a:rPr>
            <a:t>　</a:t>
          </a:r>
          <a:r>
            <a:rPr kumimoji="1" lang="ja-JP" altLang="ja-JP" sz="1000">
              <a:solidFill>
                <a:sysClr val="windowText" lastClr="000000"/>
              </a:solidFill>
              <a:effectLst/>
              <a:latin typeface="+mn-lt"/>
              <a:ea typeface="+mn-ea"/>
              <a:cs typeface="+mn-cs"/>
            </a:rPr>
            <a:t>人件費については、庄原市定員マネジメントプランに沿った定数管理により前年度より減少している。また、物件費について</a:t>
          </a:r>
          <a:r>
            <a:rPr kumimoji="1" lang="ja-JP" altLang="en-US" sz="1000">
              <a:solidFill>
                <a:sysClr val="windowText" lastClr="000000"/>
              </a:solidFill>
              <a:effectLst/>
              <a:latin typeface="+mn-lt"/>
              <a:ea typeface="+mn-ea"/>
              <a:cs typeface="+mn-cs"/>
            </a:rPr>
            <a:t>は</a:t>
          </a:r>
          <a:r>
            <a:rPr kumimoji="1" lang="ja-JP" altLang="ja-JP" sz="1000">
              <a:solidFill>
                <a:sysClr val="windowText" lastClr="000000"/>
              </a:solidFill>
              <a:effectLst/>
              <a:latin typeface="+mn-lt"/>
              <a:ea typeface="+mn-ea"/>
              <a:cs typeface="+mn-cs"/>
            </a:rPr>
            <a:t>、平成</a:t>
          </a:r>
          <a:r>
            <a:rPr kumimoji="1" lang="en-US" altLang="ja-JP" sz="1000">
              <a:solidFill>
                <a:sysClr val="windowText" lastClr="000000"/>
              </a:solidFill>
              <a:effectLst/>
              <a:latin typeface="+mn-lt"/>
              <a:ea typeface="+mn-ea"/>
              <a:cs typeface="+mn-cs"/>
            </a:rPr>
            <a:t>30</a:t>
          </a:r>
          <a:r>
            <a:rPr kumimoji="1" lang="ja-JP" altLang="ja-JP" sz="1000">
              <a:solidFill>
                <a:sysClr val="windowText" lastClr="000000"/>
              </a:solidFill>
              <a:effectLst/>
              <a:latin typeface="+mn-lt"/>
              <a:ea typeface="+mn-ea"/>
              <a:cs typeface="+mn-cs"/>
            </a:rPr>
            <a:t>年７月豪雨災害に</a:t>
          </a:r>
          <a:r>
            <a:rPr kumimoji="1" lang="ja-JP" altLang="en-US" sz="1000">
              <a:solidFill>
                <a:sysClr val="windowText" lastClr="000000"/>
              </a:solidFill>
              <a:effectLst/>
              <a:latin typeface="+mn-lt"/>
              <a:ea typeface="+mn-ea"/>
              <a:cs typeface="+mn-cs"/>
            </a:rPr>
            <a:t>伴う被災建物撤去などの繰越事業の完了や</a:t>
          </a:r>
          <a:r>
            <a:rPr kumimoji="1" lang="ja-JP" altLang="ja-JP" sz="1000">
              <a:solidFill>
                <a:sysClr val="windowText" lastClr="000000"/>
              </a:solidFill>
              <a:effectLst/>
              <a:latin typeface="+mn-lt"/>
              <a:ea typeface="+mn-ea"/>
              <a:cs typeface="+mn-cs"/>
            </a:rPr>
            <a:t>、</a:t>
          </a:r>
          <a:r>
            <a:rPr kumimoji="1" lang="ja-JP" altLang="en-US" sz="1000">
              <a:solidFill>
                <a:sysClr val="windowText" lastClr="000000"/>
              </a:solidFill>
              <a:effectLst/>
              <a:latin typeface="+mn-lt"/>
              <a:ea typeface="+mn-ea"/>
              <a:cs typeface="+mn-cs"/>
            </a:rPr>
            <a:t>地籍調査事業の増額により</a:t>
          </a:r>
          <a:r>
            <a:rPr kumimoji="1" lang="ja-JP" altLang="ja-JP" sz="1000">
              <a:solidFill>
                <a:sysClr val="windowText" lastClr="000000"/>
              </a:solidFill>
              <a:effectLst/>
              <a:latin typeface="+mn-lt"/>
              <a:ea typeface="+mn-ea"/>
              <a:cs typeface="+mn-cs"/>
            </a:rPr>
            <a:t>前年度比</a:t>
          </a:r>
          <a:r>
            <a:rPr kumimoji="1" lang="en-US" altLang="ja-JP" sz="1000">
              <a:solidFill>
                <a:sysClr val="windowText" lastClr="000000"/>
              </a:solidFill>
              <a:effectLst/>
              <a:latin typeface="+mn-lt"/>
              <a:ea typeface="+mn-ea"/>
              <a:cs typeface="+mn-cs"/>
            </a:rPr>
            <a:t>7.3</a:t>
          </a:r>
          <a:r>
            <a:rPr kumimoji="1" lang="ja-JP" altLang="ja-JP" sz="1000">
              <a:solidFill>
                <a:sysClr val="windowText" lastClr="000000"/>
              </a:solidFill>
              <a:effectLst/>
              <a:latin typeface="+mn-lt"/>
              <a:ea typeface="+mn-ea"/>
              <a:cs typeface="+mn-cs"/>
            </a:rPr>
            <a:t>％とな</a:t>
          </a:r>
          <a:r>
            <a:rPr kumimoji="1" lang="ja-JP" altLang="en-US" sz="1000">
              <a:solidFill>
                <a:sysClr val="windowText" lastClr="000000"/>
              </a:solidFill>
              <a:effectLst/>
              <a:latin typeface="+mn-lt"/>
              <a:ea typeface="+mn-ea"/>
              <a:cs typeface="+mn-cs"/>
            </a:rPr>
            <a:t>った</a:t>
          </a:r>
          <a:r>
            <a:rPr kumimoji="1" lang="ja-JP" altLang="ja-JP" sz="1000">
              <a:solidFill>
                <a:sysClr val="windowText" lastClr="000000"/>
              </a:solidFill>
              <a:effectLst/>
              <a:latin typeface="+mn-lt"/>
              <a:ea typeface="+mn-ea"/>
              <a:cs typeface="+mn-cs"/>
            </a:rPr>
            <a:t>。</a:t>
          </a:r>
          <a:endParaRPr lang="ja-JP" altLang="ja-JP" sz="1100">
            <a:solidFill>
              <a:sysClr val="windowText" lastClr="000000"/>
            </a:solidFill>
            <a:effectLst/>
          </a:endParaRPr>
        </a:p>
        <a:p>
          <a:r>
            <a:rPr kumimoji="1" lang="ja-JP" altLang="ja-JP" sz="1000">
              <a:solidFill>
                <a:sysClr val="windowText" lastClr="000000"/>
              </a:solidFill>
              <a:effectLst/>
              <a:latin typeface="+mn-lt"/>
              <a:ea typeface="+mn-ea"/>
              <a:cs typeface="+mn-cs"/>
            </a:rPr>
            <a:t>　しかし、人口減少の影響を受けて市民１人当たりの人件費・物件費が多額となっており、また類似団体平均と比較して高くなっているのは、主に物件費を要因としており、施設の維持管理業務の大半を法人等への委託や指定管理者制度の活用を実施しているためである。委託先も民間業者へも広げることで、今後は競争に伴うコスト削減が出てくることが見込まれる。</a:t>
          </a:r>
          <a:endParaRPr lang="ja-JP" altLang="ja-JP" sz="1100">
            <a:solidFill>
              <a:sysClr val="windowText" lastClr="000000"/>
            </a:solidFill>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41639</xdr:rowOff>
    </xdr:from>
    <xdr:to>
      <xdr:col>23</xdr:col>
      <xdr:colOff>133350</xdr:colOff>
      <xdr:row>83</xdr:row>
      <xdr:rowOff>82049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71989"/>
          <a:ext cx="838200" cy="4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24111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11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39681</xdr:rowOff>
    </xdr:from>
    <xdr:to>
      <xdr:col>19</xdr:col>
      <xdr:colOff>133350</xdr:colOff>
      <xdr:row>83</xdr:row>
      <xdr:rowOff>41639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270031"/>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93941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809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28369</xdr:rowOff>
    </xdr:from>
    <xdr:to>
      <xdr:col>15</xdr:col>
      <xdr:colOff>82550</xdr:colOff>
      <xdr:row>83</xdr:row>
      <xdr:rowOff>39681</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258719"/>
          <a:ext cx="889000" cy="1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76511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79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6017</xdr:rowOff>
    </xdr:from>
    <xdr:to>
      <xdr:col>11</xdr:col>
      <xdr:colOff>31750</xdr:colOff>
      <xdr:row>83</xdr:row>
      <xdr:rowOff>28369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236367"/>
          <a:ext cx="889000" cy="2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60227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7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32269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31249</xdr:rowOff>
    </xdr:from>
    <xdr:to>
      <xdr:col>23</xdr:col>
      <xdr:colOff>184150</xdr:colOff>
      <xdr:row>83</xdr:row>
      <xdr:rowOff>132849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3326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162289</xdr:rowOff>
    </xdr:from>
    <xdr:to>
      <xdr:col>19</xdr:col>
      <xdr:colOff>184150</xdr:colOff>
      <xdr:row>83</xdr:row>
      <xdr:rowOff>92439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2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77216</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30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160331</xdr:rowOff>
    </xdr:from>
    <xdr:to>
      <xdr:col>15</xdr:col>
      <xdr:colOff>133350</xdr:colOff>
      <xdr:row>83</xdr:row>
      <xdr:rowOff>90481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21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75258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305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149019</xdr:rowOff>
    </xdr:from>
    <xdr:to>
      <xdr:col>11</xdr:col>
      <xdr:colOff>82550</xdr:colOff>
      <xdr:row>83</xdr:row>
      <xdr:rowOff>79169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20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63946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294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126667</xdr:rowOff>
    </xdr:from>
    <xdr:to>
      <xdr:col>7</xdr:col>
      <xdr:colOff>31750</xdr:colOff>
      <xdr:row>83</xdr:row>
      <xdr:rowOff>56817</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8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41594</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271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類似団体平均とほぼ同値となっている。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今後も、給料体系の見直し等や庄原市定員マネジメントプランの推進を通じ、引き続き、縮減に努める。</a:t>
          </a:r>
          <a:endParaRPr lang="ja-JP" altLang="ja-JP" sz="1400">
            <a:solidFill>
              <a:sysClr val="windowText" lastClr="000000"/>
            </a:solidFill>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21166</xdr:rowOff>
    </xdr:from>
    <xdr:to>
      <xdr:col>81</xdr:col>
      <xdr:colOff>44450</xdr:colOff>
      <xdr:row>86</xdr:row>
      <xdr:rowOff>34572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658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21166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2565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152400</xdr:rowOff>
    </xdr:from>
    <xdr:to>
      <xdr:col>72</xdr:col>
      <xdr:colOff>203200</xdr:colOff>
      <xdr:row>86</xdr:row>
      <xdr:rowOff>34572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7256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34572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71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299</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141816</xdr:rowOff>
    </xdr:from>
    <xdr:to>
      <xdr:col>77</xdr:col>
      <xdr:colOff>95250</xdr:colOff>
      <xdr:row>86</xdr:row>
      <xdr:rowOff>71966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市の面積が広大で、類似団体と比較して、支所を多く配置しなくてはいけないことから、平均を上回っている。今後、庄原市定員マネジメントプランに基づき、民間業者等への委託の推進を検討しつつ、令和３年</a:t>
          </a:r>
          <a:r>
            <a:rPr kumimoji="1" lang="en-US" altLang="ja-JP" sz="1100">
              <a:solidFill>
                <a:sysClr val="windowText" lastClr="000000"/>
              </a:solidFill>
              <a:effectLst/>
              <a:latin typeface="+mn-lt"/>
              <a:ea typeface="+mn-ea"/>
              <a:cs typeface="+mn-cs"/>
            </a:rPr>
            <a:t>4</a:t>
          </a:r>
          <a:r>
            <a:rPr kumimoji="1" lang="ja-JP" altLang="ja-JP" sz="1100">
              <a:solidFill>
                <a:sysClr val="windowText" lastClr="000000"/>
              </a:solidFill>
              <a:effectLst/>
              <a:latin typeface="+mn-lt"/>
              <a:ea typeface="+mn-ea"/>
              <a:cs typeface="+mn-cs"/>
            </a:rPr>
            <a:t>月</a:t>
          </a:r>
          <a:r>
            <a:rPr kumimoji="1" lang="en-US" altLang="ja-JP" sz="1100">
              <a:solidFill>
                <a:sysClr val="windowText" lastClr="000000"/>
              </a:solidFill>
              <a:effectLst/>
              <a:latin typeface="+mn-lt"/>
              <a:ea typeface="+mn-ea"/>
              <a:cs typeface="+mn-cs"/>
            </a:rPr>
            <a:t>1</a:t>
          </a:r>
          <a:r>
            <a:rPr kumimoji="1" lang="ja-JP" altLang="ja-JP" sz="1100">
              <a:solidFill>
                <a:sysClr val="windowText" lastClr="000000"/>
              </a:solidFill>
              <a:effectLst/>
              <a:latin typeface="+mn-lt"/>
              <a:ea typeface="+mn-ea"/>
              <a:cs typeface="+mn-cs"/>
            </a:rPr>
            <a:t>日時点で合計</a:t>
          </a:r>
          <a:r>
            <a:rPr kumimoji="1" lang="en-US" altLang="ja-JP" sz="1100">
              <a:solidFill>
                <a:sysClr val="windowText" lastClr="000000"/>
              </a:solidFill>
              <a:effectLst/>
              <a:latin typeface="+mn-lt"/>
              <a:ea typeface="+mn-ea"/>
              <a:cs typeface="+mn-cs"/>
            </a:rPr>
            <a:t>513</a:t>
          </a:r>
          <a:r>
            <a:rPr kumimoji="1" lang="ja-JP" altLang="ja-JP" sz="1100">
              <a:solidFill>
                <a:sysClr val="windowText" lastClr="000000"/>
              </a:solidFill>
              <a:effectLst/>
              <a:latin typeface="+mn-lt"/>
              <a:ea typeface="+mn-ea"/>
              <a:cs typeface="+mn-cs"/>
            </a:rPr>
            <a:t>人を目指し職員削減に努める。</a:t>
          </a:r>
          <a:endParaRPr lang="ja-JP" altLang="ja-JP" sz="1400">
            <a:solidFill>
              <a:sysClr val="windowText" lastClr="000000"/>
            </a:solidFill>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62351</xdr:rowOff>
    </xdr:from>
    <xdr:to>
      <xdr:col>81</xdr:col>
      <xdr:colOff>44450</xdr:colOff>
      <xdr:row>64</xdr:row>
      <xdr:rowOff>66947</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1035151"/>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94057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2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66947</xdr:rowOff>
    </xdr:from>
    <xdr:to>
      <xdr:col>77</xdr:col>
      <xdr:colOff>44450</xdr:colOff>
      <xdr:row>64</xdr:row>
      <xdr:rowOff>66947</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10397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5218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6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43966</xdr:rowOff>
    </xdr:from>
    <xdr:to>
      <xdr:col>72</xdr:col>
      <xdr:colOff>203200</xdr:colOff>
      <xdr:row>64</xdr:row>
      <xdr:rowOff>66947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101676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4069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25581</xdr:rowOff>
    </xdr:from>
    <xdr:to>
      <xdr:col>68</xdr:col>
      <xdr:colOff>152400</xdr:colOff>
      <xdr:row>64</xdr:row>
      <xdr:rowOff>43966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998381"/>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164028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5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146793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11551</xdr:rowOff>
    </xdr:from>
    <xdr:to>
      <xdr:col>81</xdr:col>
      <xdr:colOff>95250</xdr:colOff>
      <xdr:row>64</xdr:row>
      <xdr:rowOff>113151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98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155078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95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16147</xdr:rowOff>
    </xdr:from>
    <xdr:to>
      <xdr:col>77</xdr:col>
      <xdr:colOff>95250</xdr:colOff>
      <xdr:row>64</xdr:row>
      <xdr:rowOff>117747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102524</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1075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16147</xdr:rowOff>
    </xdr:from>
    <xdr:to>
      <xdr:col>73</xdr:col>
      <xdr:colOff>44450</xdr:colOff>
      <xdr:row>64</xdr:row>
      <xdr:rowOff>117747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98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102524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107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164616</xdr:rowOff>
    </xdr:from>
    <xdr:to>
      <xdr:col>68</xdr:col>
      <xdr:colOff>203200</xdr:colOff>
      <xdr:row>64</xdr:row>
      <xdr:rowOff>94766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9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79543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105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146231</xdr:rowOff>
    </xdr:from>
    <xdr:to>
      <xdr:col>64</xdr:col>
      <xdr:colOff>152400</xdr:colOff>
      <xdr:row>64</xdr:row>
      <xdr:rowOff>76381</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94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61158</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103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　昨年度に比べて</a:t>
          </a:r>
          <a:r>
            <a:rPr kumimoji="1" lang="en-US" altLang="ja-JP" sz="1100">
              <a:solidFill>
                <a:sysClr val="windowText" lastClr="000000"/>
              </a:solidFill>
              <a:effectLst/>
              <a:latin typeface="Calibri" panose="020F0502020204030204" pitchFamily="34" charset="0"/>
              <a:ea typeface="游ゴシック" panose="020B0400000000000000" pitchFamily="50" charset="-128"/>
              <a:cs typeface="+mn-cs"/>
            </a:rPr>
            <a:t>1.2</a:t>
          </a: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ポイント改善したが、依然として類似団体を上回っている。</a:t>
          </a:r>
          <a:endParaRPr lang="ja-JP" altLang="ja-JP">
            <a:solidFill>
              <a:sysClr val="windowText" lastClr="000000"/>
            </a:solidFill>
            <a:effectLst/>
          </a:endParaRPr>
        </a:p>
        <a:p>
          <a:pPr marL="0" indent="0">
            <a:spcBef>
              <a:spcPts val="0"/>
            </a:spcBef>
            <a:spcAft>
              <a:spcPts val="0"/>
            </a:spcAft>
          </a:pP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　今後も公債費負担適正化計画に沿った計画的な市債発行に努めることにより、実質公債費比率の着実な低減を図る。</a:t>
          </a:r>
          <a:endParaRPr lang="ja-JP" altLang="ja-JP">
            <a:solidFill>
              <a:sysClr val="windowText" lastClr="000000"/>
            </a:solidFill>
            <a:effectLst/>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102447</xdr:rowOff>
    </xdr:from>
    <xdr:to>
      <xdr:col>81</xdr:col>
      <xdr:colOff>44450</xdr:colOff>
      <xdr:row>37</xdr:row>
      <xdr:rowOff>126577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44609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126577</xdr:rowOff>
    </xdr:from>
    <xdr:to>
      <xdr:col>77</xdr:col>
      <xdr:colOff>44450</xdr:colOff>
      <xdr:row>37</xdr:row>
      <xdr:rowOff>140653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470227"/>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140653</xdr:rowOff>
    </xdr:from>
    <xdr:to>
      <xdr:col>72</xdr:col>
      <xdr:colOff>203200</xdr:colOff>
      <xdr:row>37</xdr:row>
      <xdr:rowOff>152717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48430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152717</xdr:rowOff>
    </xdr:from>
    <xdr:to>
      <xdr:col>68</xdr:col>
      <xdr:colOff>152400</xdr:colOff>
      <xdr:row>38</xdr:row>
      <xdr:rowOff>3387</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96367"/>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51647</xdr:rowOff>
    </xdr:from>
    <xdr:to>
      <xdr:col>81</xdr:col>
      <xdr:colOff>95250</xdr:colOff>
      <xdr:row>37</xdr:row>
      <xdr:rowOff>153247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23724</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6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75777</xdr:rowOff>
    </xdr:from>
    <xdr:to>
      <xdr:col>77</xdr:col>
      <xdr:colOff>95250</xdr:colOff>
      <xdr:row>38</xdr:row>
      <xdr:rowOff>5927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162154</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50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89853</xdr:rowOff>
    </xdr:from>
    <xdr:to>
      <xdr:col>73</xdr:col>
      <xdr:colOff>44450</xdr:colOff>
      <xdr:row>38</xdr:row>
      <xdr:rowOff>20003</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4780</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101917</xdr:rowOff>
    </xdr:from>
    <xdr:to>
      <xdr:col>68</xdr:col>
      <xdr:colOff>203200</xdr:colOff>
      <xdr:row>38</xdr:row>
      <xdr:rowOff>32068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445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16845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53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124037</xdr:rowOff>
    </xdr:from>
    <xdr:to>
      <xdr:col>64</xdr:col>
      <xdr:colOff>152400</xdr:colOff>
      <xdr:row>38</xdr:row>
      <xdr:rowOff>54187</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46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38964</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55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indent="0">
            <a:spcBef>
              <a:spcPts val="0"/>
            </a:spcBef>
            <a:spcAft>
              <a:spcPts val="0"/>
            </a:spcAft>
          </a:pPr>
          <a:r>
            <a:rPr kumimoji="1" lang="ja-JP" altLang="ja-JP" sz="1100">
              <a:solidFill>
                <a:srgbClr val="FF0000"/>
              </a:solidFill>
              <a:effectLst/>
              <a:latin typeface="Calibri" panose="020F0502020204030204" pitchFamily="34" charset="0"/>
              <a:ea typeface="游ゴシック" panose="020B0400000000000000" pitchFamily="50" charset="-128"/>
              <a:cs typeface="+mn-cs"/>
            </a:rPr>
            <a:t>　</a:t>
          </a: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昨年度に比べて</a:t>
          </a:r>
          <a:r>
            <a:rPr kumimoji="1" lang="en-US" altLang="ja-JP" sz="1100">
              <a:solidFill>
                <a:sysClr val="windowText" lastClr="000000"/>
              </a:solidFill>
              <a:effectLst/>
              <a:latin typeface="Calibri" panose="020F0502020204030204" pitchFamily="34" charset="0"/>
              <a:ea typeface="游ゴシック" panose="020B0400000000000000" pitchFamily="50" charset="-128"/>
              <a:cs typeface="+mn-cs"/>
            </a:rPr>
            <a:t>8.8</a:t>
          </a: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ポイント改善したが、依然として類似団体を上回っている。</a:t>
          </a:r>
          <a:endParaRPr lang="ja-JP" altLang="ja-JP">
            <a:solidFill>
              <a:sysClr val="windowText" lastClr="000000"/>
            </a:solidFill>
            <a:effectLst/>
          </a:endParaRPr>
        </a:p>
        <a:p>
          <a:pPr marL="0" indent="0">
            <a:spcBef>
              <a:spcPts val="0"/>
            </a:spcBef>
            <a:spcAft>
              <a:spcPts val="0"/>
            </a:spcAft>
          </a:pPr>
          <a:r>
            <a:rPr kumimoji="1" lang="ja-JP" altLang="ja-JP" sz="1100">
              <a:solidFill>
                <a:sysClr val="windowText" lastClr="000000"/>
              </a:solidFill>
              <a:effectLst/>
              <a:latin typeface="Calibri" panose="020F0502020204030204" pitchFamily="34" charset="0"/>
              <a:ea typeface="游ゴシック" panose="020B0400000000000000" pitchFamily="50" charset="-128"/>
              <a:cs typeface="+mn-cs"/>
            </a:rPr>
            <a:t>　今後も公債費負担適正化計画に沿った計画的な市債発行に努めることにより、実質公債費比率の着実な低減を図る。</a:t>
          </a:r>
          <a:endParaRPr lang="ja-JP" altLang="ja-JP">
            <a:solidFill>
              <a:sysClr val="windowText" lastClr="000000"/>
            </a:solidFill>
            <a:effectLst/>
          </a:endParaRP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77491</xdr:rowOff>
    </xdr:from>
    <xdr:to>
      <xdr:col>81</xdr:col>
      <xdr:colOff>44450</xdr:colOff>
      <xdr:row>16</xdr:row>
      <xdr:rowOff>112882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820691"/>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112882</xdr:rowOff>
    </xdr:from>
    <xdr:to>
      <xdr:col>77</xdr:col>
      <xdr:colOff>44450</xdr:colOff>
      <xdr:row>16</xdr:row>
      <xdr:rowOff>129371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856082"/>
          <a:ext cx="889000" cy="1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100817</xdr:rowOff>
    </xdr:from>
    <xdr:to>
      <xdr:col>72</xdr:col>
      <xdr:colOff>203200</xdr:colOff>
      <xdr:row>16</xdr:row>
      <xdr:rowOff>129371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844017"/>
          <a:ext cx="889000" cy="2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100817</xdr:rowOff>
    </xdr:from>
    <xdr:to>
      <xdr:col>68</xdr:col>
      <xdr:colOff>152400</xdr:colOff>
      <xdr:row>16</xdr:row>
      <xdr:rowOff>123740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844017"/>
          <a:ext cx="8890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26691</xdr:rowOff>
    </xdr:from>
    <xdr:to>
      <xdr:col>81</xdr:col>
      <xdr:colOff>95250</xdr:colOff>
      <xdr:row>16</xdr:row>
      <xdr:rowOff>128291</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7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170218</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74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62082</xdr:rowOff>
    </xdr:from>
    <xdr:to>
      <xdr:col>77</xdr:col>
      <xdr:colOff>95250</xdr:colOff>
      <xdr:row>16</xdr:row>
      <xdr:rowOff>163682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80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148459</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891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78571</xdr:rowOff>
    </xdr:from>
    <xdr:to>
      <xdr:col>73</xdr:col>
      <xdr:colOff>44450</xdr:colOff>
      <xdr:row>17</xdr:row>
      <xdr:rowOff>8721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82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164948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90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50017</xdr:rowOff>
    </xdr:from>
    <xdr:to>
      <xdr:col>68</xdr:col>
      <xdr:colOff>203200</xdr:colOff>
      <xdr:row>16</xdr:row>
      <xdr:rowOff>151617</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9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136394</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7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72940</xdr:rowOff>
    </xdr:from>
    <xdr:to>
      <xdr:col>64</xdr:col>
      <xdr:colOff>152400</xdr:colOff>
      <xdr:row>17</xdr:row>
      <xdr:rowOff>3090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159317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90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34,869
34,423
1,246.49
31,330,281
30,638,845
481,209
17,123,323
38,578,063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類似団体平均と比較すると、人件費に係る経常収支比率は低くなっている。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138430</xdr:rowOff>
    </xdr:from>
    <xdr:to>
      <xdr:col>24</xdr:col>
      <xdr:colOff>25400</xdr:colOff>
      <xdr:row>36</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1391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7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62230</xdr:rowOff>
    </xdr:from>
    <xdr:to>
      <xdr:col>15</xdr:col>
      <xdr:colOff>98425</xdr:colOff>
      <xdr:row>35</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62230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1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87630</xdr:rowOff>
    </xdr:from>
    <xdr:to>
      <xdr:col>20</xdr:col>
      <xdr:colOff>38100</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27957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11430</xdr:rowOff>
    </xdr:from>
    <xdr:to>
      <xdr:col>11</xdr:col>
      <xdr:colOff>60325</xdr:colOff>
      <xdr:row>35</xdr:row>
      <xdr:rowOff>113030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123207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類似団体と同水準ではあるが、ごみ処理事業の大部分を直営で行っているため、その維持管理経費が多額となる傾向にある。</a:t>
          </a:r>
          <a:endParaRPr lang="ja-JP" altLang="ja-JP" sz="1400">
            <a:effectLst/>
          </a:endParaRPr>
        </a:p>
        <a:p>
          <a:r>
            <a:rPr kumimoji="1" lang="ja-JP" altLang="ja-JP" sz="1100">
              <a:solidFill>
                <a:schemeClr val="dk1"/>
              </a:solidFill>
              <a:effectLst/>
              <a:latin typeface="+mn-lt"/>
              <a:ea typeface="+mn-ea"/>
              <a:cs typeface="+mn-cs"/>
            </a:rPr>
            <a:t>　また、旧市町毎にある公共施設・保育所等の維持管理経費、小中学生の通学にかかる経費、指定管理者制度の活用による影響などが大きな要因であり、前年度比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ポイント上昇している。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年度策定の第２期持続可能な財政運営プランに基づき歳出削減に取り組んでいる。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156936</xdr:rowOff>
    </xdr:from>
    <xdr:to>
      <xdr:col>82</xdr:col>
      <xdr:colOff>107950</xdr:colOff>
      <xdr:row>18</xdr:row>
      <xdr:rowOff>61686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30715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146050</xdr:rowOff>
    </xdr:from>
    <xdr:to>
      <xdr:col>78</xdr:col>
      <xdr:colOff>69850</xdr:colOff>
      <xdr:row>17</xdr:row>
      <xdr:rowOff>156936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60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17</xdr:row>
      <xdr:rowOff>146050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0171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26307</xdr:rowOff>
    </xdr:from>
    <xdr:to>
      <xdr:col>69</xdr:col>
      <xdr:colOff>92075</xdr:colOff>
      <xdr:row>17</xdr:row>
      <xdr:rowOff>102507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40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11084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10886</xdr:rowOff>
    </xdr:from>
    <xdr:to>
      <xdr:col>82</xdr:col>
      <xdr:colOff>158750</xdr:colOff>
      <xdr:row>18</xdr:row>
      <xdr:rowOff>112486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154413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06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95250</xdr:rowOff>
    </xdr:from>
    <xdr:to>
      <xdr:col>74</xdr:col>
      <xdr:colOff>31750</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51707</xdr:rowOff>
    </xdr:from>
    <xdr:to>
      <xdr:col>69</xdr:col>
      <xdr:colOff>142875</xdr:colOff>
      <xdr:row>17</xdr:row>
      <xdr:rowOff>153307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扶助費に係る経常収支比率が類似団体平均を上回り、かつ上昇傾向にある。要因としては、自然増による社会保障関係費の増加と景気低迷などがある。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48078</xdr:rowOff>
    </xdr:from>
    <xdr:to>
      <xdr:col>24</xdr:col>
      <xdr:colOff>25400</xdr:colOff>
      <xdr:row>57</xdr:row>
      <xdr:rowOff>113393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207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48078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20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48078</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57</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690100"/>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62593</xdr:rowOff>
    </xdr:from>
    <xdr:to>
      <xdr:col>24</xdr:col>
      <xdr:colOff>76200</xdr:colOff>
      <xdr:row>57</xdr:row>
      <xdr:rowOff>164193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34670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0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168728</xdr:rowOff>
    </xdr:from>
    <xdr:to>
      <xdr:col>20</xdr:col>
      <xdr:colOff>38100</xdr:colOff>
      <xdr:row>57</xdr:row>
      <xdr:rowOff>98878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83655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85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水道事業、病院事業、下水道事業、介護保険事業、後期高齢者医療事業などの特別会計への多額の繰出金が必要となっている。平成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年度に定めた一般会計繰出方針に沿った繰出しを行い、特別会計の健全化を進め、繰出金の適正化に努める。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16510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7663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16510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73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54610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77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xdr:rowOff>
    </xdr:from>
    <xdr:to>
      <xdr:col>69</xdr:col>
      <xdr:colOff>92075</xdr:colOff>
      <xdr:row>57</xdr:row>
      <xdr:rowOff>54610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7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115587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自治振興区への補助交付金、市立病院や消防組合への負担金などが多数・多額となっている。また、高齢化の進展などににより今後も社会保障関係経費の増加傾向が続くと見込まれる。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そのため、平成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年度に第２期持続可能な財政運営プランを策定し、各種補助金の見直しに取り組んで</a:t>
          </a:r>
          <a:r>
            <a:rPr kumimoji="1" lang="ja-JP" altLang="en-US" sz="1100">
              <a:solidFill>
                <a:sysClr val="windowText" lastClr="000000"/>
              </a:solidFill>
              <a:effectLst/>
              <a:latin typeface="+mn-lt"/>
              <a:ea typeface="+mn-ea"/>
              <a:cs typeface="+mn-cs"/>
            </a:rPr>
            <a:t>いるが</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0.4</a:t>
          </a:r>
          <a:r>
            <a:rPr kumimoji="1" lang="ja-JP" altLang="ja-JP" sz="1100">
              <a:solidFill>
                <a:sysClr val="windowText" lastClr="000000"/>
              </a:solidFill>
              <a:effectLst/>
              <a:latin typeface="+mn-lt"/>
              <a:ea typeface="+mn-ea"/>
              <a:cs typeface="+mn-cs"/>
            </a:rPr>
            <a:t>ポイント</a:t>
          </a:r>
          <a:r>
            <a:rPr kumimoji="1" lang="ja-JP" altLang="en-US" sz="1100">
              <a:solidFill>
                <a:sysClr val="windowText" lastClr="000000"/>
              </a:solidFill>
              <a:effectLst/>
              <a:latin typeface="+mn-lt"/>
              <a:ea typeface="+mn-ea"/>
              <a:cs typeface="+mn-cs"/>
            </a:rPr>
            <a:t>上昇</a:t>
          </a:r>
          <a:r>
            <a:rPr kumimoji="1" lang="ja-JP" altLang="ja-JP" sz="1100">
              <a:solidFill>
                <a:sysClr val="windowText" lastClr="000000"/>
              </a:solidFill>
              <a:effectLst/>
              <a:latin typeface="+mn-lt"/>
              <a:ea typeface="+mn-ea"/>
              <a:cs typeface="+mn-cs"/>
            </a:rPr>
            <a:t>した。</a:t>
          </a:r>
          <a:endParaRPr lang="ja-JP" altLang="ja-JP" sz="1400">
            <a:solidFill>
              <a:sysClr val="windowText" lastClr="000000"/>
            </a:solidFill>
            <a:effectLst/>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168148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154432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322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154432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2671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94996</xdr:rowOff>
    </xdr:from>
    <xdr:to>
      <xdr:col>69</xdr:col>
      <xdr:colOff>92075</xdr:colOff>
      <xdr:row>36</xdr:row>
      <xdr:rowOff>113284</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267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89425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103632</xdr:rowOff>
    </xdr:from>
    <xdr:to>
      <xdr:col>74</xdr:col>
      <xdr:colOff>31750</xdr:colOff>
      <xdr:row>37</xdr:row>
      <xdr:rowOff>33782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44196</xdr:rowOff>
    </xdr:from>
    <xdr:to>
      <xdr:col>69</xdr:col>
      <xdr:colOff>142875</xdr:colOff>
      <xdr:row>36</xdr:row>
      <xdr:rowOff>145796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130573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任意の繰上償還と公債費負担適正化計画の着実な実施により、段階的に市債残高が減少している。実質公債費比率も平成</a:t>
          </a:r>
          <a:r>
            <a:rPr kumimoji="1" lang="en-US" altLang="ja-JP" sz="1100">
              <a:solidFill>
                <a:sysClr val="windowText" lastClr="000000"/>
              </a:solidFill>
              <a:effectLst/>
              <a:latin typeface="+mn-lt"/>
              <a:ea typeface="+mn-ea"/>
              <a:cs typeface="+mn-cs"/>
            </a:rPr>
            <a:t>19</a:t>
          </a:r>
          <a:r>
            <a:rPr kumimoji="1" lang="ja-JP" altLang="ja-JP" sz="1100">
              <a:solidFill>
                <a:sysClr val="windowText" lastClr="000000"/>
              </a:solidFill>
              <a:effectLst/>
              <a:latin typeface="+mn-lt"/>
              <a:ea typeface="+mn-ea"/>
              <a:cs typeface="+mn-cs"/>
            </a:rPr>
            <a:t>年度をピークに減少に転じており、平成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年度決算から</a:t>
          </a:r>
          <a:r>
            <a:rPr kumimoji="1" lang="en-US" altLang="ja-JP" sz="1100">
              <a:solidFill>
                <a:sysClr val="windowText" lastClr="000000"/>
              </a:solidFill>
              <a:effectLst/>
              <a:latin typeface="+mn-lt"/>
              <a:ea typeface="+mn-ea"/>
              <a:cs typeface="+mn-cs"/>
            </a:rPr>
            <a:t>18.0</a:t>
          </a:r>
          <a:r>
            <a:rPr kumimoji="1" lang="ja-JP" altLang="ja-JP" sz="1100">
              <a:solidFill>
                <a:sysClr val="windowText" lastClr="000000"/>
              </a:solidFill>
              <a:effectLst/>
              <a:latin typeface="+mn-lt"/>
              <a:ea typeface="+mn-ea"/>
              <a:cs typeface="+mn-cs"/>
            </a:rPr>
            <a:t>％を下回り、</a:t>
          </a:r>
          <a:r>
            <a:rPr kumimoji="1" lang="ja-JP" altLang="en-US" sz="1100">
              <a:solidFill>
                <a:sysClr val="windowText" lastClr="000000"/>
              </a:solidFill>
              <a:effectLst/>
              <a:latin typeface="+mn-lt"/>
              <a:ea typeface="+mn-ea"/>
              <a:cs typeface="+mn-cs"/>
            </a:rPr>
            <a:t>令和元年度</a:t>
          </a:r>
          <a:r>
            <a:rPr kumimoji="1" lang="ja-JP" altLang="ja-JP" sz="1100">
              <a:solidFill>
                <a:sysClr val="windowText" lastClr="000000"/>
              </a:solidFill>
              <a:effectLst/>
              <a:latin typeface="+mn-lt"/>
              <a:ea typeface="+mn-ea"/>
              <a:cs typeface="+mn-cs"/>
            </a:rPr>
            <a:t>決算では</a:t>
          </a:r>
          <a:r>
            <a:rPr kumimoji="1" lang="en-US" altLang="ja-JP" sz="1100">
              <a:solidFill>
                <a:sysClr val="windowText" lastClr="000000"/>
              </a:solidFill>
              <a:effectLst/>
              <a:latin typeface="+mn-lt"/>
              <a:ea typeface="+mn-ea"/>
              <a:cs typeface="+mn-cs"/>
            </a:rPr>
            <a:t>13.2</a:t>
          </a:r>
          <a:r>
            <a:rPr kumimoji="1" lang="ja-JP" altLang="ja-JP" sz="1100">
              <a:solidFill>
                <a:sysClr val="windowText" lastClr="000000"/>
              </a:solidFill>
              <a:effectLst/>
              <a:latin typeface="+mn-lt"/>
              <a:ea typeface="+mn-ea"/>
              <a:cs typeface="+mn-cs"/>
            </a:rPr>
            <a:t>％と改善している。</a:t>
          </a:r>
          <a:endParaRPr lang="ja-JP" altLang="ja-JP" sz="1400">
            <a:solidFill>
              <a:sysClr val="windowText" lastClr="000000"/>
            </a:solidFill>
            <a:effectLst/>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81280</xdr:rowOff>
    </xdr:from>
    <xdr:to>
      <xdr:col>24</xdr:col>
      <xdr:colOff>25400</xdr:colOff>
      <xdr:row>75</xdr:row>
      <xdr:rowOff>125095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94003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153687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66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125095</xdr:rowOff>
    </xdr:from>
    <xdr:to>
      <xdr:col>19</xdr:col>
      <xdr:colOff>187325</xdr:colOff>
      <xdr:row>75</xdr:row>
      <xdr:rowOff>140335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98384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140335</xdr:rowOff>
    </xdr:from>
    <xdr:to>
      <xdr:col>15</xdr:col>
      <xdr:colOff>98425</xdr:colOff>
      <xdr:row>75</xdr:row>
      <xdr:rowOff>142240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299908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81297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167005</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00099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83202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83202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59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30480</xdr:rowOff>
    </xdr:from>
    <xdr:to>
      <xdr:col>24</xdr:col>
      <xdr:colOff>76200</xdr:colOff>
      <xdr:row>75</xdr:row>
      <xdr:rowOff>132080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2557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86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74295</xdr:rowOff>
    </xdr:from>
    <xdr:to>
      <xdr:col>20</xdr:col>
      <xdr:colOff>38100</xdr:colOff>
      <xdr:row>76</xdr:row>
      <xdr:rowOff>4445</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9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160672</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19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89535</xdr:rowOff>
    </xdr:from>
    <xdr:to>
      <xdr:col>15</xdr:col>
      <xdr:colOff>149225</xdr:colOff>
      <xdr:row>76</xdr:row>
      <xdr:rowOff>19686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9482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4463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34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6366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116205</xdr:rowOff>
    </xdr:from>
    <xdr:to>
      <xdr:col>6</xdr:col>
      <xdr:colOff>171450</xdr:colOff>
      <xdr:row>76</xdr:row>
      <xdr:rowOff>46355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31132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0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社会保障関係経費の増加に伴う扶助費の上昇傾向等々に伴い、前年度と比較して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ポイント増加している。本市の財政状況を総合的に勘案しながら、事業の緊急性と優先度等を考慮すると共に、必要な事業規模及び費用対効果を十分に精査し、計画的に事業を進める必要がある。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77</xdr:row>
      <xdr:rowOff>78994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19377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113285</xdr:rowOff>
    </xdr:from>
    <xdr:to>
      <xdr:col>78</xdr:col>
      <xdr:colOff>69850</xdr:colOff>
      <xdr:row>76</xdr:row>
      <xdr:rowOff>163576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143485"/>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113285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08862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106426</xdr:rowOff>
    </xdr:from>
    <xdr:to>
      <xdr:col>69</xdr:col>
      <xdr:colOff>92075</xdr:colOff>
      <xdr:row>76</xdr:row>
      <xdr:rowOff>58420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9651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20845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5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62485</xdr:rowOff>
    </xdr:from>
    <xdr:to>
      <xdr:col>74</xdr:col>
      <xdr:colOff>31750</xdr:colOff>
      <xdr:row>76</xdr:row>
      <xdr:rowOff>164085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7620</xdr:rowOff>
    </xdr:from>
    <xdr:to>
      <xdr:col>69</xdr:col>
      <xdr:colOff>142875</xdr:colOff>
      <xdr:row>76</xdr:row>
      <xdr:rowOff>109220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55626</xdr:rowOff>
    </xdr:from>
    <xdr:to>
      <xdr:col>65</xdr:col>
      <xdr:colOff>53975</xdr:colOff>
      <xdr:row>75</xdr:row>
      <xdr:rowOff>157226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167403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683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150927</xdr:rowOff>
    </xdr:from>
    <xdr:to>
      <xdr:col>29</xdr:col>
      <xdr:colOff>127000</xdr:colOff>
      <xdr:row>14</xdr:row>
      <xdr:rowOff>158153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98852"/>
          <a:ext cx="647700" cy="7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158153</xdr:rowOff>
    </xdr:from>
    <xdr:to>
      <xdr:col>26</xdr:col>
      <xdr:colOff>50800</xdr:colOff>
      <xdr:row>15</xdr:row>
      <xdr:rowOff>66078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06078"/>
          <a:ext cx="698500" cy="79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66078</xdr:rowOff>
    </xdr:from>
    <xdr:to>
      <xdr:col>22</xdr:col>
      <xdr:colOff>114300</xdr:colOff>
      <xdr:row>15</xdr:row>
      <xdr:rowOff>126733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85453"/>
          <a:ext cx="698500" cy="60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96164</xdr:rowOff>
    </xdr:from>
    <xdr:to>
      <xdr:col>18</xdr:col>
      <xdr:colOff>177800</xdr:colOff>
      <xdr:row>15</xdr:row>
      <xdr:rowOff>126733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15539"/>
          <a:ext cx="698500" cy="305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100127</xdr:rowOff>
    </xdr:from>
    <xdr:to>
      <xdr:col>29</xdr:col>
      <xdr:colOff>177800</xdr:colOff>
      <xdr:row>15</xdr:row>
      <xdr:rowOff>30277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4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116654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9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107353</xdr:rowOff>
    </xdr:from>
    <xdr:to>
      <xdr:col>26</xdr:col>
      <xdr:colOff>101600</xdr:colOff>
      <xdr:row>15</xdr:row>
      <xdr:rowOff>37503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55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47680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24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15278</xdr:rowOff>
    </xdr:from>
    <xdr:to>
      <xdr:col>22</xdr:col>
      <xdr:colOff>165100</xdr:colOff>
      <xdr:row>15</xdr:row>
      <xdr:rowOff>116878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4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127055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3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75933</xdr:rowOff>
    </xdr:from>
    <xdr:to>
      <xdr:col>19</xdr:col>
      <xdr:colOff>38100</xdr:colOff>
      <xdr:row>16</xdr:row>
      <xdr:rowOff>6083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95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16260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45364</xdr:rowOff>
    </xdr:from>
    <xdr:to>
      <xdr:col>15</xdr:col>
      <xdr:colOff>101600</xdr:colOff>
      <xdr:row>15</xdr:row>
      <xdr:rowOff>146964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64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157141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229877</xdr:rowOff>
    </xdr:from>
    <xdr:to>
      <xdr:col>29</xdr:col>
      <xdr:colOff>127000</xdr:colOff>
      <xdr:row>37</xdr:row>
      <xdr:rowOff>265047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354577"/>
          <a:ext cx="647700" cy="35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255008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379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208748</xdr:rowOff>
    </xdr:from>
    <xdr:to>
      <xdr:col>26</xdr:col>
      <xdr:colOff>50800</xdr:colOff>
      <xdr:row>37</xdr:row>
      <xdr:rowOff>229877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33448"/>
          <a:ext cx="698500" cy="21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208702</xdr:rowOff>
    </xdr:from>
    <xdr:to>
      <xdr:col>22</xdr:col>
      <xdr:colOff>114300</xdr:colOff>
      <xdr:row>37</xdr:row>
      <xdr:rowOff>208748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33402"/>
          <a:ext cx="698500" cy="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184805</xdr:rowOff>
    </xdr:from>
    <xdr:to>
      <xdr:col>18</xdr:col>
      <xdr:colOff>177800</xdr:colOff>
      <xdr:row>37</xdr:row>
      <xdr:rowOff>208702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09505"/>
          <a:ext cx="698500" cy="23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214247</xdr:rowOff>
    </xdr:from>
    <xdr:to>
      <xdr:col>29</xdr:col>
      <xdr:colOff>177800</xdr:colOff>
      <xdr:row>37</xdr:row>
      <xdr:rowOff>315847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38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59324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8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179077</xdr:rowOff>
    </xdr:from>
    <xdr:to>
      <xdr:col>26</xdr:col>
      <xdr:colOff>101600</xdr:colOff>
      <xdr:row>37</xdr:row>
      <xdr:rowOff>280677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03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119404</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07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157948</xdr:rowOff>
    </xdr:from>
    <xdr:to>
      <xdr:col>22</xdr:col>
      <xdr:colOff>165100</xdr:colOff>
      <xdr:row>37</xdr:row>
      <xdr:rowOff>259548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826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98275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5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157902</xdr:rowOff>
    </xdr:from>
    <xdr:to>
      <xdr:col>19</xdr:col>
      <xdr:colOff>38100</xdr:colOff>
      <xdr:row>37</xdr:row>
      <xdr:rowOff>259502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82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98229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5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134005</xdr:rowOff>
    </xdr:from>
    <xdr:to>
      <xdr:col>15</xdr:col>
      <xdr:colOff>101600</xdr:colOff>
      <xdr:row>37</xdr:row>
      <xdr:rowOff>235605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5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74332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0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34,869
34,423
1,246.49
31,330,281
30,638,845
481,209
17,123,323
38,578,063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44853</xdr:rowOff>
    </xdr:from>
    <xdr:to>
      <xdr:col>24</xdr:col>
      <xdr:colOff>63500</xdr:colOff>
      <xdr:row>34</xdr:row>
      <xdr:rowOff>48891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4153"/>
          <a:ext cx="8382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52490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5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48891</xdr:rowOff>
    </xdr:from>
    <xdr:to>
      <xdr:col>19</xdr:col>
      <xdr:colOff>177800</xdr:colOff>
      <xdr:row>34</xdr:row>
      <xdr:rowOff>98672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78191"/>
          <a:ext cx="889000" cy="4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98672</xdr:rowOff>
    </xdr:from>
    <xdr:to>
      <xdr:col>15</xdr:col>
      <xdr:colOff>50800</xdr:colOff>
      <xdr:row>34</xdr:row>
      <xdr:rowOff>113640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927972"/>
          <a:ext cx="889000" cy="1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89419</xdr:rowOff>
    </xdr:from>
    <xdr:to>
      <xdr:col>10</xdr:col>
      <xdr:colOff>114300</xdr:colOff>
      <xdr:row>34</xdr:row>
      <xdr:rowOff>113640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918719"/>
          <a:ext cx="889000" cy="2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14923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8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17492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165503</xdr:rowOff>
    </xdr:from>
    <xdr:to>
      <xdr:col>24</xdr:col>
      <xdr:colOff>114300</xdr:colOff>
      <xdr:row>34</xdr:row>
      <xdr:rowOff>95653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16930</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169541</xdr:rowOff>
    </xdr:from>
    <xdr:to>
      <xdr:col>20</xdr:col>
      <xdr:colOff>38100</xdr:colOff>
      <xdr:row>34</xdr:row>
      <xdr:rowOff>99691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116218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602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47872</xdr:rowOff>
    </xdr:from>
    <xdr:to>
      <xdr:col>15</xdr:col>
      <xdr:colOff>101600</xdr:colOff>
      <xdr:row>34</xdr:row>
      <xdr:rowOff>149472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7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165999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65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62840</xdr:rowOff>
    </xdr:from>
    <xdr:to>
      <xdr:col>10</xdr:col>
      <xdr:colOff>165100</xdr:colOff>
      <xdr:row>34</xdr:row>
      <xdr:rowOff>164440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8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9517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66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38619</xdr:rowOff>
    </xdr:from>
    <xdr:to>
      <xdr:col>6</xdr:col>
      <xdr:colOff>38100</xdr:colOff>
      <xdr:row>34</xdr:row>
      <xdr:rowOff>140219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6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156746</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64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110179</xdr:rowOff>
    </xdr:from>
    <xdr:to>
      <xdr:col>24</xdr:col>
      <xdr:colOff>63500</xdr:colOff>
      <xdr:row>55</xdr:row>
      <xdr:rowOff>157065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539929"/>
          <a:ext cx="838200" cy="4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10808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137894</xdr:rowOff>
    </xdr:from>
    <xdr:to>
      <xdr:col>19</xdr:col>
      <xdr:colOff>177800</xdr:colOff>
      <xdr:row>55</xdr:row>
      <xdr:rowOff>157065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567644"/>
          <a:ext cx="889000" cy="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154040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75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131909</xdr:rowOff>
    </xdr:from>
    <xdr:to>
      <xdr:col>15</xdr:col>
      <xdr:colOff>50800</xdr:colOff>
      <xdr:row>55</xdr:row>
      <xdr:rowOff>137894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561659"/>
          <a:ext cx="889000" cy="5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171244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77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131909</xdr:rowOff>
    </xdr:from>
    <xdr:to>
      <xdr:col>10</xdr:col>
      <xdr:colOff>114300</xdr:colOff>
      <xdr:row>55</xdr:row>
      <xdr:rowOff>164252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561659"/>
          <a:ext cx="889000" cy="3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33266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0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59379</xdr:rowOff>
    </xdr:from>
    <xdr:to>
      <xdr:col>24</xdr:col>
      <xdr:colOff>114300</xdr:colOff>
      <xdr:row>55</xdr:row>
      <xdr:rowOff>160979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4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82256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34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106265</xdr:rowOff>
    </xdr:from>
    <xdr:to>
      <xdr:col>20</xdr:col>
      <xdr:colOff>38100</xdr:colOff>
      <xdr:row>56</xdr:row>
      <xdr:rowOff>36415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53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52942</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311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87094</xdr:rowOff>
    </xdr:from>
    <xdr:to>
      <xdr:col>15</xdr:col>
      <xdr:colOff>101600</xdr:colOff>
      <xdr:row>56</xdr:row>
      <xdr:rowOff>17244</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5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33771</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29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81109</xdr:rowOff>
    </xdr:from>
    <xdr:to>
      <xdr:col>10</xdr:col>
      <xdr:colOff>165100</xdr:colOff>
      <xdr:row>56</xdr:row>
      <xdr:rowOff>11259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51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27786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28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113452</xdr:rowOff>
    </xdr:from>
    <xdr:to>
      <xdr:col>6</xdr:col>
      <xdr:colOff>38100</xdr:colOff>
      <xdr:row>56</xdr:row>
      <xdr:rowOff>43602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54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60129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318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95444</xdr:rowOff>
    </xdr:from>
    <xdr:to>
      <xdr:col>24</xdr:col>
      <xdr:colOff>63500</xdr:colOff>
      <xdr:row>78</xdr:row>
      <xdr:rowOff>96906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468544"/>
          <a:ext cx="838200" cy="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84471</xdr:rowOff>
    </xdr:from>
    <xdr:to>
      <xdr:col>19</xdr:col>
      <xdr:colOff>177800</xdr:colOff>
      <xdr:row>78</xdr:row>
      <xdr:rowOff>95444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457571"/>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84471</xdr:rowOff>
    </xdr:from>
    <xdr:to>
      <xdr:col>15</xdr:col>
      <xdr:colOff>50800</xdr:colOff>
      <xdr:row>78</xdr:row>
      <xdr:rowOff>92357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57571"/>
          <a:ext cx="889000" cy="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83350</xdr:rowOff>
    </xdr:from>
    <xdr:to>
      <xdr:col>10</xdr:col>
      <xdr:colOff>114300</xdr:colOff>
      <xdr:row>78</xdr:row>
      <xdr:rowOff>92357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456450"/>
          <a:ext cx="889000" cy="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68564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46106</xdr:rowOff>
    </xdr:from>
    <xdr:to>
      <xdr:col>24</xdr:col>
      <xdr:colOff>114300</xdr:colOff>
      <xdr:row>78</xdr:row>
      <xdr:rowOff>147706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41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132483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3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44644</xdr:rowOff>
    </xdr:from>
    <xdr:to>
      <xdr:col>20</xdr:col>
      <xdr:colOff>38100</xdr:colOff>
      <xdr:row>78</xdr:row>
      <xdr:rowOff>146244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41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137371</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510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33671</xdr:rowOff>
    </xdr:from>
    <xdr:to>
      <xdr:col>15</xdr:col>
      <xdr:colOff>101600</xdr:colOff>
      <xdr:row>78</xdr:row>
      <xdr:rowOff>135271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0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126398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9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41557</xdr:rowOff>
    </xdr:from>
    <xdr:to>
      <xdr:col>10</xdr:col>
      <xdr:colOff>165100</xdr:colOff>
      <xdr:row>78</xdr:row>
      <xdr:rowOff>143157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1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134284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50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32550</xdr:rowOff>
    </xdr:from>
    <xdr:to>
      <xdr:col>6</xdr:col>
      <xdr:colOff>38100</xdr:colOff>
      <xdr:row>78</xdr:row>
      <xdr:rowOff>134150</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125277</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142672</xdr:rowOff>
    </xdr:from>
    <xdr:to>
      <xdr:col>24</xdr:col>
      <xdr:colOff>63500</xdr:colOff>
      <xdr:row>96</xdr:row>
      <xdr:rowOff>17311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30422"/>
          <a:ext cx="838200" cy="46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152476</xdr:rowOff>
    </xdr:from>
    <xdr:to>
      <xdr:col>19</xdr:col>
      <xdr:colOff>177800</xdr:colOff>
      <xdr:row>96</xdr:row>
      <xdr:rowOff>17311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40226"/>
          <a:ext cx="889000" cy="36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134429</xdr:rowOff>
    </xdr:from>
    <xdr:to>
      <xdr:col>15</xdr:col>
      <xdr:colOff>50800</xdr:colOff>
      <xdr:row>95</xdr:row>
      <xdr:rowOff>152476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22179"/>
          <a:ext cx="889000" cy="18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134429</xdr:rowOff>
    </xdr:from>
    <xdr:to>
      <xdr:col>10</xdr:col>
      <xdr:colOff>114300</xdr:colOff>
      <xdr:row>96</xdr:row>
      <xdr:rowOff>78676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22179"/>
          <a:ext cx="889000" cy="1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91872</xdr:rowOff>
    </xdr:from>
    <xdr:to>
      <xdr:col>24</xdr:col>
      <xdr:colOff>114300</xdr:colOff>
      <xdr:row>96</xdr:row>
      <xdr:rowOff>22022</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7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114749</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3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137961</xdr:rowOff>
    </xdr:from>
    <xdr:to>
      <xdr:col>20</xdr:col>
      <xdr:colOff>38100</xdr:colOff>
      <xdr:row>96</xdr:row>
      <xdr:rowOff>68111</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2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84638</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20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101676</xdr:rowOff>
    </xdr:from>
    <xdr:to>
      <xdr:col>15</xdr:col>
      <xdr:colOff>101600</xdr:colOff>
      <xdr:row>96</xdr:row>
      <xdr:rowOff>31826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8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48353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164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83629</xdr:rowOff>
    </xdr:from>
    <xdr:to>
      <xdr:col>10</xdr:col>
      <xdr:colOff>165100</xdr:colOff>
      <xdr:row>96</xdr:row>
      <xdr:rowOff>13779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7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30306</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146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27876</xdr:rowOff>
    </xdr:from>
    <xdr:to>
      <xdr:col>6</xdr:col>
      <xdr:colOff>38100</xdr:colOff>
      <xdr:row>96</xdr:row>
      <xdr:rowOff>129476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4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146003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61376</xdr:rowOff>
    </xdr:from>
    <xdr:to>
      <xdr:col>55</xdr:col>
      <xdr:colOff>0</xdr:colOff>
      <xdr:row>34</xdr:row>
      <xdr:rowOff>75315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890676"/>
          <a:ext cx="838200" cy="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75315</xdr:rowOff>
    </xdr:from>
    <xdr:to>
      <xdr:col>50</xdr:col>
      <xdr:colOff>114300</xdr:colOff>
      <xdr:row>34</xdr:row>
      <xdr:rowOff>75572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904615"/>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75572</xdr:rowOff>
    </xdr:from>
    <xdr:to>
      <xdr:col>45</xdr:col>
      <xdr:colOff>177800</xdr:colOff>
      <xdr:row>34</xdr:row>
      <xdr:rowOff>125801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5904872"/>
          <a:ext cx="889000" cy="5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102330</xdr:rowOff>
    </xdr:from>
    <xdr:to>
      <xdr:col>41</xdr:col>
      <xdr:colOff>50800</xdr:colOff>
      <xdr:row>34</xdr:row>
      <xdr:rowOff>125801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5931630"/>
          <a:ext cx="889000" cy="23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10576</xdr:rowOff>
    </xdr:from>
    <xdr:to>
      <xdr:col>55</xdr:col>
      <xdr:colOff>50800</xdr:colOff>
      <xdr:row>34</xdr:row>
      <xdr:rowOff>112176</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33453</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691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24515</xdr:rowOff>
    </xdr:from>
    <xdr:to>
      <xdr:col>50</xdr:col>
      <xdr:colOff>165100</xdr:colOff>
      <xdr:row>34</xdr:row>
      <xdr:rowOff>126115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142642</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629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24772</xdr:rowOff>
    </xdr:from>
    <xdr:to>
      <xdr:col>46</xdr:col>
      <xdr:colOff>38100</xdr:colOff>
      <xdr:row>34</xdr:row>
      <xdr:rowOff>126372</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85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142899</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629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75001</xdr:rowOff>
    </xdr:from>
    <xdr:to>
      <xdr:col>41</xdr:col>
      <xdr:colOff>101600</xdr:colOff>
      <xdr:row>35</xdr:row>
      <xdr:rowOff>5151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90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21678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679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51530</xdr:rowOff>
    </xdr:from>
    <xdr:to>
      <xdr:col>36</xdr:col>
      <xdr:colOff>165100</xdr:colOff>
      <xdr:row>34</xdr:row>
      <xdr:rowOff>153130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588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169657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6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156168</xdr:rowOff>
    </xdr:from>
    <xdr:to>
      <xdr:col>55</xdr:col>
      <xdr:colOff>0</xdr:colOff>
      <xdr:row>55</xdr:row>
      <xdr:rowOff>142256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414468"/>
          <a:ext cx="838200" cy="15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62054</xdr:rowOff>
    </xdr:from>
    <xdr:to>
      <xdr:col>50</xdr:col>
      <xdr:colOff>114300</xdr:colOff>
      <xdr:row>54</xdr:row>
      <xdr:rowOff>156168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320354"/>
          <a:ext cx="889000" cy="9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7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62054</xdr:rowOff>
    </xdr:from>
    <xdr:to>
      <xdr:col>45</xdr:col>
      <xdr:colOff>177800</xdr:colOff>
      <xdr:row>55</xdr:row>
      <xdr:rowOff>126167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320354"/>
          <a:ext cx="889000" cy="23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117765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7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75390</xdr:rowOff>
    </xdr:from>
    <xdr:to>
      <xdr:col>41</xdr:col>
      <xdr:colOff>50800</xdr:colOff>
      <xdr:row>55</xdr:row>
      <xdr:rowOff>126167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505140"/>
          <a:ext cx="889000" cy="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143771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133808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91456</xdr:rowOff>
    </xdr:from>
    <xdr:to>
      <xdr:col>55</xdr:col>
      <xdr:colOff>50800</xdr:colOff>
      <xdr:row>56</xdr:row>
      <xdr:rowOff>21606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52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114333</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372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105368</xdr:rowOff>
    </xdr:from>
    <xdr:to>
      <xdr:col>50</xdr:col>
      <xdr:colOff>165100</xdr:colOff>
      <xdr:row>55</xdr:row>
      <xdr:rowOff>35518</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3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52045</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13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11254</xdr:rowOff>
    </xdr:from>
    <xdr:to>
      <xdr:col>46</xdr:col>
      <xdr:colOff>38100</xdr:colOff>
      <xdr:row>54</xdr:row>
      <xdr:rowOff>112854</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26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129381</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044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75367</xdr:rowOff>
    </xdr:from>
    <xdr:to>
      <xdr:col>41</xdr:col>
      <xdr:colOff>101600</xdr:colOff>
      <xdr:row>56</xdr:row>
      <xdr:rowOff>5517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50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22044</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28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24590</xdr:rowOff>
    </xdr:from>
    <xdr:to>
      <xdr:col>36</xdr:col>
      <xdr:colOff>165100</xdr:colOff>
      <xdr:row>55</xdr:row>
      <xdr:rowOff>126190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45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142717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229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85072</xdr:rowOff>
    </xdr:from>
    <xdr:to>
      <xdr:col>55</xdr:col>
      <xdr:colOff>0</xdr:colOff>
      <xdr:row>78</xdr:row>
      <xdr:rowOff>153415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58172"/>
          <a:ext cx="838200" cy="6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85072</xdr:rowOff>
    </xdr:from>
    <xdr:to>
      <xdr:col>50</xdr:col>
      <xdr:colOff>114300</xdr:colOff>
      <xdr:row>78</xdr:row>
      <xdr:rowOff>100068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58172"/>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100068</xdr:rowOff>
    </xdr:from>
    <xdr:to>
      <xdr:col>45</xdr:col>
      <xdr:colOff>177800</xdr:colOff>
      <xdr:row>78</xdr:row>
      <xdr:rowOff>139739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473168"/>
          <a:ext cx="889000" cy="3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3629</xdr:rowOff>
    </xdr:from>
    <xdr:to>
      <xdr:col>41</xdr:col>
      <xdr:colOff>50800</xdr:colOff>
      <xdr:row>78</xdr:row>
      <xdr:rowOff>139739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205279"/>
          <a:ext cx="889000" cy="30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102615</xdr:rowOff>
    </xdr:from>
    <xdr:to>
      <xdr:col>55</xdr:col>
      <xdr:colOff>50800</xdr:colOff>
      <xdr:row>79</xdr:row>
      <xdr:rowOff>32765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7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17542</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39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34272</xdr:rowOff>
    </xdr:from>
    <xdr:to>
      <xdr:col>50</xdr:col>
      <xdr:colOff>165100</xdr:colOff>
      <xdr:row>78</xdr:row>
      <xdr:rowOff>135872</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40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126999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50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49268</xdr:rowOff>
    </xdr:from>
    <xdr:to>
      <xdr:col>46</xdr:col>
      <xdr:colOff>38100</xdr:colOff>
      <xdr:row>78</xdr:row>
      <xdr:rowOff>150868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42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141995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51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88939</xdr:rowOff>
    </xdr:from>
    <xdr:to>
      <xdr:col>41</xdr:col>
      <xdr:colOff>101600</xdr:colOff>
      <xdr:row>79</xdr:row>
      <xdr:rowOff>19089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462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10216</xdr:rowOff>
    </xdr:from>
    <xdr:ext cx="469744"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26428" y="1355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124279</xdr:rowOff>
    </xdr:from>
    <xdr:to>
      <xdr:col>36</xdr:col>
      <xdr:colOff>165100</xdr:colOff>
      <xdr:row>77</xdr:row>
      <xdr:rowOff>54429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15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70957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2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97151</xdr:rowOff>
    </xdr:from>
    <xdr:to>
      <xdr:col>55</xdr:col>
      <xdr:colOff>0</xdr:colOff>
      <xdr:row>95</xdr:row>
      <xdr:rowOff>140759</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384901"/>
          <a:ext cx="838200" cy="43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86811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546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109060</xdr:rowOff>
    </xdr:from>
    <xdr:to>
      <xdr:col>50</xdr:col>
      <xdr:colOff>114300</xdr:colOff>
      <xdr:row>95</xdr:row>
      <xdr:rowOff>140759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225360"/>
          <a:ext cx="889000" cy="20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109060</xdr:rowOff>
    </xdr:from>
    <xdr:to>
      <xdr:col>45</xdr:col>
      <xdr:colOff>177800</xdr:colOff>
      <xdr:row>95</xdr:row>
      <xdr:rowOff>155023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225360"/>
          <a:ext cx="889000" cy="2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82369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71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155023</xdr:rowOff>
    </xdr:from>
    <xdr:to>
      <xdr:col>41</xdr:col>
      <xdr:colOff>50800</xdr:colOff>
      <xdr:row>97</xdr:row>
      <xdr:rowOff>30711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6972300" y="16442773"/>
          <a:ext cx="889000" cy="21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131464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76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17211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46351</xdr:rowOff>
    </xdr:from>
    <xdr:to>
      <xdr:col>55</xdr:col>
      <xdr:colOff>50800</xdr:colOff>
      <xdr:row>95</xdr:row>
      <xdr:rowOff>147951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33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69228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18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89959</xdr:rowOff>
    </xdr:from>
    <xdr:to>
      <xdr:col>50</xdr:col>
      <xdr:colOff>165100</xdr:colOff>
      <xdr:row>96</xdr:row>
      <xdr:rowOff>20109</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37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36636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15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58260</xdr:rowOff>
    </xdr:from>
    <xdr:to>
      <xdr:col>46</xdr:col>
      <xdr:colOff>38100</xdr:colOff>
      <xdr:row>94</xdr:row>
      <xdr:rowOff>159860</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17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4937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594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104223</xdr:rowOff>
    </xdr:from>
    <xdr:to>
      <xdr:col>41</xdr:col>
      <xdr:colOff>101600</xdr:colOff>
      <xdr:row>96</xdr:row>
      <xdr:rowOff>34373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39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50900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16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151361</xdr:rowOff>
    </xdr:from>
    <xdr:to>
      <xdr:col>36</xdr:col>
      <xdr:colOff>165100</xdr:colOff>
      <xdr:row>97</xdr:row>
      <xdr:rowOff>81511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61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98038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85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54481</xdr:rowOff>
    </xdr:from>
    <xdr:to>
      <xdr:col>85</xdr:col>
      <xdr:colOff>127000</xdr:colOff>
      <xdr:row>35</xdr:row>
      <xdr:rowOff>16664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5197981"/>
          <a:ext cx="838200" cy="8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32759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47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16664</xdr:rowOff>
    </xdr:from>
    <xdr:to>
      <xdr:col>81</xdr:col>
      <xdr:colOff>50800</xdr:colOff>
      <xdr:row>39</xdr:row>
      <xdr:rowOff>10754</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017414"/>
          <a:ext cx="889000" cy="67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163503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7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10754</xdr:rowOff>
    </xdr:from>
    <xdr:to>
      <xdr:col>76</xdr:col>
      <xdr:colOff>114300</xdr:colOff>
      <xdr:row>39</xdr:row>
      <xdr:rowOff>35638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697304"/>
          <a:ext cx="889000" cy="2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53693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4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54497</xdr:rowOff>
    </xdr:from>
    <xdr:to>
      <xdr:col>71</xdr:col>
      <xdr:colOff>177800</xdr:colOff>
      <xdr:row>39</xdr:row>
      <xdr:rowOff>35638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398147"/>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59702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7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30</xdr:row>
      <xdr:rowOff>3681</xdr:rowOff>
    </xdr:from>
    <xdr:to>
      <xdr:col>85</xdr:col>
      <xdr:colOff>177800</xdr:colOff>
      <xdr:row>30</xdr:row>
      <xdr:rowOff>105281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514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105200</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50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137314</xdr:rowOff>
    </xdr:from>
    <xdr:to>
      <xdr:col>81</xdr:col>
      <xdr:colOff>101600</xdr:colOff>
      <xdr:row>35</xdr:row>
      <xdr:rowOff>67464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596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83991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574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131404</xdr:rowOff>
    </xdr:from>
    <xdr:to>
      <xdr:col>76</xdr:col>
      <xdr:colOff>165100</xdr:colOff>
      <xdr:row>39</xdr:row>
      <xdr:rowOff>61554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6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78080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42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156288</xdr:rowOff>
    </xdr:from>
    <xdr:to>
      <xdr:col>72</xdr:col>
      <xdr:colOff>38100</xdr:colOff>
      <xdr:row>39</xdr:row>
      <xdr:rowOff>86438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7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77565</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764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3697</xdr:rowOff>
    </xdr:from>
    <xdr:to>
      <xdr:col>67</xdr:col>
      <xdr:colOff>101600</xdr:colOff>
      <xdr:row>37</xdr:row>
      <xdr:rowOff>105297</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3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121824</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47111" y="61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4643</xdr:rowOff>
    </xdr:from>
    <xdr:to>
      <xdr:col>85</xdr:col>
      <xdr:colOff>127000</xdr:colOff>
      <xdr:row>77</xdr:row>
      <xdr:rowOff>67672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206293"/>
          <a:ext cx="838200" cy="6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345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4643</xdr:rowOff>
    </xdr:from>
    <xdr:to>
      <xdr:col>81</xdr:col>
      <xdr:colOff>50800</xdr:colOff>
      <xdr:row>77</xdr:row>
      <xdr:rowOff>14362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206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84197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45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10139</xdr:rowOff>
    </xdr:from>
    <xdr:to>
      <xdr:col>76</xdr:col>
      <xdr:colOff>114300</xdr:colOff>
      <xdr:row>77</xdr:row>
      <xdr:rowOff>14362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3703300" y="1321178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83462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138802</xdr:rowOff>
    </xdr:from>
    <xdr:to>
      <xdr:col>71</xdr:col>
      <xdr:colOff>177800</xdr:colOff>
      <xdr:row>77</xdr:row>
      <xdr:rowOff>10139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814300" y="13169002"/>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80841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45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81573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45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16872</xdr:rowOff>
    </xdr:from>
    <xdr:to>
      <xdr:col>85</xdr:col>
      <xdr:colOff>177800</xdr:colOff>
      <xdr:row>77</xdr:row>
      <xdr:rowOff>118472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21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39749</xdr:rowOff>
    </xdr:from>
    <xdr:ext cx="599010"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06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125293</xdr:rowOff>
    </xdr:from>
    <xdr:to>
      <xdr:col>81</xdr:col>
      <xdr:colOff>101600</xdr:colOff>
      <xdr:row>77</xdr:row>
      <xdr:rowOff>55443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15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71970</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181795" y="12930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135012</xdr:rowOff>
    </xdr:from>
    <xdr:to>
      <xdr:col>76</xdr:col>
      <xdr:colOff>165100</xdr:colOff>
      <xdr:row>77</xdr:row>
      <xdr:rowOff>65162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1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81689</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292795" y="12940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130789</xdr:rowOff>
    </xdr:from>
    <xdr:to>
      <xdr:col>72</xdr:col>
      <xdr:colOff>38100</xdr:colOff>
      <xdr:row>77</xdr:row>
      <xdr:rowOff>60939</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16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77467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03795" y="1293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88002</xdr:rowOff>
    </xdr:from>
    <xdr:to>
      <xdr:col>67</xdr:col>
      <xdr:colOff>101600</xdr:colOff>
      <xdr:row>77</xdr:row>
      <xdr:rowOff>18152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11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34679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14795" y="1289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80758</xdr:rowOff>
    </xdr:from>
    <xdr:to>
      <xdr:col>85</xdr:col>
      <xdr:colOff>127000</xdr:colOff>
      <xdr:row>98</xdr:row>
      <xdr:rowOff>90994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882858"/>
          <a:ext cx="838200" cy="1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90117</xdr:rowOff>
    </xdr:from>
    <xdr:to>
      <xdr:col>81</xdr:col>
      <xdr:colOff>50800</xdr:colOff>
      <xdr:row>98</xdr:row>
      <xdr:rowOff>90994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4592300" y="16892217"/>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72848</xdr:rowOff>
    </xdr:from>
    <xdr:to>
      <xdr:col>76</xdr:col>
      <xdr:colOff>114300</xdr:colOff>
      <xdr:row>98</xdr:row>
      <xdr:rowOff>90117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3703300" y="16874948"/>
          <a:ext cx="889000" cy="1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61647</xdr:rowOff>
    </xdr:from>
    <xdr:to>
      <xdr:col>71</xdr:col>
      <xdr:colOff>177800</xdr:colOff>
      <xdr:row>98</xdr:row>
      <xdr:rowOff>72848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63747"/>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29958</xdr:rowOff>
    </xdr:from>
    <xdr:to>
      <xdr:col>85</xdr:col>
      <xdr:colOff>177800</xdr:colOff>
      <xdr:row>98</xdr:row>
      <xdr:rowOff>131558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3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122132</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40194</xdr:rowOff>
    </xdr:from>
    <xdr:to>
      <xdr:col>81</xdr:col>
      <xdr:colOff>101600</xdr:colOff>
      <xdr:row>98</xdr:row>
      <xdr:rowOff>141794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132921</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39317</xdr:rowOff>
    </xdr:from>
    <xdr:to>
      <xdr:col>76</xdr:col>
      <xdr:colOff>165100</xdr:colOff>
      <xdr:row>98</xdr:row>
      <xdr:rowOff>140917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4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132044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3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22048</xdr:rowOff>
    </xdr:from>
    <xdr:to>
      <xdr:col>72</xdr:col>
      <xdr:colOff>38100</xdr:colOff>
      <xdr:row>98</xdr:row>
      <xdr:rowOff>123648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2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9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10847</xdr:rowOff>
    </xdr:from>
    <xdr:to>
      <xdr:col>67</xdr:col>
      <xdr:colOff>101600</xdr:colOff>
      <xdr:row>98</xdr:row>
      <xdr:rowOff>112447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1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103574</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90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74229</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589329"/>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74229</xdr:rowOff>
    </xdr:from>
    <xdr:to>
      <xdr:col>107</xdr:col>
      <xdr:colOff>50800</xdr:colOff>
      <xdr:row>38</xdr:row>
      <xdr:rowOff>122007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589329"/>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72720</xdr:rowOff>
    </xdr:from>
    <xdr:to>
      <xdr:col>102</xdr:col>
      <xdr:colOff>114300</xdr:colOff>
      <xdr:row>38</xdr:row>
      <xdr:rowOff>122007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587820"/>
          <a:ext cx="889000" cy="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23429</xdr:rowOff>
    </xdr:from>
    <xdr:to>
      <xdr:col>107</xdr:col>
      <xdr:colOff>101600</xdr:colOff>
      <xdr:row>38</xdr:row>
      <xdr:rowOff>125029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3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116156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199428" y="6631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71207</xdr:rowOff>
    </xdr:from>
    <xdr:to>
      <xdr:col>102</xdr:col>
      <xdr:colOff>165100</xdr:colOff>
      <xdr:row>39</xdr:row>
      <xdr:rowOff>1357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5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163934</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67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21920</xdr:rowOff>
    </xdr:from>
    <xdr:to>
      <xdr:col>98</xdr:col>
      <xdr:colOff>38100</xdr:colOff>
      <xdr:row>38</xdr:row>
      <xdr:rowOff>123520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5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114647</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21428" y="662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119094</xdr:rowOff>
    </xdr:from>
    <xdr:to>
      <xdr:col>116</xdr:col>
      <xdr:colOff>63500</xdr:colOff>
      <xdr:row>58</xdr:row>
      <xdr:rowOff>129674</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1323300" y="10063194"/>
          <a:ext cx="838200" cy="1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63608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3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115109</xdr:rowOff>
    </xdr:from>
    <xdr:to>
      <xdr:col>111</xdr:col>
      <xdr:colOff>177800</xdr:colOff>
      <xdr:row>58</xdr:row>
      <xdr:rowOff>119094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10059209"/>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155200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75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106325</xdr:rowOff>
    </xdr:from>
    <xdr:to>
      <xdr:col>107</xdr:col>
      <xdr:colOff>50800</xdr:colOff>
      <xdr:row>58</xdr:row>
      <xdr:rowOff>115109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9545300" y="10050425"/>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161927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76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83791</xdr:rowOff>
    </xdr:from>
    <xdr:to>
      <xdr:col>102</xdr:col>
      <xdr:colOff>114300</xdr:colOff>
      <xdr:row>58</xdr:row>
      <xdr:rowOff>106325</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10027891"/>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148701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974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122282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78874</xdr:rowOff>
    </xdr:from>
    <xdr:to>
      <xdr:col>116</xdr:col>
      <xdr:colOff>114300</xdr:colOff>
      <xdr:row>59</xdr:row>
      <xdr:rowOff>9024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1002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57301</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1000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68294</xdr:rowOff>
    </xdr:from>
    <xdr:to>
      <xdr:col>112</xdr:col>
      <xdr:colOff>38100</xdr:colOff>
      <xdr:row>58</xdr:row>
      <xdr:rowOff>169894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1001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161021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1010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64309</xdr:rowOff>
    </xdr:from>
    <xdr:to>
      <xdr:col>107</xdr:col>
      <xdr:colOff>101600</xdr:colOff>
      <xdr:row>58</xdr:row>
      <xdr:rowOff>165909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1000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157036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1010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55525</xdr:rowOff>
    </xdr:from>
    <xdr:to>
      <xdr:col>102</xdr:col>
      <xdr:colOff>165100</xdr:colOff>
      <xdr:row>58</xdr:row>
      <xdr:rowOff>157125</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99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148252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1009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32991</xdr:rowOff>
    </xdr:from>
    <xdr:to>
      <xdr:col>98</xdr:col>
      <xdr:colOff>38100</xdr:colOff>
      <xdr:row>58</xdr:row>
      <xdr:rowOff>134591</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97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125718</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10069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94698</xdr:rowOff>
    </xdr:from>
    <xdr:to>
      <xdr:col>116</xdr:col>
      <xdr:colOff>63500</xdr:colOff>
      <xdr:row>73</xdr:row>
      <xdr:rowOff>102569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10548"/>
          <a:ext cx="838200" cy="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102569</xdr:rowOff>
    </xdr:from>
    <xdr:to>
      <xdr:col>111</xdr:col>
      <xdr:colOff>177800</xdr:colOff>
      <xdr:row>73</xdr:row>
      <xdr:rowOff>110651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618419"/>
          <a:ext cx="889000" cy="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137442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9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29042</xdr:rowOff>
    </xdr:from>
    <xdr:to>
      <xdr:col>107</xdr:col>
      <xdr:colOff>50800</xdr:colOff>
      <xdr:row>73</xdr:row>
      <xdr:rowOff>110651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544892"/>
          <a:ext cx="889000" cy="8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122207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29042</xdr:rowOff>
    </xdr:from>
    <xdr:to>
      <xdr:col>102</xdr:col>
      <xdr:colOff>114300</xdr:colOff>
      <xdr:row>73</xdr:row>
      <xdr:rowOff>54873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544892"/>
          <a:ext cx="889000" cy="2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106924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43898</xdr:rowOff>
    </xdr:from>
    <xdr:to>
      <xdr:col>116</xdr:col>
      <xdr:colOff>114300</xdr:colOff>
      <xdr:row>73</xdr:row>
      <xdr:rowOff>145498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55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66775</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1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51769</xdr:rowOff>
    </xdr:from>
    <xdr:to>
      <xdr:col>112</xdr:col>
      <xdr:colOff>38100</xdr:colOff>
      <xdr:row>73</xdr:row>
      <xdr:rowOff>153369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5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169896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34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59851</xdr:rowOff>
    </xdr:from>
    <xdr:to>
      <xdr:col>107</xdr:col>
      <xdr:colOff>101600</xdr:colOff>
      <xdr:row>73</xdr:row>
      <xdr:rowOff>161451</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57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6528</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35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149692</xdr:rowOff>
    </xdr:from>
    <xdr:to>
      <xdr:col>102</xdr:col>
      <xdr:colOff>165100</xdr:colOff>
      <xdr:row>73</xdr:row>
      <xdr:rowOff>79842</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4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96369</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26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4073</xdr:rowOff>
    </xdr:from>
    <xdr:to>
      <xdr:col>98</xdr:col>
      <xdr:colOff>38100</xdr:colOff>
      <xdr:row>73</xdr:row>
      <xdr:rowOff>105673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5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122200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29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歳出決算総額は、市民一人当たり</a:t>
          </a:r>
          <a:r>
            <a:rPr kumimoji="1" lang="en-US" altLang="ja-JP" sz="1100">
              <a:solidFill>
                <a:schemeClr val="dk1"/>
              </a:solidFill>
              <a:effectLst/>
              <a:latin typeface="+mn-lt"/>
              <a:ea typeface="+mn-ea"/>
              <a:cs typeface="+mn-cs"/>
            </a:rPr>
            <a:t>878</a:t>
          </a:r>
          <a:r>
            <a:rPr kumimoji="1" lang="ja-JP" altLang="ja-JP" sz="1100">
              <a:solidFill>
                <a:schemeClr val="dk1"/>
              </a:solidFill>
              <a:effectLst/>
              <a:latin typeface="+mn-lt"/>
              <a:ea typeface="+mn-ea"/>
              <a:cs typeface="+mn-cs"/>
            </a:rPr>
            <a:t>千円となり、昨年度に比べ</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千円の増額となった。主な増額要因は、災害復旧費の増で、平成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年７月豪雨災害による災害復旧事業の皆増などにより前年度比</a:t>
          </a:r>
          <a:r>
            <a:rPr kumimoji="1" lang="en-US" altLang="ja-JP" sz="1100">
              <a:solidFill>
                <a:schemeClr val="dk1"/>
              </a:solidFill>
              <a:effectLst/>
              <a:latin typeface="+mn-lt"/>
              <a:ea typeface="+mn-ea"/>
              <a:cs typeface="+mn-cs"/>
            </a:rPr>
            <a:t>102.7</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7,176</a:t>
          </a:r>
          <a:r>
            <a:rPr kumimoji="1" lang="ja-JP" altLang="ja-JP" sz="1100">
              <a:solidFill>
                <a:schemeClr val="dk1"/>
              </a:solidFill>
              <a:effectLst/>
              <a:latin typeface="+mn-lt"/>
              <a:ea typeface="+mn-ea"/>
              <a:cs typeface="+mn-cs"/>
            </a:rPr>
            <a:t>万円の増、市民一人当たり</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ja-JP" sz="1100">
              <a:solidFill>
                <a:schemeClr val="dk1"/>
              </a:solidFill>
              <a:effectLst/>
              <a:latin typeface="+mn-lt"/>
              <a:ea typeface="+mn-ea"/>
              <a:cs typeface="+mn-cs"/>
            </a:rPr>
            <a:t>　また、主な構成項目である公債費は、市民一人当たり</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千円となっており、昨年度比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額となって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、類似団体平均と比べて一人当たりのコストが高い状況にある。</a:t>
          </a:r>
          <a:endParaRPr lang="ja-JP" altLang="ja-JP" sz="1400">
            <a:effectLst/>
          </a:endParaRPr>
        </a:p>
        <a:p>
          <a:r>
            <a:rPr kumimoji="1" lang="ja-JP" altLang="ja-JP" sz="1100">
              <a:solidFill>
                <a:schemeClr val="dk1"/>
              </a:solidFill>
              <a:effectLst/>
              <a:latin typeface="+mn-lt"/>
              <a:ea typeface="+mn-ea"/>
              <a:cs typeface="+mn-cs"/>
            </a:rPr>
            <a:t>　公債費負担適正化計画に沿った市債発行額の抑制等の取り組みにより</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年度の実質公債費比率は</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％となり、計画的な借り入れに努めることにより年々数値が改善している。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令和元年度から</a:t>
          </a:r>
          <a:r>
            <a:rPr kumimoji="1" lang="ja-JP" altLang="ja-JP" sz="1100">
              <a:solidFill>
                <a:schemeClr val="dk1"/>
              </a:solidFill>
              <a:effectLst/>
              <a:latin typeface="+mn-lt"/>
              <a:ea typeface="+mn-ea"/>
              <a:cs typeface="+mn-cs"/>
            </a:rPr>
            <a:t>新焼却施設のプラント建設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開始するほか、</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既存施設に係る</a:t>
          </a:r>
          <a:r>
            <a:rPr kumimoji="1" lang="ja-JP" altLang="en-US" sz="1100">
              <a:solidFill>
                <a:schemeClr val="dk1"/>
              </a:solidFill>
              <a:effectLst/>
              <a:latin typeface="+mn-lt"/>
              <a:ea typeface="+mn-ea"/>
              <a:cs typeface="+mn-cs"/>
            </a:rPr>
            <a:t>大規模改修等</a:t>
          </a:r>
          <a:r>
            <a:rPr kumimoji="1" lang="ja-JP" altLang="ja-JP" sz="1100">
              <a:solidFill>
                <a:schemeClr val="dk1"/>
              </a:solidFill>
              <a:effectLst/>
              <a:latin typeface="+mn-lt"/>
              <a:ea typeface="+mn-ea"/>
              <a:cs typeface="+mn-cs"/>
            </a:rPr>
            <a:t>更新整備の増加が見込まれるため、公共施設等総合管理計画および、今後策定予定の施設ごとの個別計画に基づき対応していくことで、事業費の減少を目指すこととする。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広島県庄原市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34,869
34,423
1,246.49
31,330,281
30,638,845
481,209
17,123,323
38,578,063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13.2
111.9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165036</xdr:rowOff>
    </xdr:from>
    <xdr:to>
      <xdr:col>24</xdr:col>
      <xdr:colOff>63500</xdr:colOff>
      <xdr:row>35</xdr:row>
      <xdr:rowOff>11493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94336"/>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11493</xdr:rowOff>
    </xdr:from>
    <xdr:to>
      <xdr:col>19</xdr:col>
      <xdr:colOff>177800</xdr:colOff>
      <xdr:row>35</xdr:row>
      <xdr:rowOff>59880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012243"/>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59880</xdr:rowOff>
    </xdr:from>
    <xdr:to>
      <xdr:col>15</xdr:col>
      <xdr:colOff>50800</xdr:colOff>
      <xdr:row>35</xdr:row>
      <xdr:rowOff>75121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06063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4445</xdr:rowOff>
    </xdr:from>
    <xdr:to>
      <xdr:col>10</xdr:col>
      <xdr:colOff>114300</xdr:colOff>
      <xdr:row>35</xdr:row>
      <xdr:rowOff>75121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05195"/>
          <a:ext cx="889000" cy="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114236</xdr:rowOff>
    </xdr:from>
    <xdr:to>
      <xdr:col>24</xdr:col>
      <xdr:colOff>114300</xdr:colOff>
      <xdr:row>35</xdr:row>
      <xdr:rowOff>44386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4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137113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9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132143</xdr:rowOff>
    </xdr:from>
    <xdr:to>
      <xdr:col>20</xdr:col>
      <xdr:colOff>38100</xdr:colOff>
      <xdr:row>35</xdr:row>
      <xdr:rowOff>62293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6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78820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3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9080</xdr:rowOff>
    </xdr:from>
    <xdr:to>
      <xdr:col>15</xdr:col>
      <xdr:colOff>101600</xdr:colOff>
      <xdr:row>35</xdr:row>
      <xdr:rowOff>110680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127207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24321</xdr:rowOff>
    </xdr:from>
    <xdr:to>
      <xdr:col>10</xdr:col>
      <xdr:colOff>165100</xdr:colOff>
      <xdr:row>35</xdr:row>
      <xdr:rowOff>125921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142448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0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125095</xdr:rowOff>
    </xdr:from>
    <xdr:to>
      <xdr:col>6</xdr:col>
      <xdr:colOff>38100</xdr:colOff>
      <xdr:row>35</xdr:row>
      <xdr:rowOff>55245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71772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2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40527</xdr:rowOff>
    </xdr:from>
    <xdr:to>
      <xdr:col>24</xdr:col>
      <xdr:colOff>63500</xdr:colOff>
      <xdr:row>57</xdr:row>
      <xdr:rowOff>82321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813177"/>
          <a:ext cx="838200" cy="4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27232</xdr:rowOff>
    </xdr:from>
    <xdr:to>
      <xdr:col>19</xdr:col>
      <xdr:colOff>177800</xdr:colOff>
      <xdr:row>57</xdr:row>
      <xdr:rowOff>40527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799882"/>
          <a:ext cx="889000" cy="1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20510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96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23153</xdr:rowOff>
    </xdr:from>
    <xdr:to>
      <xdr:col>15</xdr:col>
      <xdr:colOff>50800</xdr:colOff>
      <xdr:row>57</xdr:row>
      <xdr:rowOff>27232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9795803"/>
          <a:ext cx="889000" cy="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22803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9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169411</xdr:rowOff>
    </xdr:from>
    <xdr:to>
      <xdr:col>10</xdr:col>
      <xdr:colOff>114300</xdr:colOff>
      <xdr:row>57</xdr:row>
      <xdr:rowOff>23153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70611"/>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33174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97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42746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9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31521</xdr:rowOff>
    </xdr:from>
    <xdr:to>
      <xdr:col>24</xdr:col>
      <xdr:colOff>114300</xdr:colOff>
      <xdr:row>57</xdr:row>
      <xdr:rowOff>133121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54398</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5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161177</xdr:rowOff>
    </xdr:from>
    <xdr:to>
      <xdr:col>20</xdr:col>
      <xdr:colOff>38100</xdr:colOff>
      <xdr:row>57</xdr:row>
      <xdr:rowOff>91327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6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107854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537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147882</xdr:rowOff>
    </xdr:from>
    <xdr:to>
      <xdr:col>15</xdr:col>
      <xdr:colOff>101600</xdr:colOff>
      <xdr:row>57</xdr:row>
      <xdr:rowOff>78032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74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94559</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2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143803</xdr:rowOff>
    </xdr:from>
    <xdr:to>
      <xdr:col>10</xdr:col>
      <xdr:colOff>165100</xdr:colOff>
      <xdr:row>57</xdr:row>
      <xdr:rowOff>73953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4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90480</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952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118611</xdr:rowOff>
    </xdr:from>
    <xdr:to>
      <xdr:col>6</xdr:col>
      <xdr:colOff>38100</xdr:colOff>
      <xdr:row>57</xdr:row>
      <xdr:rowOff>48761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65288</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9495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65504</xdr:rowOff>
    </xdr:from>
    <xdr:to>
      <xdr:col>24</xdr:col>
      <xdr:colOff>63500</xdr:colOff>
      <xdr:row>74</xdr:row>
      <xdr:rowOff>64315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581354"/>
          <a:ext cx="838200" cy="17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64315</xdr:rowOff>
    </xdr:from>
    <xdr:to>
      <xdr:col>19</xdr:col>
      <xdr:colOff>177800</xdr:colOff>
      <xdr:row>74</xdr:row>
      <xdr:rowOff>81133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751615"/>
          <a:ext cx="889000" cy="1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81133</xdr:rowOff>
    </xdr:from>
    <xdr:to>
      <xdr:col>15</xdr:col>
      <xdr:colOff>50800</xdr:colOff>
      <xdr:row>74</xdr:row>
      <xdr:rowOff>95245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768433"/>
          <a:ext cx="889000" cy="1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95245</xdr:rowOff>
    </xdr:from>
    <xdr:to>
      <xdr:col>10</xdr:col>
      <xdr:colOff>114300</xdr:colOff>
      <xdr:row>74</xdr:row>
      <xdr:rowOff>161173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782545"/>
          <a:ext cx="889000" cy="6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14704</xdr:rowOff>
    </xdr:from>
    <xdr:to>
      <xdr:col>24</xdr:col>
      <xdr:colOff>114300</xdr:colOff>
      <xdr:row>73</xdr:row>
      <xdr:rowOff>116304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53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37581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38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13515</xdr:rowOff>
    </xdr:from>
    <xdr:to>
      <xdr:col>20</xdr:col>
      <xdr:colOff>38100</xdr:colOff>
      <xdr:row>74</xdr:row>
      <xdr:rowOff>115115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7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131642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476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30333</xdr:rowOff>
    </xdr:from>
    <xdr:to>
      <xdr:col>15</xdr:col>
      <xdr:colOff>101600</xdr:colOff>
      <xdr:row>74</xdr:row>
      <xdr:rowOff>131933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7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148460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492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44445</xdr:rowOff>
    </xdr:from>
    <xdr:to>
      <xdr:col>10</xdr:col>
      <xdr:colOff>165100</xdr:colOff>
      <xdr:row>74</xdr:row>
      <xdr:rowOff>146045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3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162572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0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110373</xdr:rowOff>
    </xdr:from>
    <xdr:to>
      <xdr:col>6</xdr:col>
      <xdr:colOff>38100</xdr:colOff>
      <xdr:row>75</xdr:row>
      <xdr:rowOff>40523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79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57050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57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158217</xdr:rowOff>
    </xdr:from>
    <xdr:to>
      <xdr:col>24</xdr:col>
      <xdr:colOff>63500</xdr:colOff>
      <xdr:row>95</xdr:row>
      <xdr:rowOff>119602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274517"/>
          <a:ext cx="838200" cy="13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51706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10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83093</xdr:rowOff>
    </xdr:from>
    <xdr:to>
      <xdr:col>19</xdr:col>
      <xdr:colOff>177800</xdr:colOff>
      <xdr:row>94</xdr:row>
      <xdr:rowOff>158217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199393"/>
          <a:ext cx="889000" cy="7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83093</xdr:rowOff>
    </xdr:from>
    <xdr:to>
      <xdr:col>15</xdr:col>
      <xdr:colOff>50800</xdr:colOff>
      <xdr:row>96</xdr:row>
      <xdr:rowOff>28905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199393"/>
          <a:ext cx="889000" cy="28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28905</xdr:rowOff>
    </xdr:from>
    <xdr:to>
      <xdr:col>10</xdr:col>
      <xdr:colOff>114300</xdr:colOff>
      <xdr:row>96</xdr:row>
      <xdr:rowOff>105266</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488105"/>
          <a:ext cx="889000" cy="76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68802</xdr:rowOff>
    </xdr:from>
    <xdr:to>
      <xdr:col>24</xdr:col>
      <xdr:colOff>114300</xdr:colOff>
      <xdr:row>95</xdr:row>
      <xdr:rowOff>170402</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3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91679</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20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107417</xdr:rowOff>
    </xdr:from>
    <xdr:to>
      <xdr:col>20</xdr:col>
      <xdr:colOff>38100</xdr:colOff>
      <xdr:row>95</xdr:row>
      <xdr:rowOff>37567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22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54094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998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32293</xdr:rowOff>
    </xdr:from>
    <xdr:to>
      <xdr:col>15</xdr:col>
      <xdr:colOff>101600</xdr:colOff>
      <xdr:row>94</xdr:row>
      <xdr:rowOff>133893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14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150420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592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149555</xdr:rowOff>
    </xdr:from>
    <xdr:to>
      <xdr:col>10</xdr:col>
      <xdr:colOff>165100</xdr:colOff>
      <xdr:row>96</xdr:row>
      <xdr:rowOff>79705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96232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54466</xdr:rowOff>
    </xdr:from>
    <xdr:to>
      <xdr:col>6</xdr:col>
      <xdr:colOff>38100</xdr:colOff>
      <xdr:row>96</xdr:row>
      <xdr:rowOff>156066</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1143</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146884</xdr:rowOff>
    </xdr:from>
    <xdr:to>
      <xdr:col>55</xdr:col>
      <xdr:colOff>0</xdr:colOff>
      <xdr:row>35</xdr:row>
      <xdr:rowOff>159294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9639300" y="6147634"/>
          <a:ext cx="8382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159294</xdr:rowOff>
    </xdr:from>
    <xdr:to>
      <xdr:col>50</xdr:col>
      <xdr:colOff>114300</xdr:colOff>
      <xdr:row>36</xdr:row>
      <xdr:rowOff>254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8750300" y="6160044"/>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254</xdr:rowOff>
    </xdr:from>
    <xdr:to>
      <xdr:col>45</xdr:col>
      <xdr:colOff>177800</xdr:colOff>
      <xdr:row>36</xdr:row>
      <xdr:rowOff>12011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7861300" y="6172454"/>
          <a:ext cx="8890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120432</xdr:rowOff>
    </xdr:from>
    <xdr:to>
      <xdr:col>41</xdr:col>
      <xdr:colOff>50800</xdr:colOff>
      <xdr:row>36</xdr:row>
      <xdr:rowOff>12011</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949732"/>
          <a:ext cx="889000" cy="23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96084</xdr:rowOff>
    </xdr:from>
    <xdr:to>
      <xdr:col>55</xdr:col>
      <xdr:colOff>50800</xdr:colOff>
      <xdr:row>36</xdr:row>
      <xdr:rowOff>26234</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0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118961</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94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108494</xdr:rowOff>
    </xdr:from>
    <xdr:to>
      <xdr:col>50</xdr:col>
      <xdr:colOff>165100</xdr:colOff>
      <xdr:row>36</xdr:row>
      <xdr:rowOff>38644</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10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55171</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884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120904</xdr:rowOff>
    </xdr:from>
    <xdr:to>
      <xdr:col>46</xdr:col>
      <xdr:colOff>38100</xdr:colOff>
      <xdr:row>36</xdr:row>
      <xdr:rowOff>51054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12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67581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89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132661</xdr:rowOff>
    </xdr:from>
    <xdr:to>
      <xdr:col>41</xdr:col>
      <xdr:colOff>101600</xdr:colOff>
      <xdr:row>36</xdr:row>
      <xdr:rowOff>62811</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79338</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90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69632</xdr:rowOff>
    </xdr:from>
    <xdr:to>
      <xdr:col>36</xdr:col>
      <xdr:colOff>165100</xdr:colOff>
      <xdr:row>34</xdr:row>
      <xdr:rowOff>171232</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89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16309</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674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130137</xdr:rowOff>
    </xdr:from>
    <xdr:to>
      <xdr:col>55</xdr:col>
      <xdr:colOff>0</xdr:colOff>
      <xdr:row>54</xdr:row>
      <xdr:rowOff>10541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216987"/>
          <a:ext cx="838200" cy="5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37089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638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130137</xdr:rowOff>
    </xdr:from>
    <xdr:to>
      <xdr:col>50</xdr:col>
      <xdr:colOff>114300</xdr:colOff>
      <xdr:row>53</xdr:row>
      <xdr:rowOff>152883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216987"/>
          <a:ext cx="889000" cy="2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152883</xdr:rowOff>
    </xdr:from>
    <xdr:to>
      <xdr:col>45</xdr:col>
      <xdr:colOff>177800</xdr:colOff>
      <xdr:row>54</xdr:row>
      <xdr:rowOff>139865</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239733"/>
          <a:ext cx="889000" cy="158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60769</xdr:rowOff>
    </xdr:from>
    <xdr:to>
      <xdr:col>41</xdr:col>
      <xdr:colOff>50800</xdr:colOff>
      <xdr:row>54</xdr:row>
      <xdr:rowOff>139865</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319069"/>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131191</xdr:rowOff>
    </xdr:from>
    <xdr:to>
      <xdr:col>55</xdr:col>
      <xdr:colOff>50800</xdr:colOff>
      <xdr:row>54</xdr:row>
      <xdr:rowOff>61341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21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154068</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06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79337</xdr:rowOff>
    </xdr:from>
    <xdr:to>
      <xdr:col>50</xdr:col>
      <xdr:colOff>165100</xdr:colOff>
      <xdr:row>54</xdr:row>
      <xdr:rowOff>9487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16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26014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894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102083</xdr:rowOff>
    </xdr:from>
    <xdr:to>
      <xdr:col>46</xdr:col>
      <xdr:colOff>38100</xdr:colOff>
      <xdr:row>54</xdr:row>
      <xdr:rowOff>32233</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18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48760</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89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89065</xdr:rowOff>
    </xdr:from>
    <xdr:to>
      <xdr:col>41</xdr:col>
      <xdr:colOff>101600</xdr:colOff>
      <xdr:row>55</xdr:row>
      <xdr:rowOff>19215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34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35742</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12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9969</xdr:rowOff>
    </xdr:from>
    <xdr:to>
      <xdr:col>36</xdr:col>
      <xdr:colOff>165100</xdr:colOff>
      <xdr:row>54</xdr:row>
      <xdr:rowOff>111569</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128096</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04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87823</xdr:rowOff>
    </xdr:from>
    <xdr:to>
      <xdr:col>55</xdr:col>
      <xdr:colOff>0</xdr:colOff>
      <xdr:row>78</xdr:row>
      <xdr:rowOff>93630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460923"/>
          <a:ext cx="8382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224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87823</xdr:rowOff>
    </xdr:from>
    <xdr:to>
      <xdr:col>50</xdr:col>
      <xdr:colOff>114300</xdr:colOff>
      <xdr:row>78</xdr:row>
      <xdr:rowOff>92494</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460923"/>
          <a:ext cx="8890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137433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16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92494</xdr:rowOff>
    </xdr:from>
    <xdr:to>
      <xdr:col>45</xdr:col>
      <xdr:colOff>177800</xdr:colOff>
      <xdr:row>78</xdr:row>
      <xdr:rowOff>111141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465594"/>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139628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75699</xdr:rowOff>
    </xdr:from>
    <xdr:to>
      <xdr:col>41</xdr:col>
      <xdr:colOff>50800</xdr:colOff>
      <xdr:row>78</xdr:row>
      <xdr:rowOff>111141</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48799"/>
          <a:ext cx="889000" cy="3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151257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142966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42830</xdr:rowOff>
    </xdr:from>
    <xdr:to>
      <xdr:col>55</xdr:col>
      <xdr:colOff>50800</xdr:colOff>
      <xdr:row>78</xdr:row>
      <xdr:rowOff>144430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4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149974</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3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37023</xdr:rowOff>
    </xdr:from>
    <xdr:to>
      <xdr:col>50</xdr:col>
      <xdr:colOff>165100</xdr:colOff>
      <xdr:row>78</xdr:row>
      <xdr:rowOff>138623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41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129750</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50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41694</xdr:rowOff>
    </xdr:from>
    <xdr:to>
      <xdr:col>46</xdr:col>
      <xdr:colOff>38100</xdr:colOff>
      <xdr:row>78</xdr:row>
      <xdr:rowOff>143294</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41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134421</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350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60341</xdr:rowOff>
    </xdr:from>
    <xdr:to>
      <xdr:col>41</xdr:col>
      <xdr:colOff>101600</xdr:colOff>
      <xdr:row>78</xdr:row>
      <xdr:rowOff>161941</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43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153068</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52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24899</xdr:rowOff>
    </xdr:from>
    <xdr:to>
      <xdr:col>36</xdr:col>
      <xdr:colOff>165100</xdr:colOff>
      <xdr:row>78</xdr:row>
      <xdr:rowOff>126499</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9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117626</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4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72464</xdr:rowOff>
    </xdr:from>
    <xdr:to>
      <xdr:col>55</xdr:col>
      <xdr:colOff>0</xdr:colOff>
      <xdr:row>95</xdr:row>
      <xdr:rowOff>155360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360214"/>
          <a:ext cx="838200" cy="8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148749</xdr:rowOff>
    </xdr:from>
    <xdr:to>
      <xdr:col>50</xdr:col>
      <xdr:colOff>114300</xdr:colOff>
      <xdr:row>95</xdr:row>
      <xdr:rowOff>72464</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265049"/>
          <a:ext cx="889000" cy="9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148749</xdr:rowOff>
    </xdr:from>
    <xdr:to>
      <xdr:col>45</xdr:col>
      <xdr:colOff>177800</xdr:colOff>
      <xdr:row>95</xdr:row>
      <xdr:rowOff>14390</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265049"/>
          <a:ext cx="889000" cy="3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14390</xdr:rowOff>
    </xdr:from>
    <xdr:to>
      <xdr:col>41</xdr:col>
      <xdr:colOff>50800</xdr:colOff>
      <xdr:row>95</xdr:row>
      <xdr:rowOff>69825</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flipV="1">
          <a:off x="6972300" y="16302140"/>
          <a:ext cx="8890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104560</xdr:rowOff>
    </xdr:from>
    <xdr:to>
      <xdr:col>55</xdr:col>
      <xdr:colOff>50800</xdr:colOff>
      <xdr:row>96</xdr:row>
      <xdr:rowOff>34710</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3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127437</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24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21664</xdr:rowOff>
    </xdr:from>
    <xdr:to>
      <xdr:col>50</xdr:col>
      <xdr:colOff>165100</xdr:colOff>
      <xdr:row>95</xdr:row>
      <xdr:rowOff>123264</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30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139791</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08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97949</xdr:rowOff>
    </xdr:from>
    <xdr:to>
      <xdr:col>46</xdr:col>
      <xdr:colOff>38100</xdr:colOff>
      <xdr:row>95</xdr:row>
      <xdr:rowOff>28099</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21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44626</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598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135040</xdr:rowOff>
    </xdr:from>
    <xdr:to>
      <xdr:col>41</xdr:col>
      <xdr:colOff>101600</xdr:colOff>
      <xdr:row>95</xdr:row>
      <xdr:rowOff>65190</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25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81717</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0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19025</xdr:rowOff>
    </xdr:from>
    <xdr:to>
      <xdr:col>36</xdr:col>
      <xdr:colOff>165100</xdr:colOff>
      <xdr:row>95</xdr:row>
      <xdr:rowOff>120625</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30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137152</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131528</xdr:rowOff>
    </xdr:from>
    <xdr:to>
      <xdr:col>85</xdr:col>
      <xdr:colOff>127000</xdr:colOff>
      <xdr:row>35</xdr:row>
      <xdr:rowOff>138138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5481300" y="6132278"/>
          <a:ext cx="838200" cy="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131528</xdr:rowOff>
    </xdr:from>
    <xdr:to>
      <xdr:col>81</xdr:col>
      <xdr:colOff>50800</xdr:colOff>
      <xdr:row>35</xdr:row>
      <xdr:rowOff>140291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132278"/>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140291</xdr:rowOff>
    </xdr:from>
    <xdr:to>
      <xdr:col>76</xdr:col>
      <xdr:colOff>114300</xdr:colOff>
      <xdr:row>36</xdr:row>
      <xdr:rowOff>15780</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141041"/>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158655</xdr:rowOff>
    </xdr:from>
    <xdr:to>
      <xdr:col>71</xdr:col>
      <xdr:colOff>177800</xdr:colOff>
      <xdr:row>36</xdr:row>
      <xdr:rowOff>15780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1594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87338</xdr:rowOff>
    </xdr:from>
    <xdr:to>
      <xdr:col>85</xdr:col>
      <xdr:colOff>177800</xdr:colOff>
      <xdr:row>36</xdr:row>
      <xdr:rowOff>17488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08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110215</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93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80728</xdr:rowOff>
    </xdr:from>
    <xdr:to>
      <xdr:col>81</xdr:col>
      <xdr:colOff>101600</xdr:colOff>
      <xdr:row>36</xdr:row>
      <xdr:rowOff>10878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08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27405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8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89491</xdr:rowOff>
    </xdr:from>
    <xdr:to>
      <xdr:col>76</xdr:col>
      <xdr:colOff>165100</xdr:colOff>
      <xdr:row>36</xdr:row>
      <xdr:rowOff>19641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0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36168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86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136430</xdr:rowOff>
    </xdr:from>
    <xdr:to>
      <xdr:col>72</xdr:col>
      <xdr:colOff>38100</xdr:colOff>
      <xdr:row>36</xdr:row>
      <xdr:rowOff>66580</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13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83107</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91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107855</xdr:rowOff>
    </xdr:from>
    <xdr:to>
      <xdr:col>67</xdr:col>
      <xdr:colOff>101600</xdr:colOff>
      <xdr:row>36</xdr:row>
      <xdr:rowOff>38005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1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54532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8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139593</xdr:rowOff>
    </xdr:from>
    <xdr:to>
      <xdr:col>85</xdr:col>
      <xdr:colOff>127000</xdr:colOff>
      <xdr:row>56</xdr:row>
      <xdr:rowOff>160389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9740793"/>
          <a:ext cx="838200" cy="2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98209</xdr:rowOff>
    </xdr:from>
    <xdr:to>
      <xdr:col>81</xdr:col>
      <xdr:colOff>50800</xdr:colOff>
      <xdr:row>56</xdr:row>
      <xdr:rowOff>160389</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699409"/>
          <a:ext cx="889000" cy="6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90528</xdr:rowOff>
    </xdr:from>
    <xdr:to>
      <xdr:col>76</xdr:col>
      <xdr:colOff>114300</xdr:colOff>
      <xdr:row>56</xdr:row>
      <xdr:rowOff>98209</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691728"/>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47932</xdr:rowOff>
    </xdr:from>
    <xdr:to>
      <xdr:col>71</xdr:col>
      <xdr:colOff>177800</xdr:colOff>
      <xdr:row>56</xdr:row>
      <xdr:rowOff>90528</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649132"/>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143740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74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142019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88793</xdr:rowOff>
    </xdr:from>
    <xdr:to>
      <xdr:col>85</xdr:col>
      <xdr:colOff>177800</xdr:colOff>
      <xdr:row>57</xdr:row>
      <xdr:rowOff>18943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68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67220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66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109589</xdr:rowOff>
    </xdr:from>
    <xdr:to>
      <xdr:col>81</xdr:col>
      <xdr:colOff>101600</xdr:colOff>
      <xdr:row>57</xdr:row>
      <xdr:rowOff>39739</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71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30866</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8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47409</xdr:rowOff>
    </xdr:from>
    <xdr:to>
      <xdr:col>76</xdr:col>
      <xdr:colOff>165100</xdr:colOff>
      <xdr:row>56</xdr:row>
      <xdr:rowOff>149009</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6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140136</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74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39728</xdr:rowOff>
    </xdr:from>
    <xdr:to>
      <xdr:col>72</xdr:col>
      <xdr:colOff>38100</xdr:colOff>
      <xdr:row>56</xdr:row>
      <xdr:rowOff>141328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6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157855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41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168582</xdr:rowOff>
    </xdr:from>
    <xdr:to>
      <xdr:col>67</xdr:col>
      <xdr:colOff>101600</xdr:colOff>
      <xdr:row>56</xdr:row>
      <xdr:rowOff>98732</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5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115259</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37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54481</xdr:rowOff>
    </xdr:from>
    <xdr:to>
      <xdr:col>85</xdr:col>
      <xdr:colOff>127000</xdr:colOff>
      <xdr:row>75</xdr:row>
      <xdr:rowOff>16664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5481300" y="12055981"/>
          <a:ext cx="838200" cy="8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32760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405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16664</xdr:rowOff>
    </xdr:from>
    <xdr:to>
      <xdr:col>81</xdr:col>
      <xdr:colOff>50800</xdr:colOff>
      <xdr:row>79</xdr:row>
      <xdr:rowOff>10753</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2875414"/>
          <a:ext cx="889000" cy="67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163503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53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10753</xdr:rowOff>
    </xdr:from>
    <xdr:to>
      <xdr:col>76</xdr:col>
      <xdr:colOff>114300</xdr:colOff>
      <xdr:row>79</xdr:row>
      <xdr:rowOff>35638</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555303"/>
          <a:ext cx="889000" cy="2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53692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59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54497</xdr:rowOff>
    </xdr:from>
    <xdr:to>
      <xdr:col>71</xdr:col>
      <xdr:colOff>177800</xdr:colOff>
      <xdr:row>79</xdr:row>
      <xdr:rowOff>35638</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814300" y="13256147"/>
          <a:ext cx="889000" cy="3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59701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0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3681</xdr:rowOff>
    </xdr:from>
    <xdr:to>
      <xdr:col>85</xdr:col>
      <xdr:colOff>177800</xdr:colOff>
      <xdr:row>70</xdr:row>
      <xdr:rowOff>105281</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200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105200</xdr:rowOff>
    </xdr:from>
    <xdr:ext cx="534377"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193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137314</xdr:rowOff>
    </xdr:from>
    <xdr:to>
      <xdr:col>81</xdr:col>
      <xdr:colOff>101600</xdr:colOff>
      <xdr:row>75</xdr:row>
      <xdr:rowOff>67464</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282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83991</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14111" y="1259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131403</xdr:rowOff>
    </xdr:from>
    <xdr:to>
      <xdr:col>76</xdr:col>
      <xdr:colOff>165100</xdr:colOff>
      <xdr:row>79</xdr:row>
      <xdr:rowOff>61553</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0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78080</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27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156288</xdr:rowOff>
    </xdr:from>
    <xdr:to>
      <xdr:col>72</xdr:col>
      <xdr:colOff>38100</xdr:colOff>
      <xdr:row>79</xdr:row>
      <xdr:rowOff>86438</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2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77565</xdr:rowOff>
    </xdr:from>
    <xdr:ext cx="469744"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468428" y="1362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3697</xdr:rowOff>
    </xdr:from>
    <xdr:to>
      <xdr:col>67</xdr:col>
      <xdr:colOff>101600</xdr:colOff>
      <xdr:row>77</xdr:row>
      <xdr:rowOff>105297</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20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121824</xdr:rowOff>
    </xdr:from>
    <xdr:ext cx="534377"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547111" y="1298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4643</xdr:rowOff>
    </xdr:from>
    <xdr:to>
      <xdr:col>85</xdr:col>
      <xdr:colOff>127000</xdr:colOff>
      <xdr:row>97</xdr:row>
      <xdr:rowOff>67658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635293"/>
          <a:ext cx="838200" cy="6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774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4643</xdr:rowOff>
    </xdr:from>
    <xdr:to>
      <xdr:col>81</xdr:col>
      <xdr:colOff>50800</xdr:colOff>
      <xdr:row>97</xdr:row>
      <xdr:rowOff>14362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35293"/>
          <a:ext cx="889000" cy="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84179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8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10139</xdr:rowOff>
    </xdr:from>
    <xdr:to>
      <xdr:col>76</xdr:col>
      <xdr:colOff>114300</xdr:colOff>
      <xdr:row>97</xdr:row>
      <xdr:rowOff>14362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640789"/>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83417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8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138802</xdr:rowOff>
    </xdr:from>
    <xdr:to>
      <xdr:col>71</xdr:col>
      <xdr:colOff>177800</xdr:colOff>
      <xdr:row>97</xdr:row>
      <xdr:rowOff>10139</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2814300" y="16598002"/>
          <a:ext cx="889000" cy="4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80723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8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81506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88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16858</xdr:rowOff>
    </xdr:from>
    <xdr:to>
      <xdr:col>85</xdr:col>
      <xdr:colOff>177800</xdr:colOff>
      <xdr:row>97</xdr:row>
      <xdr:rowOff>118458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64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39735</xdr:rowOff>
    </xdr:from>
    <xdr:ext cx="599010"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9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125293</xdr:rowOff>
    </xdr:from>
    <xdr:to>
      <xdr:col>81</xdr:col>
      <xdr:colOff>101600</xdr:colOff>
      <xdr:row>97</xdr:row>
      <xdr:rowOff>55443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8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71970</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181795" y="1635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135012</xdr:rowOff>
    </xdr:from>
    <xdr:to>
      <xdr:col>76</xdr:col>
      <xdr:colOff>165100</xdr:colOff>
      <xdr:row>97</xdr:row>
      <xdr:rowOff>65162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81689</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292795" y="1636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130789</xdr:rowOff>
    </xdr:from>
    <xdr:to>
      <xdr:col>72</xdr:col>
      <xdr:colOff>38100</xdr:colOff>
      <xdr:row>97</xdr:row>
      <xdr:rowOff>60939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5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77466</xdr:rowOff>
    </xdr:from>
    <xdr:ext cx="599010"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03795" y="16365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88002</xdr:rowOff>
    </xdr:from>
    <xdr:to>
      <xdr:col>67</xdr:col>
      <xdr:colOff>101600</xdr:colOff>
      <xdr:row>97</xdr:row>
      <xdr:rowOff>18152</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4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34679</xdr:rowOff>
    </xdr:from>
    <xdr:ext cx="599010"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14795" y="1632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民生費は市民一人当たり</a:t>
          </a:r>
          <a:r>
            <a:rPr kumimoji="1" lang="en-US" altLang="ja-JP" sz="1100">
              <a:solidFill>
                <a:schemeClr val="dk1"/>
              </a:solidFill>
              <a:effectLst/>
              <a:latin typeface="+mn-lt"/>
              <a:ea typeface="+mn-ea"/>
              <a:cs typeface="+mn-cs"/>
            </a:rPr>
            <a:t>232</a:t>
          </a:r>
          <a:r>
            <a:rPr kumimoji="1" lang="ja-JP" altLang="ja-JP" sz="1100">
              <a:solidFill>
                <a:schemeClr val="dk1"/>
              </a:solidFill>
              <a:effectLst/>
              <a:latin typeface="+mn-lt"/>
              <a:ea typeface="+mn-ea"/>
              <a:cs typeface="+mn-cs"/>
            </a:rPr>
            <a:t>千円となっており、依然として類似団体平均に比べ高い状況にある。平成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民生費は増加傾向にあるが、特に後期高齢者医療事業及び介護保険事業に係る繰出金、障害者への自立支援事業に要する経費が増加傾向にある。これは、被保険者の高齢化に伴う医療費の増加やサービス利用、障害者自立支援サービスの利用実績の増加に伴うものである。</a:t>
          </a:r>
          <a:endParaRPr lang="ja-JP" altLang="ja-JP" sz="1400">
            <a:effectLst/>
          </a:endParaRPr>
        </a:p>
        <a:p>
          <a:r>
            <a:rPr kumimoji="1" lang="ja-JP" altLang="ja-JP" sz="1100">
              <a:solidFill>
                <a:schemeClr val="dk1"/>
              </a:solidFill>
              <a:effectLst/>
              <a:latin typeface="+mn-lt"/>
              <a:ea typeface="+mn-ea"/>
              <a:cs typeface="+mn-cs"/>
            </a:rPr>
            <a:t>　また、衛生費は、平成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年度から実施している新焼却施設整備事業が、</a:t>
          </a:r>
          <a:r>
            <a:rPr kumimoji="1" lang="ja-JP" altLang="en-US" sz="1100">
              <a:solidFill>
                <a:schemeClr val="dk1"/>
              </a:solidFill>
              <a:effectLst/>
              <a:latin typeface="+mn-lt"/>
              <a:ea typeface="+mn-ea"/>
              <a:cs typeface="+mn-cs"/>
            </a:rPr>
            <a:t>プラント建設</a:t>
          </a:r>
          <a:r>
            <a:rPr kumimoji="1" lang="ja-JP" altLang="ja-JP" sz="1100">
              <a:solidFill>
                <a:schemeClr val="dk1"/>
              </a:solidFill>
              <a:effectLst/>
              <a:latin typeface="+mn-lt"/>
              <a:ea typeface="+mn-ea"/>
              <a:cs typeface="+mn-cs"/>
            </a:rPr>
            <a:t>工事など事業の本格化に伴い大きく増加しているが、一方で小児科診療施設整備や斎場整備、健康増進施設整備の事業完了による減少に伴い、前年と比較し▲</a:t>
          </a:r>
          <a:r>
            <a:rPr kumimoji="1" lang="en-US" altLang="ja-JP" sz="1100">
              <a:solidFill>
                <a:schemeClr val="dk1"/>
              </a:solidFill>
              <a:effectLst/>
              <a:latin typeface="+mn-lt"/>
              <a:ea typeface="+mn-ea"/>
              <a:cs typeface="+mn-cs"/>
            </a:rPr>
            <a:t>16.0</a:t>
          </a:r>
          <a:r>
            <a:rPr kumimoji="1" lang="ja-JP" altLang="ja-JP" sz="1100">
              <a:solidFill>
                <a:schemeClr val="dk1"/>
              </a:solidFill>
              <a:effectLst/>
              <a:latin typeface="+mn-lt"/>
              <a:ea typeface="+mn-ea"/>
              <a:cs typeface="+mn-cs"/>
            </a:rPr>
            <a:t>％、市民一人当たり</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千円となっている。　</a:t>
          </a:r>
          <a:endParaRPr lang="ja-JP" altLang="ja-JP" sz="1400">
            <a:effectLst/>
          </a:endParaRPr>
        </a:p>
        <a:p>
          <a:r>
            <a:rPr kumimoji="1" lang="ja-JP" altLang="ja-JP" sz="1100">
              <a:solidFill>
                <a:schemeClr val="dk1"/>
              </a:solidFill>
              <a:effectLst/>
              <a:latin typeface="+mn-lt"/>
              <a:ea typeface="+mn-ea"/>
              <a:cs typeface="+mn-cs"/>
            </a:rPr>
            <a:t>　なお、災害復旧費の大幅な増額は、平成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年７月豪雨災害に伴うもので、前年度比</a:t>
          </a:r>
          <a:r>
            <a:rPr kumimoji="1" lang="en-US" altLang="ja-JP" sz="1100">
              <a:solidFill>
                <a:schemeClr val="dk1"/>
              </a:solidFill>
              <a:effectLst/>
              <a:latin typeface="+mn-lt"/>
              <a:ea typeface="+mn-ea"/>
              <a:cs typeface="+mn-cs"/>
            </a:rPr>
            <a:t>106.7</a:t>
          </a:r>
          <a:r>
            <a:rPr kumimoji="1" lang="ja-JP" altLang="ja-JP" sz="1100">
              <a:solidFill>
                <a:schemeClr val="dk1"/>
              </a:solidFill>
              <a:effectLst/>
              <a:latin typeface="+mn-lt"/>
              <a:ea typeface="+mn-ea"/>
              <a:cs typeface="+mn-cs"/>
            </a:rPr>
            <a:t>％、市民一人当たり</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年度の実質収支額は前年度と比較しほぼ横ばいで、実質単年度収支は、</a:t>
          </a:r>
          <a:r>
            <a:rPr kumimoji="1" lang="en-US" altLang="ja-JP" sz="1100">
              <a:solidFill>
                <a:schemeClr val="dk1"/>
              </a:solidFill>
              <a:effectLst/>
              <a:latin typeface="+mn-lt"/>
              <a:ea typeface="+mn-ea"/>
              <a:cs typeface="+mn-cs"/>
            </a:rPr>
            <a:t>2.64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している。その主な要因は、普通交付税や臨時財政対策債、明許繰越に係る純剰余金、地方消費税交付金など歳入一般財源の減額である。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実質単年度収支については、標準財政規模の減少及び財政調整基金の取崩額の減額などにり、前年度比</a:t>
          </a:r>
          <a:r>
            <a:rPr kumimoji="1" lang="en-US" altLang="ja-JP" sz="1100">
              <a:solidFill>
                <a:schemeClr val="dk1"/>
              </a:solidFill>
              <a:effectLst/>
              <a:latin typeface="+mn-lt"/>
              <a:ea typeface="+mn-ea"/>
              <a:cs typeface="+mn-cs"/>
            </a:rPr>
            <a:t>2.64</a:t>
          </a:r>
          <a:r>
            <a:rPr kumimoji="1" lang="ja-JP" altLang="en-US" sz="1100">
              <a:solidFill>
                <a:schemeClr val="dk1"/>
              </a:solidFill>
              <a:effectLst/>
              <a:latin typeface="+mn-lt"/>
              <a:ea typeface="+mn-ea"/>
              <a:cs typeface="+mn-cs"/>
            </a:rPr>
            <a:t>％改善している。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年７月豪雨災害による災害復旧事業の大幅な増額なども影響し、</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年度の財政調整基金の取崩額は、</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百万円となり、年度末残高は</a:t>
          </a:r>
          <a:r>
            <a:rPr kumimoji="1" lang="en-US" altLang="ja-JP" sz="1100">
              <a:solidFill>
                <a:schemeClr val="dk1"/>
              </a:solidFill>
              <a:effectLst/>
              <a:latin typeface="+mn-lt"/>
              <a:ea typeface="+mn-ea"/>
              <a:cs typeface="+mn-cs"/>
            </a:rPr>
            <a:t>3,727</a:t>
          </a:r>
          <a:r>
            <a:rPr kumimoji="1" lang="ja-JP" altLang="ja-JP" sz="1100">
              <a:solidFill>
                <a:schemeClr val="dk1"/>
              </a:solidFill>
              <a:effectLst/>
              <a:latin typeface="+mn-lt"/>
              <a:ea typeface="+mn-ea"/>
              <a:cs typeface="+mn-cs"/>
            </a:rPr>
            <a:t>百万円となった。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年度における連結実質赤字比率は、全会計において黒字となっている。</a:t>
          </a:r>
          <a:endParaRPr lang="ja-JP" altLang="ja-JP" sz="1400">
            <a:effectLst/>
          </a:endParaRPr>
        </a:p>
        <a:p>
          <a:r>
            <a:rPr kumimoji="1" lang="ja-JP" altLang="ja-JP" sz="1100">
              <a:solidFill>
                <a:schemeClr val="dk1"/>
              </a:solidFill>
              <a:effectLst/>
              <a:latin typeface="+mn-lt"/>
              <a:ea typeface="+mn-ea"/>
              <a:cs typeface="+mn-cs"/>
            </a:rPr>
            <a:t>　しかし、平成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年度からは普通交付税を含めた一般財源の確保が厳しい状況となっている。</a:t>
          </a:r>
          <a:endParaRPr lang="ja-JP" altLang="ja-JP" sz="1400">
            <a:effectLst/>
          </a:endParaRPr>
        </a:p>
        <a:p>
          <a:r>
            <a:rPr kumimoji="1" lang="ja-JP" altLang="ja-JP" sz="1100">
              <a:solidFill>
                <a:schemeClr val="dk1"/>
              </a:solidFill>
              <a:effectLst/>
              <a:latin typeface="+mn-lt"/>
              <a:ea typeface="+mn-ea"/>
              <a:cs typeface="+mn-cs"/>
            </a:rPr>
            <a:t>　普通交付税は合併算定替の特例措置の適用により、増額交付を受けているが、平成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年度から５年間で段階的に縮減し、令和２年度より加算</a:t>
          </a:r>
          <a:r>
            <a:rPr kumimoji="1" lang="ja-JP" altLang="en-US" sz="1100">
              <a:solidFill>
                <a:schemeClr val="dk1"/>
              </a:solidFill>
              <a:effectLst/>
              <a:latin typeface="+mn-lt"/>
              <a:ea typeface="+mn-ea"/>
              <a:cs typeface="+mn-cs"/>
            </a:rPr>
            <a:t>措置が終了した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こうした状況に対応するため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年度に一般会計から特別会計への繰出金について、その性質や必要性を検討し、一定の基準を示す「一般会計繰出方針」を策定し、適正な繰出しに努めている。</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月には「第２期持続可能な財政運営プラン」を策定し、市税収能率の向上や新たな財源の確保などによる歳入確保、各種補助金の見直しや、業務の見直しによる物件費の減額など、性質別経費ごとに削減目標額を定め、一般財源の抑制を図り歳出削減に努めることとし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31330281</v>
      </c>
      <c r="BO4" s="462"/>
      <c r="BP4" s="462"/>
      <c r="BQ4" s="462"/>
      <c r="BR4" s="462"/>
      <c r="BS4" s="462"/>
      <c r="BT4" s="462"/>
      <c r="BU4" s="463"/>
      <c r="BV4" s="461">
        <v>31561149</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2.8</v>
      </c>
      <c r="CU4" s="646"/>
      <c r="CV4" s="646"/>
      <c r="CW4" s="646"/>
      <c r="CX4" s="646"/>
      <c r="CY4" s="646"/>
      <c r="CZ4" s="646"/>
      <c r="DA4" s="647"/>
      <c r="DB4" s="645">
        <v>2.8</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30638845</v>
      </c>
      <c r="BO5" s="467"/>
      <c r="BP5" s="467"/>
      <c r="BQ5" s="467"/>
      <c r="BR5" s="467"/>
      <c r="BS5" s="467"/>
      <c r="BT5" s="467"/>
      <c r="BU5" s="468"/>
      <c r="BV5" s="466">
        <v>30693009</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97.8</v>
      </c>
      <c r="CU5" s="437"/>
      <c r="CV5" s="437"/>
      <c r="CW5" s="437"/>
      <c r="CX5" s="437"/>
      <c r="CY5" s="437"/>
      <c r="CZ5" s="437"/>
      <c r="DA5" s="438"/>
      <c r="DB5" s="436">
        <v>98.2</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691436</v>
      </c>
      <c r="BO6" s="467"/>
      <c r="BP6" s="467"/>
      <c r="BQ6" s="467"/>
      <c r="BR6" s="467"/>
      <c r="BS6" s="467"/>
      <c r="BT6" s="467"/>
      <c r="BU6" s="468"/>
      <c r="BV6" s="466">
        <v>868140</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100.8</v>
      </c>
      <c r="CU6" s="620"/>
      <c r="CV6" s="620"/>
      <c r="CW6" s="620"/>
      <c r="CX6" s="620"/>
      <c r="CY6" s="620"/>
      <c r="CZ6" s="620"/>
      <c r="DA6" s="621"/>
      <c r="DB6" s="619">
        <v>102.3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210227</v>
      </c>
      <c r="BO7" s="467"/>
      <c r="BP7" s="467"/>
      <c r="BQ7" s="467"/>
      <c r="BR7" s="467"/>
      <c r="BS7" s="467"/>
      <c r="BT7" s="467"/>
      <c r="BU7" s="468"/>
      <c r="BV7" s="466">
        <v>370962</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17123323</v>
      </c>
      <c r="CU7" s="467"/>
      <c r="CV7" s="467"/>
      <c r="CW7" s="467"/>
      <c r="CX7" s="467"/>
      <c r="CY7" s="467"/>
      <c r="CZ7" s="467"/>
      <c r="DA7" s="468"/>
      <c r="DB7" s="466">
        <v>17562653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94</v>
      </c>
      <c r="AV8" s="524"/>
      <c r="AW8" s="524"/>
      <c r="AX8" s="524"/>
      <c r="AY8" s="446" t="s">
        <v>109</v>
      </c>
      <c r="AZ8" s="447"/>
      <c r="BA8" s="447"/>
      <c r="BB8" s="447"/>
      <c r="BC8" s="447"/>
      <c r="BD8" s="447"/>
      <c r="BE8" s="447"/>
      <c r="BF8" s="447"/>
      <c r="BG8" s="447"/>
      <c r="BH8" s="447"/>
      <c r="BI8" s="447"/>
      <c r="BJ8" s="447"/>
      <c r="BK8" s="447"/>
      <c r="BL8" s="447"/>
      <c r="BM8" s="448"/>
      <c r="BN8" s="466">
        <v>481209</v>
      </c>
      <c r="BO8" s="467"/>
      <c r="BP8" s="467"/>
      <c r="BQ8" s="467"/>
      <c r="BR8" s="467"/>
      <c r="BS8" s="467"/>
      <c r="BT8" s="467"/>
      <c r="BU8" s="468"/>
      <c r="BV8" s="466">
        <v>497178</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0.26</v>
      </c>
      <c r="CU8" s="580"/>
      <c r="CV8" s="580"/>
      <c r="CW8" s="580"/>
      <c r="CX8" s="580"/>
      <c r="CY8" s="580"/>
      <c r="CZ8" s="580"/>
      <c r="DA8" s="581"/>
      <c r="DB8" s="579">
        <v>0.26</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37000</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-15969</v>
      </c>
      <c r="BO9" s="467"/>
      <c r="BP9" s="467"/>
      <c r="BQ9" s="467"/>
      <c r="BR9" s="467"/>
      <c r="BS9" s="467"/>
      <c r="BT9" s="467"/>
      <c r="BU9" s="468"/>
      <c r="BV9" s="466">
        <v>-60966</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19.899999999999999</v>
      </c>
      <c r="CU9" s="437"/>
      <c r="CV9" s="437"/>
      <c r="CW9" s="437"/>
      <c r="CX9" s="437"/>
      <c r="CY9" s="437"/>
      <c r="CZ9" s="437"/>
      <c r="DA9" s="438"/>
      <c r="DB9" s="436">
        <v>22</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40244</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119</v>
      </c>
      <c r="AV10" s="524"/>
      <c r="AW10" s="524"/>
      <c r="AX10" s="524"/>
      <c r="AY10" s="446" t="s">
        <v>120</v>
      </c>
      <c r="AZ10" s="447"/>
      <c r="BA10" s="447"/>
      <c r="BB10" s="447"/>
      <c r="BC10" s="447"/>
      <c r="BD10" s="447"/>
      <c r="BE10" s="447"/>
      <c r="BF10" s="447"/>
      <c r="BG10" s="447"/>
      <c r="BH10" s="447"/>
      <c r="BI10" s="447"/>
      <c r="BJ10" s="447"/>
      <c r="BK10" s="447"/>
      <c r="BL10" s="447"/>
      <c r="BM10" s="448"/>
      <c r="BN10" s="466">
        <v>1095</v>
      </c>
      <c r="BO10" s="467"/>
      <c r="BP10" s="467"/>
      <c r="BQ10" s="467"/>
      <c r="BR10" s="467"/>
      <c r="BS10" s="467"/>
      <c r="BT10" s="467"/>
      <c r="BU10" s="468"/>
      <c r="BV10" s="466">
        <v>1053</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125</v>
      </c>
      <c r="AV11" s="524"/>
      <c r="AW11" s="524"/>
      <c r="AX11" s="524"/>
      <c r="AY11" s="446" t="s">
        <v>126</v>
      </c>
      <c r="AZ11" s="447"/>
      <c r="BA11" s="447"/>
      <c r="BB11" s="447"/>
      <c r="BC11" s="447"/>
      <c r="BD11" s="447"/>
      <c r="BE11" s="447"/>
      <c r="BF11" s="447"/>
      <c r="BG11" s="447"/>
      <c r="BH11" s="447"/>
      <c r="BI11" s="447"/>
      <c r="BJ11" s="447"/>
      <c r="BK11" s="447"/>
      <c r="BL11" s="447"/>
      <c r="BM11" s="448"/>
      <c r="BN11" s="466">
        <v>3800</v>
      </c>
      <c r="BO11" s="467"/>
      <c r="BP11" s="467"/>
      <c r="BQ11" s="467"/>
      <c r="BR11" s="467"/>
      <c r="BS11" s="467"/>
      <c r="BT11" s="467"/>
      <c r="BU11" s="468"/>
      <c r="BV11" s="466">
        <v>281538</v>
      </c>
      <c r="BW11" s="467"/>
      <c r="BX11" s="467"/>
      <c r="BY11" s="467"/>
      <c r="BZ11" s="467"/>
      <c r="CA11" s="467"/>
      <c r="CB11" s="467"/>
      <c r="CC11" s="468"/>
      <c r="CD11" s="475" t="s">
        <v>127</v>
      </c>
      <c r="CE11" s="476"/>
      <c r="CF11" s="476"/>
      <c r="CG11" s="476"/>
      <c r="CH11" s="476"/>
      <c r="CI11" s="476"/>
      <c r="CJ11" s="476"/>
      <c r="CK11" s="476"/>
      <c r="CL11" s="476"/>
      <c r="CM11" s="476"/>
      <c r="CN11" s="476"/>
      <c r="CO11" s="476"/>
      <c r="CP11" s="476"/>
      <c r="CQ11" s="476"/>
      <c r="CR11" s="476"/>
      <c r="CS11" s="477"/>
      <c r="CT11" s="579" t="s">
        <v>128</v>
      </c>
      <c r="CU11" s="580"/>
      <c r="CV11" s="580"/>
      <c r="CW11" s="580"/>
      <c r="CX11" s="580"/>
      <c r="CY11" s="580"/>
      <c r="CZ11" s="580"/>
      <c r="DA11" s="581"/>
      <c r="DB11" s="579" t="s">
        <v>128</v>
      </c>
      <c r="DC11" s="580"/>
      <c r="DD11" s="580"/>
      <c r="DE11" s="580"/>
      <c r="DF11" s="580"/>
      <c r="DG11" s="580"/>
      <c r="DH11" s="580"/>
      <c r="DI11" s="581"/>
      <c r="DJ11" s="186"/>
      <c r="DK11" s="186"/>
      <c r="DL11" s="186"/>
      <c r="DM11" s="186"/>
      <c r="DN11" s="186"/>
      <c r="DO11" s="186"/>
    </row>
    <row r="12" spans="1:119" ht="18.75" customHeight="1" x14ac:dyDescent="0.15">
      <c r="A12" s="187"/>
      <c r="B12" s="582" t="s">
        <v>129</v>
      </c>
      <c r="C12" s="583"/>
      <c r="D12" s="583"/>
      <c r="E12" s="583"/>
      <c r="F12" s="583"/>
      <c r="G12" s="583"/>
      <c r="H12" s="583"/>
      <c r="I12" s="583"/>
      <c r="J12" s="583"/>
      <c r="K12" s="584"/>
      <c r="L12" s="591" t="s">
        <v>130</v>
      </c>
      <c r="M12" s="592"/>
      <c r="N12" s="592"/>
      <c r="O12" s="592"/>
      <c r="P12" s="592"/>
      <c r="Q12" s="593"/>
      <c r="R12" s="594">
        <v>34869</v>
      </c>
      <c r="S12" s="595"/>
      <c r="T12" s="595"/>
      <c r="U12" s="595"/>
      <c r="V12" s="596"/>
      <c r="W12" s="597" t="s">
        <v>1</v>
      </c>
      <c r="X12" s="524"/>
      <c r="Y12" s="524"/>
      <c r="Z12" s="524"/>
      <c r="AA12" s="524"/>
      <c r="AB12" s="598"/>
      <c r="AC12" s="599" t="s">
        <v>131</v>
      </c>
      <c r="AD12" s="600"/>
      <c r="AE12" s="600"/>
      <c r="AF12" s="600"/>
      <c r="AG12" s="601"/>
      <c r="AH12" s="599" t="s">
        <v>132</v>
      </c>
      <c r="AI12" s="600"/>
      <c r="AJ12" s="600"/>
      <c r="AK12" s="600"/>
      <c r="AL12" s="602"/>
      <c r="AM12" s="535" t="s">
        <v>133</v>
      </c>
      <c r="AN12" s="440"/>
      <c r="AO12" s="440"/>
      <c r="AP12" s="440"/>
      <c r="AQ12" s="440"/>
      <c r="AR12" s="440"/>
      <c r="AS12" s="440"/>
      <c r="AT12" s="441"/>
      <c r="AU12" s="523" t="s">
        <v>119</v>
      </c>
      <c r="AV12" s="524"/>
      <c r="AW12" s="524"/>
      <c r="AX12" s="524"/>
      <c r="AY12" s="446" t="s">
        <v>134</v>
      </c>
      <c r="AZ12" s="447"/>
      <c r="BA12" s="447"/>
      <c r="BB12" s="447"/>
      <c r="BC12" s="447"/>
      <c r="BD12" s="447"/>
      <c r="BE12" s="447"/>
      <c r="BF12" s="447"/>
      <c r="BG12" s="447"/>
      <c r="BH12" s="447"/>
      <c r="BI12" s="447"/>
      <c r="BJ12" s="447"/>
      <c r="BK12" s="447"/>
      <c r="BL12" s="447"/>
      <c r="BM12" s="448"/>
      <c r="BN12" s="466">
        <v>100000</v>
      </c>
      <c r="BO12" s="467"/>
      <c r="BP12" s="467"/>
      <c r="BQ12" s="467"/>
      <c r="BR12" s="467"/>
      <c r="BS12" s="467"/>
      <c r="BT12" s="467"/>
      <c r="BU12" s="468"/>
      <c r="BV12" s="466">
        <v>800000</v>
      </c>
      <c r="BW12" s="467"/>
      <c r="BX12" s="467"/>
      <c r="BY12" s="467"/>
      <c r="BZ12" s="467"/>
      <c r="CA12" s="467"/>
      <c r="CB12" s="467"/>
      <c r="CC12" s="468"/>
      <c r="CD12" s="475" t="s">
        <v>135</v>
      </c>
      <c r="CE12" s="476"/>
      <c r="CF12" s="476"/>
      <c r="CG12" s="476"/>
      <c r="CH12" s="476"/>
      <c r="CI12" s="476"/>
      <c r="CJ12" s="476"/>
      <c r="CK12" s="476"/>
      <c r="CL12" s="476"/>
      <c r="CM12" s="476"/>
      <c r="CN12" s="476"/>
      <c r="CO12" s="476"/>
      <c r="CP12" s="476"/>
      <c r="CQ12" s="476"/>
      <c r="CR12" s="476"/>
      <c r="CS12" s="477"/>
      <c r="CT12" s="579" t="s">
        <v>136</v>
      </c>
      <c r="CU12" s="580"/>
      <c r="CV12" s="580"/>
      <c r="CW12" s="580"/>
      <c r="CX12" s="580"/>
      <c r="CY12" s="580"/>
      <c r="CZ12" s="580"/>
      <c r="DA12" s="581"/>
      <c r="DB12" s="579" t="s">
        <v>128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34423</v>
      </c>
      <c r="S13" s="570"/>
      <c r="T13" s="570"/>
      <c r="U13" s="570"/>
      <c r="V13" s="571"/>
      <c r="W13" s="557" t="s">
        <v>138</v>
      </c>
      <c r="X13" s="479"/>
      <c r="Y13" s="479"/>
      <c r="Z13" s="479"/>
      <c r="AA13" s="479"/>
      <c r="AB13" s="480"/>
      <c r="AC13" s="442">
        <v>3709</v>
      </c>
      <c r="AD13" s="443"/>
      <c r="AE13" s="443"/>
      <c r="AF13" s="443"/>
      <c r="AG13" s="444"/>
      <c r="AH13" s="442">
        <v>3698</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-111074</v>
      </c>
      <c r="BO13" s="467"/>
      <c r="BP13" s="467"/>
      <c r="BQ13" s="467"/>
      <c r="BR13" s="467"/>
      <c r="BS13" s="467"/>
      <c r="BT13" s="467"/>
      <c r="BU13" s="468"/>
      <c r="BV13" s="466">
        <v>-578375</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13.2</v>
      </c>
      <c r="CU13" s="437"/>
      <c r="CV13" s="437"/>
      <c r="CW13" s="437"/>
      <c r="CX13" s="437"/>
      <c r="CY13" s="437"/>
      <c r="CZ13" s="437"/>
      <c r="DA13" s="438"/>
      <c r="DB13" s="436">
        <v>14.4</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35556</v>
      </c>
      <c r="S14" s="570"/>
      <c r="T14" s="570"/>
      <c r="U14" s="570"/>
      <c r="V14" s="571"/>
      <c r="W14" s="572"/>
      <c r="X14" s="482"/>
      <c r="Y14" s="482"/>
      <c r="Z14" s="482"/>
      <c r="AA14" s="482"/>
      <c r="AB14" s="483"/>
      <c r="AC14" s="562">
        <v>20.8</v>
      </c>
      <c r="AD14" s="563"/>
      <c r="AE14" s="563"/>
      <c r="AF14" s="563"/>
      <c r="AG14" s="564"/>
      <c r="AH14" s="562">
        <v>19.7</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v>111.9</v>
      </c>
      <c r="CU14" s="574"/>
      <c r="CV14" s="574"/>
      <c r="CW14" s="574"/>
      <c r="CX14" s="574"/>
      <c r="CY14" s="574"/>
      <c r="CZ14" s="574"/>
      <c r="DA14" s="575"/>
      <c r="DB14" s="573">
        <v>120.7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35166</v>
      </c>
      <c r="S15" s="570"/>
      <c r="T15" s="570"/>
      <c r="U15" s="570"/>
      <c r="V15" s="571"/>
      <c r="W15" s="557" t="s">
        <v>146</v>
      </c>
      <c r="X15" s="479"/>
      <c r="Y15" s="479"/>
      <c r="Z15" s="479"/>
      <c r="AA15" s="479"/>
      <c r="AB15" s="480"/>
      <c r="AC15" s="442">
        <v>3660</v>
      </c>
      <c r="AD15" s="443"/>
      <c r="AE15" s="443"/>
      <c r="AF15" s="443"/>
      <c r="AG15" s="444"/>
      <c r="AH15" s="442">
        <v>4151</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4066237</v>
      </c>
      <c r="BO15" s="462"/>
      <c r="BP15" s="462"/>
      <c r="BQ15" s="462"/>
      <c r="BR15" s="462"/>
      <c r="BS15" s="462"/>
      <c r="BT15" s="462"/>
      <c r="BU15" s="463"/>
      <c r="BV15" s="461">
        <v>4023716</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20.5</v>
      </c>
      <c r="AD16" s="563"/>
      <c r="AE16" s="563"/>
      <c r="AF16" s="563"/>
      <c r="AG16" s="564"/>
      <c r="AH16" s="562">
        <v>22.1</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15456365</v>
      </c>
      <c r="BO16" s="467"/>
      <c r="BP16" s="467"/>
      <c r="BQ16" s="467"/>
      <c r="BR16" s="467"/>
      <c r="BS16" s="467"/>
      <c r="BT16" s="467"/>
      <c r="BU16" s="468"/>
      <c r="BV16" s="466">
        <v>15488379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10501</v>
      </c>
      <c r="AD17" s="443"/>
      <c r="AE17" s="443"/>
      <c r="AF17" s="443"/>
      <c r="AG17" s="444"/>
      <c r="AH17" s="442">
        <v>10918</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5059979</v>
      </c>
      <c r="BO17" s="467"/>
      <c r="BP17" s="467"/>
      <c r="BQ17" s="467"/>
      <c r="BR17" s="467"/>
      <c r="BS17" s="467"/>
      <c r="BT17" s="467"/>
      <c r="BU17" s="468"/>
      <c r="BV17" s="466">
        <v>5026238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1246.49</v>
      </c>
      <c r="M18" s="531"/>
      <c r="N18" s="531"/>
      <c r="O18" s="531"/>
      <c r="P18" s="531"/>
      <c r="Q18" s="531"/>
      <c r="R18" s="532"/>
      <c r="S18" s="532"/>
      <c r="T18" s="532"/>
      <c r="U18" s="532"/>
      <c r="V18" s="533"/>
      <c r="W18" s="547"/>
      <c r="X18" s="548"/>
      <c r="Y18" s="548"/>
      <c r="Z18" s="548"/>
      <c r="AA18" s="548"/>
      <c r="AB18" s="558"/>
      <c r="AC18" s="430">
        <v>58.8</v>
      </c>
      <c r="AD18" s="431"/>
      <c r="AE18" s="431"/>
      <c r="AF18" s="431"/>
      <c r="AG18" s="534"/>
      <c r="AH18" s="430">
        <v>58.2</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16917682</v>
      </c>
      <c r="BO18" s="467"/>
      <c r="BP18" s="467"/>
      <c r="BQ18" s="467"/>
      <c r="BR18" s="467"/>
      <c r="BS18" s="467"/>
      <c r="BT18" s="467"/>
      <c r="BU18" s="468"/>
      <c r="BV18" s="466">
        <v>17332769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30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19688716</v>
      </c>
      <c r="BO19" s="467"/>
      <c r="BP19" s="467"/>
      <c r="BQ19" s="467"/>
      <c r="BR19" s="467"/>
      <c r="BS19" s="467"/>
      <c r="BT19" s="467"/>
      <c r="BU19" s="468"/>
      <c r="BV19" s="466">
        <v>21285585</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14455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38578063</v>
      </c>
      <c r="BO23" s="467"/>
      <c r="BP23" s="467"/>
      <c r="BQ23" s="467"/>
      <c r="BR23" s="467"/>
      <c r="BS23" s="467"/>
      <c r="BT23" s="467"/>
      <c r="BU23" s="468"/>
      <c r="BV23" s="466">
        <v>38696967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8600</v>
      </c>
      <c r="R24" s="443"/>
      <c r="S24" s="443"/>
      <c r="T24" s="443"/>
      <c r="U24" s="443"/>
      <c r="V24" s="444"/>
      <c r="W24" s="508"/>
      <c r="X24" s="499"/>
      <c r="Y24" s="500"/>
      <c r="Z24" s="439" t="s">
        <v>170</v>
      </c>
      <c r="AA24" s="440"/>
      <c r="AB24" s="440"/>
      <c r="AC24" s="440"/>
      <c r="AD24" s="440"/>
      <c r="AE24" s="440"/>
      <c r="AF24" s="440"/>
      <c r="AG24" s="441"/>
      <c r="AH24" s="442">
        <v>430</v>
      </c>
      <c r="AI24" s="443"/>
      <c r="AJ24" s="443"/>
      <c r="AK24" s="443"/>
      <c r="AL24" s="444"/>
      <c r="AM24" s="442">
        <v>1353210</v>
      </c>
      <c r="AN24" s="443"/>
      <c r="AO24" s="443"/>
      <c r="AP24" s="443"/>
      <c r="AQ24" s="443"/>
      <c r="AR24" s="444"/>
      <c r="AS24" s="442">
        <v>3147</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27990027</v>
      </c>
      <c r="BO24" s="467"/>
      <c r="BP24" s="467"/>
      <c r="BQ24" s="467"/>
      <c r="BR24" s="467"/>
      <c r="BS24" s="467"/>
      <c r="BT24" s="467"/>
      <c r="BU24" s="468"/>
      <c r="BV24" s="466">
        <v>27778050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2</v>
      </c>
      <c r="M25" s="443"/>
      <c r="N25" s="443"/>
      <c r="O25" s="443"/>
      <c r="P25" s="444"/>
      <c r="Q25" s="442">
        <v>7000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175</v>
      </c>
      <c r="AN25" s="443"/>
      <c r="AO25" s="443"/>
      <c r="AP25" s="443"/>
      <c r="AQ25" s="443"/>
      <c r="AR25" s="444"/>
      <c r="AS25" s="442" t="s">
        <v>176</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1556862</v>
      </c>
      <c r="BO25" s="462"/>
      <c r="BP25" s="462"/>
      <c r="BQ25" s="462"/>
      <c r="BR25" s="462"/>
      <c r="BS25" s="462"/>
      <c r="BT25" s="462"/>
      <c r="BU25" s="463"/>
      <c r="BV25" s="461">
        <v>1801816</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178</v>
      </c>
      <c r="F26" s="440"/>
      <c r="G26" s="440"/>
      <c r="H26" s="440"/>
      <c r="I26" s="440"/>
      <c r="J26" s="440"/>
      <c r="K26" s="441"/>
      <c r="L26" s="442">
        <v>1</v>
      </c>
      <c r="M26" s="443"/>
      <c r="N26" s="443"/>
      <c r="O26" s="443"/>
      <c r="P26" s="444"/>
      <c r="Q26" s="442">
        <v>6200</v>
      </c>
      <c r="R26" s="443"/>
      <c r="S26" s="443"/>
      <c r="T26" s="443"/>
      <c r="U26" s="443"/>
      <c r="V26" s="444"/>
      <c r="W26" s="508"/>
      <c r="X26" s="499"/>
      <c r="Y26" s="500"/>
      <c r="Z26" s="439" t="s">
        <v>179</v>
      </c>
      <c r="AA26" s="521"/>
      <c r="AB26" s="521"/>
      <c r="AC26" s="521"/>
      <c r="AD26" s="521"/>
      <c r="AE26" s="521"/>
      <c r="AF26" s="521"/>
      <c r="AG26" s="522"/>
      <c r="AH26" s="442">
        <v>8</v>
      </c>
      <c r="AI26" s="443"/>
      <c r="AJ26" s="443"/>
      <c r="AK26" s="443"/>
      <c r="AL26" s="444"/>
      <c r="AM26" s="442">
        <v>27272</v>
      </c>
      <c r="AN26" s="443"/>
      <c r="AO26" s="443"/>
      <c r="AP26" s="443"/>
      <c r="AQ26" s="443"/>
      <c r="AR26" s="444"/>
      <c r="AS26" s="442">
        <v>3409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174</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181</v>
      </c>
      <c r="F27" s="440"/>
      <c r="G27" s="440"/>
      <c r="H27" s="440"/>
      <c r="I27" s="440"/>
      <c r="J27" s="440"/>
      <c r="K27" s="441"/>
      <c r="L27" s="442">
        <v>1</v>
      </c>
      <c r="M27" s="443"/>
      <c r="N27" s="443"/>
      <c r="O27" s="443"/>
      <c r="P27" s="444"/>
      <c r="Q27" s="442">
        <v>4100</v>
      </c>
      <c r="R27" s="443"/>
      <c r="S27" s="443"/>
      <c r="T27" s="443"/>
      <c r="U27" s="443"/>
      <c r="V27" s="444"/>
      <c r="W27" s="508"/>
      <c r="X27" s="499"/>
      <c r="Y27" s="500"/>
      <c r="Z27" s="439" t="s">
        <v>182</v>
      </c>
      <c r="AA27" s="440"/>
      <c r="AB27" s="440"/>
      <c r="AC27" s="440"/>
      <c r="AD27" s="440"/>
      <c r="AE27" s="440"/>
      <c r="AF27" s="440"/>
      <c r="AG27" s="441"/>
      <c r="AH27" s="442">
        <v>9</v>
      </c>
      <c r="AI27" s="443"/>
      <c r="AJ27" s="443"/>
      <c r="AK27" s="443"/>
      <c r="AL27" s="444"/>
      <c r="AM27" s="442">
        <v>33345</v>
      </c>
      <c r="AN27" s="443"/>
      <c r="AO27" s="443"/>
      <c r="AP27" s="443"/>
      <c r="AQ27" s="443"/>
      <c r="AR27" s="444"/>
      <c r="AS27" s="442">
        <v>3705</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v>286674</v>
      </c>
      <c r="BO27" s="470"/>
      <c r="BP27" s="470"/>
      <c r="BQ27" s="470"/>
      <c r="BR27" s="470"/>
      <c r="BS27" s="470"/>
      <c r="BT27" s="470"/>
      <c r="BU27" s="471"/>
      <c r="BV27" s="469">
        <v>286665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184</v>
      </c>
      <c r="F28" s="440"/>
      <c r="G28" s="440"/>
      <c r="H28" s="440"/>
      <c r="I28" s="440"/>
      <c r="J28" s="440"/>
      <c r="K28" s="441"/>
      <c r="L28" s="442">
        <v>1</v>
      </c>
      <c r="M28" s="443"/>
      <c r="N28" s="443"/>
      <c r="O28" s="443"/>
      <c r="P28" s="444"/>
      <c r="Q28" s="442">
        <v>3550</v>
      </c>
      <c r="R28" s="443"/>
      <c r="S28" s="443"/>
      <c r="T28" s="443"/>
      <c r="U28" s="443"/>
      <c r="V28" s="444"/>
      <c r="W28" s="508"/>
      <c r="X28" s="499"/>
      <c r="Y28" s="500"/>
      <c r="Z28" s="439" t="s">
        <v>185</v>
      </c>
      <c r="AA28" s="440"/>
      <c r="AB28" s="440"/>
      <c r="AC28" s="440"/>
      <c r="AD28" s="440"/>
      <c r="AE28" s="440"/>
      <c r="AF28" s="440"/>
      <c r="AG28" s="441"/>
      <c r="AH28" s="442" t="s">
        <v>176</v>
      </c>
      <c r="AI28" s="443"/>
      <c r="AJ28" s="443"/>
      <c r="AK28" s="443"/>
      <c r="AL28" s="444"/>
      <c r="AM28" s="442" t="s">
        <v>176</v>
      </c>
      <c r="AN28" s="443"/>
      <c r="AO28" s="443"/>
      <c r="AP28" s="443"/>
      <c r="AQ28" s="443"/>
      <c r="AR28" s="444"/>
      <c r="AS28" s="442" t="s">
        <v>176</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3726876</v>
      </c>
      <c r="BO28" s="462"/>
      <c r="BP28" s="462"/>
      <c r="BQ28" s="462"/>
      <c r="BR28" s="462"/>
      <c r="BS28" s="462"/>
      <c r="BT28" s="462"/>
      <c r="BU28" s="463"/>
      <c r="BV28" s="461">
        <v>3575781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187</v>
      </c>
      <c r="F29" s="440"/>
      <c r="G29" s="440"/>
      <c r="H29" s="440"/>
      <c r="I29" s="440"/>
      <c r="J29" s="440"/>
      <c r="K29" s="441"/>
      <c r="L29" s="442">
        <v>18</v>
      </c>
      <c r="M29" s="443"/>
      <c r="N29" s="443"/>
      <c r="O29" s="443"/>
      <c r="P29" s="444"/>
      <c r="Q29" s="442">
        <v>3250</v>
      </c>
      <c r="R29" s="443"/>
      <c r="S29" s="443"/>
      <c r="T29" s="443"/>
      <c r="U29" s="443"/>
      <c r="V29" s="444"/>
      <c r="W29" s="509"/>
      <c r="X29" s="510"/>
      <c r="Y29" s="511"/>
      <c r="Z29" s="439" t="s">
        <v>188</v>
      </c>
      <c r="AA29" s="440"/>
      <c r="AB29" s="440"/>
      <c r="AC29" s="440"/>
      <c r="AD29" s="440"/>
      <c r="AE29" s="440"/>
      <c r="AF29" s="440"/>
      <c r="AG29" s="441"/>
      <c r="AH29" s="442">
        <v>439</v>
      </c>
      <c r="AI29" s="443"/>
      <c r="AJ29" s="443"/>
      <c r="AK29" s="443"/>
      <c r="AL29" s="444"/>
      <c r="AM29" s="442">
        <v>1386555</v>
      </c>
      <c r="AN29" s="443"/>
      <c r="AO29" s="443"/>
      <c r="AP29" s="443"/>
      <c r="AQ29" s="443"/>
      <c r="AR29" s="444"/>
      <c r="AS29" s="442">
        <v>3158</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731</v>
      </c>
      <c r="BO29" s="467"/>
      <c r="BP29" s="467"/>
      <c r="BQ29" s="467"/>
      <c r="BR29" s="467"/>
      <c r="BS29" s="467"/>
      <c r="BT29" s="467"/>
      <c r="BU29" s="468"/>
      <c r="BV29" s="466">
        <v>731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97.3</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3342329</v>
      </c>
      <c r="BO30" s="470"/>
      <c r="BP30" s="470"/>
      <c r="BQ30" s="470"/>
      <c r="BR30" s="470"/>
      <c r="BS30" s="470"/>
      <c r="BT30" s="470"/>
      <c r="BU30" s="471"/>
      <c r="BV30" s="469">
        <v>3280728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197</v>
      </c>
      <c r="D33" s="429"/>
      <c r="E33" s="428" t="s">
        <v>198</v>
      </c>
      <c r="F33" s="428"/>
      <c r="G33" s="428"/>
      <c r="H33" s="428"/>
      <c r="I33" s="428"/>
      <c r="J33" s="428"/>
      <c r="K33" s="428"/>
      <c r="L33" s="428"/>
      <c r="M33" s="428"/>
      <c r="N33" s="428"/>
      <c r="O33" s="428"/>
      <c r="P33" s="428"/>
      <c r="Q33" s="428"/>
      <c r="R33" s="428"/>
      <c r="S33" s="428"/>
      <c r="T33" s="216"/>
      <c r="U33" s="429" t="s">
        <v>197</v>
      </c>
      <c r="V33" s="429"/>
      <c r="W33" s="428" t="s">
        <v>199</v>
      </c>
      <c r="X33" s="428"/>
      <c r="Y33" s="428"/>
      <c r="Z33" s="428"/>
      <c r="AA33" s="428"/>
      <c r="AB33" s="428"/>
      <c r="AC33" s="428"/>
      <c r="AD33" s="428"/>
      <c r="AE33" s="428"/>
      <c r="AF33" s="428"/>
      <c r="AG33" s="428"/>
      <c r="AH33" s="428"/>
      <c r="AI33" s="428"/>
      <c r="AJ33" s="428"/>
      <c r="AK33" s="428"/>
      <c r="AL33" s="216"/>
      <c r="AM33" s="429" t="s">
        <v>200</v>
      </c>
      <c r="AN33" s="429"/>
      <c r="AO33" s="428" t="s">
        <v>201</v>
      </c>
      <c r="AP33" s="428"/>
      <c r="AQ33" s="428"/>
      <c r="AR33" s="428"/>
      <c r="AS33" s="428"/>
      <c r="AT33" s="428"/>
      <c r="AU33" s="428"/>
      <c r="AV33" s="428"/>
      <c r="AW33" s="428"/>
      <c r="AX33" s="428"/>
      <c r="AY33" s="428"/>
      <c r="AZ33" s="428"/>
      <c r="BA33" s="428"/>
      <c r="BB33" s="428"/>
      <c r="BC33" s="428"/>
      <c r="BD33" s="217"/>
      <c r="BE33" s="428" t="s">
        <v>202</v>
      </c>
      <c r="BF33" s="428"/>
      <c r="BG33" s="428" t="s">
        <v>203</v>
      </c>
      <c r="BH33" s="428"/>
      <c r="BI33" s="428"/>
      <c r="BJ33" s="428"/>
      <c r="BK33" s="428"/>
      <c r="BL33" s="428"/>
      <c r="BM33" s="428"/>
      <c r="BN33" s="428"/>
      <c r="BO33" s="428"/>
      <c r="BP33" s="428"/>
      <c r="BQ33" s="428"/>
      <c r="BR33" s="428"/>
      <c r="BS33" s="428"/>
      <c r="BT33" s="428"/>
      <c r="BU33" s="428"/>
      <c r="BV33" s="217"/>
      <c r="BW33" s="429" t="s">
        <v>202</v>
      </c>
      <c r="BX33" s="429"/>
      <c r="BY33" s="428" t="s">
        <v>204</v>
      </c>
      <c r="BZ33" s="428"/>
      <c r="CA33" s="428"/>
      <c r="CB33" s="428"/>
      <c r="CC33" s="428"/>
      <c r="CD33" s="428"/>
      <c r="CE33" s="428"/>
      <c r="CF33" s="428"/>
      <c r="CG33" s="428"/>
      <c r="CH33" s="428"/>
      <c r="CI33" s="428"/>
      <c r="CJ33" s="428"/>
      <c r="CK33" s="428"/>
      <c r="CL33" s="428"/>
      <c r="CM33" s="428"/>
      <c r="CN33" s="216"/>
      <c r="CO33" s="429" t="s">
        <v>197</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5</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10</v>
      </c>
      <c r="AN34" s="425"/>
      <c r="AO34" s="424" t="str">
        <f>IF('各会計、関係団体の財政状況及び健全化判断比率'!B33="","",'各会計、関係団体の財政状況及び健全化判断比率'!B33)</f>
        <v>水道事業会計</v>
      </c>
      <c r="AP34" s="424"/>
      <c r="AQ34" s="424"/>
      <c r="AR34" s="424"/>
      <c r="AS34" s="424"/>
      <c r="AT34" s="424"/>
      <c r="AU34" s="424"/>
      <c r="AV34" s="424"/>
      <c r="AW34" s="424"/>
      <c r="AX34" s="424"/>
      <c r="AY34" s="424"/>
      <c r="AZ34" s="424"/>
      <c r="BA34" s="424"/>
      <c r="BB34" s="424"/>
      <c r="BC34" s="424"/>
      <c r="BD34" s="214"/>
      <c r="BE34" s="425">
        <f>IF(BG34="","",MAX(C34:D43,U34:V43,AM34:AN43)+1)</f>
        <v>12</v>
      </c>
      <c r="BF34" s="425"/>
      <c r="BG34" s="424" t="str">
        <f>IF('各会計、関係団体の財政状況及び健全化判断比率'!B35="","",'各会計、関係団体の財政状況及び健全化判断比率'!B35)</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17</v>
      </c>
      <c r="BX34" s="425"/>
      <c r="BY34" s="424" t="str">
        <f>IF('各会計、関係団体の財政状況及び健全化判断比率'!B68="","",'各会計、関係団体の財政状況及び健全化判断比率'!B68)</f>
        <v>備北地区消防組合</v>
      </c>
      <c r="BZ34" s="424"/>
      <c r="CA34" s="424"/>
      <c r="CB34" s="424"/>
      <c r="CC34" s="424"/>
      <c r="CD34" s="424"/>
      <c r="CE34" s="424"/>
      <c r="CF34" s="424"/>
      <c r="CG34" s="424"/>
      <c r="CH34" s="424"/>
      <c r="CI34" s="424"/>
      <c r="CJ34" s="424"/>
      <c r="CK34" s="424"/>
      <c r="CL34" s="424"/>
      <c r="CM34" s="424"/>
      <c r="CN34" s="214"/>
      <c r="CO34" s="425">
        <f>IF(CQ34="","",MAX(C34:D43,U34:V43,AM34:AN43,BE34:BF43,BW34:BX43)+1)</f>
        <v>21</v>
      </c>
      <c r="CP34" s="425"/>
      <c r="CQ34" s="424" t="str">
        <f>IF('各会計、関係団体の財政状況及び健全化判断比率'!BS7="","",'各会計、関係団体の財政状況及び健全化判断比率'!BS7)</f>
        <v>庄原市土地開発公社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住宅資金特別会計</v>
      </c>
      <c r="F35" s="424"/>
      <c r="G35" s="424"/>
      <c r="H35" s="424"/>
      <c r="I35" s="424"/>
      <c r="J35" s="424"/>
      <c r="K35" s="424"/>
      <c r="L35" s="424"/>
      <c r="M35" s="424"/>
      <c r="N35" s="424"/>
      <c r="O35" s="424"/>
      <c r="P35" s="424"/>
      <c r="Q35" s="424"/>
      <c r="R35" s="424"/>
      <c r="S35" s="424"/>
      <c r="T35" s="214"/>
      <c r="U35" s="425">
        <f>IF(W35="","",U34+1)</f>
        <v>6</v>
      </c>
      <c r="V35" s="425"/>
      <c r="W35" s="424" t="str">
        <f>IF('各会計、関係団体の財政状況及び健全化判断比率'!B29="","",'各会計、関係団体の財政状況及び健全化判断比率'!B29)</f>
        <v>国民健康保険特別会計（直診勘定）</v>
      </c>
      <c r="X35" s="424"/>
      <c r="Y35" s="424"/>
      <c r="Z35" s="424"/>
      <c r="AA35" s="424"/>
      <c r="AB35" s="424"/>
      <c r="AC35" s="424"/>
      <c r="AD35" s="424"/>
      <c r="AE35" s="424"/>
      <c r="AF35" s="424"/>
      <c r="AG35" s="424"/>
      <c r="AH35" s="424"/>
      <c r="AI35" s="424"/>
      <c r="AJ35" s="424"/>
      <c r="AK35" s="424"/>
      <c r="AL35" s="214"/>
      <c r="AM35" s="425">
        <f t="shared" ref="AM35:AM43" si="0">IF(AO35="","",AM34+1)</f>
        <v>11</v>
      </c>
      <c r="AN35" s="425"/>
      <c r="AO35" s="424" t="str">
        <f>IF('各会計、関係団体の財政状況及び健全化判断比率'!B34="","",'各会計、関係団体の財政状況及び健全化判断比率'!B34)</f>
        <v>国民健康保険病院事業会計</v>
      </c>
      <c r="AP35" s="424"/>
      <c r="AQ35" s="424"/>
      <c r="AR35" s="424"/>
      <c r="AS35" s="424"/>
      <c r="AT35" s="424"/>
      <c r="AU35" s="424"/>
      <c r="AV35" s="424"/>
      <c r="AW35" s="424"/>
      <c r="AX35" s="424"/>
      <c r="AY35" s="424"/>
      <c r="AZ35" s="424"/>
      <c r="BA35" s="424"/>
      <c r="BB35" s="424"/>
      <c r="BC35" s="424"/>
      <c r="BD35" s="214"/>
      <c r="BE35" s="425">
        <f t="shared" ref="BE35:BE43" si="1">IF(BG35="","",BE34+1)</f>
        <v>13</v>
      </c>
      <c r="BF35" s="425"/>
      <c r="BG35" s="424" t="str">
        <f>IF('各会計、関係団体の財政状況及び健全化判断比率'!B36="","",'各会計、関係団体の財政状況及び健全化判断比率'!B36)</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18</v>
      </c>
      <c r="BX35" s="425"/>
      <c r="BY35" s="424" t="str">
        <f>IF('各会計、関係団体の財政状況及び健全化判断比率'!B69="","",'各会計、関係団体の財政状況及び健全化判断比率'!B69)</f>
        <v>広島県市町総合事務組合</v>
      </c>
      <c r="BZ35" s="424"/>
      <c r="CA35" s="424"/>
      <c r="CB35" s="424"/>
      <c r="CC35" s="424"/>
      <c r="CD35" s="424"/>
      <c r="CE35" s="424"/>
      <c r="CF35" s="424"/>
      <c r="CG35" s="424"/>
      <c r="CH35" s="424"/>
      <c r="CI35" s="424"/>
      <c r="CJ35" s="424"/>
      <c r="CK35" s="424"/>
      <c r="CL35" s="424"/>
      <c r="CM35" s="424"/>
      <c r="CN35" s="214"/>
      <c r="CO35" s="425">
        <f t="shared" ref="CO35:CO43" si="3">IF(CQ35="","",CO34+1)</f>
        <v>22</v>
      </c>
      <c r="CP35" s="425"/>
      <c r="CQ35" s="424" t="str">
        <f>IF('各会計、関係団体の財政状況及び健全化判断比率'!BS8="","",'各会計、関係団体の財政状況及び健全化判断比率'!BS8)</f>
        <v>㈱グリーンウィンズさとやま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歯科診療所特別会計</v>
      </c>
      <c r="F36" s="424"/>
      <c r="G36" s="424"/>
      <c r="H36" s="424"/>
      <c r="I36" s="424"/>
      <c r="J36" s="424"/>
      <c r="K36" s="424"/>
      <c r="L36" s="424"/>
      <c r="M36" s="424"/>
      <c r="N36" s="424"/>
      <c r="O36" s="424"/>
      <c r="P36" s="424"/>
      <c r="Q36" s="424"/>
      <c r="R36" s="424"/>
      <c r="S36" s="424"/>
      <c r="T36" s="214"/>
      <c r="U36" s="425">
        <f t="shared" ref="U36:U43" si="4">IF(W36="","",U35+1)</f>
        <v>7</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f t="shared" si="1"/>
        <v>14</v>
      </c>
      <c r="BF36" s="425"/>
      <c r="BG36" s="424" t="str">
        <f>IF('各会計、関係団体の財政状況及び健全化判断比率'!B37="","",'各会計、関係団体の財政状況及び健全化判断比率'!B37)</f>
        <v>浄化槽整備事業特別会計</v>
      </c>
      <c r="BH36" s="424"/>
      <c r="BI36" s="424"/>
      <c r="BJ36" s="424"/>
      <c r="BK36" s="424"/>
      <c r="BL36" s="424"/>
      <c r="BM36" s="424"/>
      <c r="BN36" s="424"/>
      <c r="BO36" s="424"/>
      <c r="BP36" s="424"/>
      <c r="BQ36" s="424"/>
      <c r="BR36" s="424"/>
      <c r="BS36" s="424"/>
      <c r="BT36" s="424"/>
      <c r="BU36" s="424"/>
      <c r="BV36" s="214"/>
      <c r="BW36" s="425">
        <f t="shared" si="2"/>
        <v>19</v>
      </c>
      <c r="BX36" s="425"/>
      <c r="BY36" s="424" t="str">
        <f>IF('各会計、関係団体の財政状況及び健全化判断比率'!B70="","",'各会計、関係団体の財政状況及び健全化判断比率'!B70)</f>
        <v>後期高齢者医療広域連合（一般会計）</v>
      </c>
      <c r="BZ36" s="424"/>
      <c r="CA36" s="424"/>
      <c r="CB36" s="424"/>
      <c r="CC36" s="424"/>
      <c r="CD36" s="424"/>
      <c r="CE36" s="424"/>
      <c r="CF36" s="424"/>
      <c r="CG36" s="424"/>
      <c r="CH36" s="424"/>
      <c r="CI36" s="424"/>
      <c r="CJ36" s="424"/>
      <c r="CK36" s="424"/>
      <c r="CL36" s="424"/>
      <c r="CM36" s="424"/>
      <c r="CN36" s="214"/>
      <c r="CO36" s="425">
        <f t="shared" si="3"/>
        <v>23</v>
      </c>
      <c r="CP36" s="425"/>
      <c r="CQ36" s="424" t="str">
        <f>IF('各会計、関係団体の財政状況及び健全化判断比率'!BS9="","",'各会計、関係団体の財政状況及び健全化判断比率'!BS9)</f>
        <v>庄原市総合サービス㈱</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f>IF(E37="","",C36+1)</f>
        <v>4</v>
      </c>
      <c r="D37" s="425"/>
      <c r="E37" s="424" t="str">
        <f>IF('各会計、関係団体の財政状況及び健全化判断比率'!B10="","",'各会計、関係団体の財政状況及び健全化判断比率'!B10)</f>
        <v>休日診療センター特別会計</v>
      </c>
      <c r="F37" s="424"/>
      <c r="G37" s="424"/>
      <c r="H37" s="424"/>
      <c r="I37" s="424"/>
      <c r="J37" s="424"/>
      <c r="K37" s="424"/>
      <c r="L37" s="424"/>
      <c r="M37" s="424"/>
      <c r="N37" s="424"/>
      <c r="O37" s="424"/>
      <c r="P37" s="424"/>
      <c r="Q37" s="424"/>
      <c r="R37" s="424"/>
      <c r="S37" s="424"/>
      <c r="T37" s="214"/>
      <c r="U37" s="425">
        <f t="shared" si="4"/>
        <v>8</v>
      </c>
      <c r="V37" s="425"/>
      <c r="W37" s="424" t="str">
        <f>IF('各会計、関係団体の財政状況及び健全化判断比率'!B31="","",'各会計、関係団体の財政状況及び健全化判断比率'!B31)</f>
        <v>介護保険特別会計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f t="shared" si="1"/>
        <v>15</v>
      </c>
      <c r="BF37" s="425"/>
      <c r="BG37" s="424" t="str">
        <f>IF('各会計、関係団体の財政状況及び健全化判断比率'!B38="","",'各会計、関係団体の財政状況及び健全化判断比率'!B38)</f>
        <v>宅地造成事業特別会計</v>
      </c>
      <c r="BH37" s="424"/>
      <c r="BI37" s="424"/>
      <c r="BJ37" s="424"/>
      <c r="BK37" s="424"/>
      <c r="BL37" s="424"/>
      <c r="BM37" s="424"/>
      <c r="BN37" s="424"/>
      <c r="BO37" s="424"/>
      <c r="BP37" s="424"/>
      <c r="BQ37" s="424"/>
      <c r="BR37" s="424"/>
      <c r="BS37" s="424"/>
      <c r="BT37" s="424"/>
      <c r="BU37" s="424"/>
      <c r="BV37" s="214"/>
      <c r="BW37" s="425">
        <f t="shared" si="2"/>
        <v>20</v>
      </c>
      <c r="BX37" s="425"/>
      <c r="BY37" s="424" t="str">
        <f>IF('各会計、関係団体の財政状況及び健全化判断比率'!B71="","",'各会計、関係団体の財政状況及び健全化判断比率'!B71)</f>
        <v>後期高齢者医療広域連合（特別会計）</v>
      </c>
      <c r="BZ37" s="424"/>
      <c r="CA37" s="424"/>
      <c r="CB37" s="424"/>
      <c r="CC37" s="424"/>
      <c r="CD37" s="424"/>
      <c r="CE37" s="424"/>
      <c r="CF37" s="424"/>
      <c r="CG37" s="424"/>
      <c r="CH37" s="424"/>
      <c r="CI37" s="424"/>
      <c r="CJ37" s="424"/>
      <c r="CK37" s="424"/>
      <c r="CL37" s="424"/>
      <c r="CM37" s="424"/>
      <c r="CN37" s="214"/>
      <c r="CO37" s="425">
        <f t="shared" si="3"/>
        <v>24</v>
      </c>
      <c r="CP37" s="425"/>
      <c r="CQ37" s="424" t="str">
        <f>IF('各会計、関係団体の財政状況及び健全化判断比率'!BS10="","",'各会計、関係団体の財政状況及び健全化判断比率'!BS10)</f>
        <v>西城町産業振興開発㈱</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9</v>
      </c>
      <c r="V38" s="425"/>
      <c r="W38" s="424" t="str">
        <f>IF('各会計、関係団体の財政状況及び健全化判断比率'!B32="","",'各会計、関係団体の財政状況及び健全化判断比率'!B32)</f>
        <v>介護保険サービス事業特別会計</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f t="shared" si="1"/>
        <v>16</v>
      </c>
      <c r="BF38" s="425"/>
      <c r="BG38" s="424" t="str">
        <f>IF('各会計、関係団体の財政状況及び健全化判断比率'!B39="","",'各会計、関係団体の財政状況及び健全化判断比率'!B39)</f>
        <v>工業団地造成事業特別会計</v>
      </c>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f t="shared" si="3"/>
        <v>25</v>
      </c>
      <c r="CP38" s="425"/>
      <c r="CQ38" s="424" t="str">
        <f>IF('各会計、関係団体の財政状況及び健全化判断比率'!BS11="","",'各会計、関係団体の財政状況及び健全化判断比率'!BS11)</f>
        <v>㈱比婆の森</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f t="shared" si="3"/>
        <v>26</v>
      </c>
      <c r="CP39" s="425"/>
      <c r="CQ39" s="424" t="str">
        <f>IF('各会計、関係団体の財政状況及び健全化判断比率'!BS12="","",'各会計、関係団体の財政状況及び健全化判断比率'!BS12)</f>
        <v>㈱ニュー東城</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27</v>
      </c>
      <c r="CP40" s="425"/>
      <c r="CQ40" s="424" t="str">
        <f>IF('各会計、関係団体の財政状況及び健全化判断比率'!BS13="","",'各会計、関係団体の財政状況及び健全化判断比率'!BS13)</f>
        <v>㈱緑の村</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f t="shared" si="3"/>
        <v>28</v>
      </c>
      <c r="CP41" s="425"/>
      <c r="CQ41" s="424" t="str">
        <f>IF('各会計、関係団体の財政状況及び健全化判断比率'!BS14="","",'各会計、関係団体の財政状況及び健全化判断比率'!BS14)</f>
        <v>㈱里山総領</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f t="shared" si="3"/>
        <v>29</v>
      </c>
      <c r="CP42" s="425"/>
      <c r="CQ42" s="424" t="str">
        <f>IF('各会計、関係団体の財政状況及び健全化判断比率'!BS15="","",'各会計、関係団体の財政状況及び健全化判断比率'!BS15)</f>
        <v>㈱庄原市農林振興公社</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f t="shared" si="3"/>
        <v>30</v>
      </c>
      <c r="CP43" s="425"/>
      <c r="CQ43" s="424" t="str">
        <f>IF('各会計、関係団体の財政状況及び健全化判断比率'!BS16="","",'各会計、関係団体の財政状況及び健全化判断比率'!BS16)</f>
        <v>庄原さとやまペレット㈱</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L3Np7dOQIppSPWooONlvJ/7Ct+VoghmtTA5L4Nmy6C/9KxZgXl5uxUrg2wZDj6GwFCI3vM1dRn68+dM4hRzc9g==" saltValue="MUDHIPxdppXVzXcVowGLa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571</v>
      </c>
      <c r="D34" s="1250"/>
      <c r="E34" s="1251"/>
      <c r="F34" s="32">
        <v>7.23</v>
      </c>
      <c r="G34" s="33">
        <v>7.71</v>
      </c>
      <c r="H34" s="33">
        <v>7.97</v>
      </c>
      <c r="I34" s="33">
        <v>8.06</v>
      </c>
      <c r="J34" s="34">
        <v>7.93</v>
      </c>
      <c r="K34" s="22"/>
      <c r="L34" s="22"/>
      <c r="M34" s="22"/>
      <c r="N34" s="22"/>
      <c r="O34" s="22"/>
      <c r="P34" s="22"/>
    </row>
    <row r="35" spans="1:16" ht="39" customHeight="1" x14ac:dyDescent="0.15">
      <c r="A35" s="22"/>
      <c r="B35" s="35"/>
      <c r="C35" s="1244" t="s">
        <v>572</v>
      </c>
      <c r="D35" s="1245"/>
      <c r="E35" s="1246"/>
      <c r="F35" s="36">
        <v>1.28</v>
      </c>
      <c r="G35" s="37">
        <v>1.88</v>
      </c>
      <c r="H35" s="37">
        <v>2.11</v>
      </c>
      <c r="I35" s="37">
        <v>2.72</v>
      </c>
      <c r="J35" s="38">
        <v>3.24</v>
      </c>
      <c r="K35" s="22"/>
      <c r="L35" s="22"/>
      <c r="M35" s="22"/>
      <c r="N35" s="22"/>
      <c r="O35" s="22"/>
      <c r="P35" s="22"/>
    </row>
    <row r="36" spans="1:16" ht="39" customHeight="1" x14ac:dyDescent="0.15">
      <c r="A36" s="22"/>
      <c r="B36" s="35"/>
      <c r="C36" s="1244" t="s">
        <v>573</v>
      </c>
      <c r="D36" s="1245"/>
      <c r="E36" s="1246"/>
      <c r="F36" s="36">
        <v>4.6900000000000004</v>
      </c>
      <c r="G36" s="37">
        <v>3.03</v>
      </c>
      <c r="H36" s="37">
        <v>3.09</v>
      </c>
      <c r="I36" s="37">
        <v>2.82</v>
      </c>
      <c r="J36" s="38">
        <v>2.8</v>
      </c>
      <c r="K36" s="22"/>
      <c r="L36" s="22"/>
      <c r="M36" s="22"/>
      <c r="N36" s="22"/>
      <c r="O36" s="22"/>
      <c r="P36" s="22"/>
    </row>
    <row r="37" spans="1:16" ht="39" customHeight="1" x14ac:dyDescent="0.15">
      <c r="A37" s="22"/>
      <c r="B37" s="35"/>
      <c r="C37" s="1244" t="s">
        <v>574</v>
      </c>
      <c r="D37" s="1245"/>
      <c r="E37" s="1246"/>
      <c r="F37" s="36">
        <v>0.01</v>
      </c>
      <c r="G37" s="37">
        <v>0.25</v>
      </c>
      <c r="H37" s="37">
        <v>0</v>
      </c>
      <c r="I37" s="37">
        <v>0.03</v>
      </c>
      <c r="J37" s="38">
        <v>0.79</v>
      </c>
      <c r="K37" s="22"/>
      <c r="L37" s="22"/>
      <c r="M37" s="22"/>
      <c r="N37" s="22"/>
      <c r="O37" s="22"/>
      <c r="P37" s="22"/>
    </row>
    <row r="38" spans="1:16" ht="39" customHeight="1" x14ac:dyDescent="0.15">
      <c r="A38" s="22"/>
      <c r="B38" s="35"/>
      <c r="C38" s="1244" t="s">
        <v>575</v>
      </c>
      <c r="D38" s="1245"/>
      <c r="E38" s="1246"/>
      <c r="F38" s="36">
        <v>0.71</v>
      </c>
      <c r="G38" s="37">
        <v>0.88</v>
      </c>
      <c r="H38" s="37">
        <v>0.73</v>
      </c>
      <c r="I38" s="37">
        <v>0.65</v>
      </c>
      <c r="J38" s="38">
        <v>0.57999999999999996</v>
      </c>
      <c r="K38" s="22"/>
      <c r="L38" s="22"/>
      <c r="M38" s="22"/>
      <c r="N38" s="22"/>
      <c r="O38" s="22"/>
      <c r="P38" s="22"/>
    </row>
    <row r="39" spans="1:16" ht="39" customHeight="1" x14ac:dyDescent="0.15">
      <c r="A39" s="22"/>
      <c r="B39" s="35"/>
      <c r="C39" s="1244" t="s">
        <v>576</v>
      </c>
      <c r="D39" s="1245"/>
      <c r="E39" s="1246"/>
      <c r="F39" s="36">
        <v>0.03</v>
      </c>
      <c r="G39" s="37">
        <v>0.26</v>
      </c>
      <c r="H39" s="37">
        <v>1.01</v>
      </c>
      <c r="I39" s="37">
        <v>0.64</v>
      </c>
      <c r="J39" s="38">
        <v>0.42</v>
      </c>
      <c r="K39" s="22"/>
      <c r="L39" s="22"/>
      <c r="M39" s="22"/>
      <c r="N39" s="22"/>
      <c r="O39" s="22"/>
      <c r="P39" s="22"/>
    </row>
    <row r="40" spans="1:16" ht="39" customHeight="1" x14ac:dyDescent="0.15">
      <c r="A40" s="22"/>
      <c r="B40" s="35"/>
      <c r="C40" s="1244" t="s">
        <v>577</v>
      </c>
      <c r="D40" s="1245"/>
      <c r="E40" s="1246"/>
      <c r="F40" s="36">
        <v>0</v>
      </c>
      <c r="G40" s="37">
        <v>0.01</v>
      </c>
      <c r="H40" s="37">
        <v>0.11</v>
      </c>
      <c r="I40" s="37">
        <v>0</v>
      </c>
      <c r="J40" s="38">
        <v>0</v>
      </c>
      <c r="K40" s="22"/>
      <c r="L40" s="22"/>
      <c r="M40" s="22"/>
      <c r="N40" s="22"/>
      <c r="O40" s="22"/>
      <c r="P40" s="22"/>
    </row>
    <row r="41" spans="1:16" ht="39" customHeight="1" x14ac:dyDescent="0.15">
      <c r="A41" s="22"/>
      <c r="B41" s="35"/>
      <c r="C41" s="1244" t="s">
        <v>578</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579</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580</v>
      </c>
      <c r="D43" s="1248"/>
      <c r="E43" s="1249"/>
      <c r="F43" s="41">
        <v>0.62</v>
      </c>
      <c r="G43" s="42">
        <v>0.12</v>
      </c>
      <c r="H43" s="42">
        <v>0.05</v>
      </c>
      <c r="I43" s="42">
        <v>0.01</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qIN3XkN5KIHoZqcitDV5b3FK8yGhrFMi2iJUrjD1eYD4Xu1+3WboKt6xcKfmRXCPMN3v3j1JvXZNg/gjfq6A==" saltValue="GcmXp5pKRMgxcFJ6pswp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5586</v>
      </c>
      <c r="L45" s="60">
        <v>4995</v>
      </c>
      <c r="M45" s="60">
        <v>4831</v>
      </c>
      <c r="N45" s="60">
        <v>4553</v>
      </c>
      <c r="O45" s="61">
        <v>4018</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521</v>
      </c>
      <c r="L46" s="64" t="s">
        <v>521</v>
      </c>
      <c r="M46" s="64" t="s">
        <v>521</v>
      </c>
      <c r="N46" s="64" t="s">
        <v>521</v>
      </c>
      <c r="O46" s="65" t="s">
        <v>521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521</v>
      </c>
      <c r="L47" s="64" t="s">
        <v>521</v>
      </c>
      <c r="M47" s="64" t="s">
        <v>521</v>
      </c>
      <c r="N47" s="64" t="s">
        <v>521</v>
      </c>
      <c r="O47" s="65" t="s">
        <v>521</v>
      </c>
      <c r="P47" s="48"/>
      <c r="Q47" s="48"/>
      <c r="R47" s="48"/>
      <c r="S47" s="48"/>
      <c r="T47" s="48"/>
      <c r="U47" s="48"/>
    </row>
    <row r="48" spans="1:21" ht="30.75" customHeight="1" x14ac:dyDescent="0.15">
      <c r="A48" s="48"/>
      <c r="B48" s="1272"/>
      <c r="C48" s="1273"/>
      <c r="D48" s="62"/>
      <c r="E48" s="1254" t="s">
        <v>15</v>
      </c>
      <c r="F48" s="1254"/>
      <c r="G48" s="1254"/>
      <c r="H48" s="1254"/>
      <c r="I48" s="1254"/>
      <c r="J48" s="1255"/>
      <c r="K48" s="63">
        <v>980</v>
      </c>
      <c r="L48" s="64">
        <v>978</v>
      </c>
      <c r="M48" s="64">
        <v>967</v>
      </c>
      <c r="N48" s="64">
        <v>913</v>
      </c>
      <c r="O48" s="65">
        <v>853</v>
      </c>
      <c r="P48" s="48"/>
      <c r="Q48" s="48"/>
      <c r="R48" s="48"/>
      <c r="S48" s="48"/>
      <c r="T48" s="48"/>
      <c r="U48" s="48"/>
    </row>
    <row r="49" spans="1:21" ht="30.75" customHeight="1" x14ac:dyDescent="0.15">
      <c r="A49" s="48"/>
      <c r="B49" s="1272"/>
      <c r="C49" s="1273"/>
      <c r="D49" s="62"/>
      <c r="E49" s="1254" t="s">
        <v>16</v>
      </c>
      <c r="F49" s="1254"/>
      <c r="G49" s="1254"/>
      <c r="H49" s="1254"/>
      <c r="I49" s="1254"/>
      <c r="J49" s="1255"/>
      <c r="K49" s="63">
        <v>9</v>
      </c>
      <c r="L49" s="64">
        <v>9</v>
      </c>
      <c r="M49" s="64">
        <v>9</v>
      </c>
      <c r="N49" s="64">
        <v>9</v>
      </c>
      <c r="O49" s="65">
        <v>9</v>
      </c>
      <c r="P49" s="48"/>
      <c r="Q49" s="48"/>
      <c r="R49" s="48"/>
      <c r="S49" s="48"/>
      <c r="T49" s="48"/>
      <c r="U49" s="48"/>
    </row>
    <row r="50" spans="1:21" ht="30.75" customHeight="1" x14ac:dyDescent="0.15">
      <c r="A50" s="48"/>
      <c r="B50" s="1272"/>
      <c r="C50" s="1273"/>
      <c r="D50" s="62"/>
      <c r="E50" s="1254" t="s">
        <v>17</v>
      </c>
      <c r="F50" s="1254"/>
      <c r="G50" s="1254"/>
      <c r="H50" s="1254"/>
      <c r="I50" s="1254"/>
      <c r="J50" s="1255"/>
      <c r="K50" s="63">
        <v>175</v>
      </c>
      <c r="L50" s="64">
        <v>149</v>
      </c>
      <c r="M50" s="64">
        <v>217</v>
      </c>
      <c r="N50" s="64">
        <v>178</v>
      </c>
      <c r="O50" s="65">
        <v>95</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4315</v>
      </c>
      <c r="L52" s="64">
        <v>3965</v>
      </c>
      <c r="M52" s="64">
        <v>3900</v>
      </c>
      <c r="N52" s="64">
        <v>3770</v>
      </c>
      <c r="O52" s="65">
        <v>3448</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2435</v>
      </c>
      <c r="L53" s="69">
        <v>2166</v>
      </c>
      <c r="M53" s="69">
        <v>2124</v>
      </c>
      <c r="N53" s="69">
        <v>1883</v>
      </c>
      <c r="O53" s="70">
        <v>1527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o2LaI21yRG3phpboqOIZAZTI9KHEi3vP/D6jarhLMl97da1i9jjAdFtaUYj72URQdqKcIcgMDMY6pkq6bGRRg==" saltValue="kvUXvDFTAZdfCzPytDZF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90" t="s">
        <v>30</v>
      </c>
      <c r="C41" s="1291"/>
      <c r="D41" s="102"/>
      <c r="E41" s="1292" t="s">
        <v>31</v>
      </c>
      <c r="F41" s="1292"/>
      <c r="G41" s="1292"/>
      <c r="H41" s="1293"/>
      <c r="I41" s="103">
        <v>39579</v>
      </c>
      <c r="J41" s="104">
        <v>38599</v>
      </c>
      <c r="K41" s="104">
        <v>38999</v>
      </c>
      <c r="L41" s="104">
        <v>38724</v>
      </c>
      <c r="M41" s="105">
        <v>38578</v>
      </c>
    </row>
    <row r="42" spans="2:13" ht="27.75" customHeight="1" x14ac:dyDescent="0.15">
      <c r="B42" s="1280"/>
      <c r="C42" s="1281"/>
      <c r="D42" s="106"/>
      <c r="E42" s="1284" t="s">
        <v>32</v>
      </c>
      <c r="F42" s="1284"/>
      <c r="G42" s="1284"/>
      <c r="H42" s="1285"/>
      <c r="I42" s="107">
        <v>1142</v>
      </c>
      <c r="J42" s="108">
        <v>1021</v>
      </c>
      <c r="K42" s="108">
        <v>881</v>
      </c>
      <c r="L42" s="108">
        <v>775</v>
      </c>
      <c r="M42" s="109">
        <v>683</v>
      </c>
    </row>
    <row r="43" spans="2:13" ht="27.75" customHeight="1" x14ac:dyDescent="0.15">
      <c r="B43" s="1280"/>
      <c r="C43" s="1281"/>
      <c r="D43" s="106"/>
      <c r="E43" s="1284" t="s">
        <v>33</v>
      </c>
      <c r="F43" s="1284"/>
      <c r="G43" s="1284"/>
      <c r="H43" s="1285"/>
      <c r="I43" s="107">
        <v>12016</v>
      </c>
      <c r="J43" s="108">
        <v>11310</v>
      </c>
      <c r="K43" s="108">
        <v>10950</v>
      </c>
      <c r="L43" s="108">
        <v>10111</v>
      </c>
      <c r="M43" s="109">
        <v>9537</v>
      </c>
    </row>
    <row r="44" spans="2:13" ht="27.75" customHeight="1" x14ac:dyDescent="0.15">
      <c r="B44" s="1280"/>
      <c r="C44" s="1281"/>
      <c r="D44" s="106"/>
      <c r="E44" s="1284" t="s">
        <v>34</v>
      </c>
      <c r="F44" s="1284"/>
      <c r="G44" s="1284"/>
      <c r="H44" s="1285"/>
      <c r="I44" s="107">
        <v>43</v>
      </c>
      <c r="J44" s="108">
        <v>35</v>
      </c>
      <c r="K44" s="108">
        <v>27</v>
      </c>
      <c r="L44" s="108">
        <v>18</v>
      </c>
      <c r="M44" s="109">
        <v>10</v>
      </c>
    </row>
    <row r="45" spans="2:13" ht="27.75" customHeight="1" x14ac:dyDescent="0.15">
      <c r="B45" s="1280"/>
      <c r="C45" s="1281"/>
      <c r="D45" s="106"/>
      <c r="E45" s="1284" t="s">
        <v>35</v>
      </c>
      <c r="F45" s="1284"/>
      <c r="G45" s="1284"/>
      <c r="H45" s="1285"/>
      <c r="I45" s="107">
        <v>4496</v>
      </c>
      <c r="J45" s="108">
        <v>4291</v>
      </c>
      <c r="K45" s="108">
        <v>4297</v>
      </c>
      <c r="L45" s="108">
        <v>3855</v>
      </c>
      <c r="M45" s="109">
        <v>3755</v>
      </c>
    </row>
    <row r="46" spans="2:13" ht="27.75" customHeight="1" x14ac:dyDescent="0.15">
      <c r="B46" s="1280"/>
      <c r="C46" s="1281"/>
      <c r="D46" s="110"/>
      <c r="E46" s="1284" t="s">
        <v>36</v>
      </c>
      <c r="F46" s="1284"/>
      <c r="G46" s="1284"/>
      <c r="H46" s="1285"/>
      <c r="I46" s="107">
        <v>2</v>
      </c>
      <c r="J46" s="108">
        <v>1</v>
      </c>
      <c r="K46" s="108">
        <v>1</v>
      </c>
      <c r="L46" s="108">
        <v>0</v>
      </c>
      <c r="M46" s="109">
        <v>1</v>
      </c>
    </row>
    <row r="47" spans="2:13" ht="27.75" customHeight="1" x14ac:dyDescent="0.15">
      <c r="B47" s="1280"/>
      <c r="C47" s="1281"/>
      <c r="D47" s="111"/>
      <c r="E47" s="1294" t="s">
        <v>37</v>
      </c>
      <c r="F47" s="1295"/>
      <c r="G47" s="1295"/>
      <c r="H47" s="1296"/>
      <c r="I47" s="107" t="s">
        <v>521</v>
      </c>
      <c r="J47" s="108" t="s">
        <v>521</v>
      </c>
      <c r="K47" s="108" t="s">
        <v>521</v>
      </c>
      <c r="L47" s="108" t="s">
        <v>521</v>
      </c>
      <c r="M47" s="109" t="s">
        <v>521</v>
      </c>
    </row>
    <row r="48" spans="2:13" ht="27.75" customHeight="1" x14ac:dyDescent="0.15">
      <c r="B48" s="1280"/>
      <c r="C48" s="1281"/>
      <c r="D48" s="106"/>
      <c r="E48" s="1284" t="s">
        <v>38</v>
      </c>
      <c r="F48" s="1284"/>
      <c r="G48" s="1284"/>
      <c r="H48" s="1285"/>
      <c r="I48" s="107" t="s">
        <v>521</v>
      </c>
      <c r="J48" s="108" t="s">
        <v>521</v>
      </c>
      <c r="K48" s="108" t="s">
        <v>521</v>
      </c>
      <c r="L48" s="108" t="s">
        <v>521</v>
      </c>
      <c r="M48" s="109" t="s">
        <v>521</v>
      </c>
    </row>
    <row r="49" spans="2:13" ht="27.75" customHeight="1" x14ac:dyDescent="0.15">
      <c r="B49" s="1282"/>
      <c r="C49" s="1283"/>
      <c r="D49" s="106"/>
      <c r="E49" s="1284" t="s">
        <v>39</v>
      </c>
      <c r="F49" s="1284"/>
      <c r="G49" s="1284"/>
      <c r="H49" s="1285"/>
      <c r="I49" s="107" t="s">
        <v>521</v>
      </c>
      <c r="J49" s="108" t="s">
        <v>521</v>
      </c>
      <c r="K49" s="108" t="s">
        <v>521</v>
      </c>
      <c r="L49" s="108" t="s">
        <v>521</v>
      </c>
      <c r="M49" s="109" t="s">
        <v>521</v>
      </c>
    </row>
    <row r="50" spans="2:13" ht="27.75" customHeight="1" x14ac:dyDescent="0.15">
      <c r="B50" s="1278" t="s">
        <v>40</v>
      </c>
      <c r="C50" s="1279"/>
      <c r="D50" s="112"/>
      <c r="E50" s="1284" t="s">
        <v>41</v>
      </c>
      <c r="F50" s="1284"/>
      <c r="G50" s="1284"/>
      <c r="H50" s="1285"/>
      <c r="I50" s="107">
        <v>4259</v>
      </c>
      <c r="J50" s="108">
        <v>4880</v>
      </c>
      <c r="K50" s="108">
        <v>4765</v>
      </c>
      <c r="L50" s="108">
        <v>4150</v>
      </c>
      <c r="M50" s="109">
        <v>4557</v>
      </c>
    </row>
    <row r="51" spans="2:13" ht="27.75" customHeight="1" x14ac:dyDescent="0.15">
      <c r="B51" s="1280"/>
      <c r="C51" s="1281"/>
      <c r="D51" s="106"/>
      <c r="E51" s="1284" t="s">
        <v>42</v>
      </c>
      <c r="F51" s="1284"/>
      <c r="G51" s="1284"/>
      <c r="H51" s="1285"/>
      <c r="I51" s="107">
        <v>500</v>
      </c>
      <c r="J51" s="108">
        <v>394</v>
      </c>
      <c r="K51" s="108">
        <v>321</v>
      </c>
      <c r="L51" s="108">
        <v>246</v>
      </c>
      <c r="M51" s="109">
        <v>190</v>
      </c>
    </row>
    <row r="52" spans="2:13" ht="27.75" customHeight="1" x14ac:dyDescent="0.15">
      <c r="B52" s="1282"/>
      <c r="C52" s="1283"/>
      <c r="D52" s="106"/>
      <c r="E52" s="1284" t="s">
        <v>43</v>
      </c>
      <c r="F52" s="1284"/>
      <c r="G52" s="1284"/>
      <c r="H52" s="1285"/>
      <c r="I52" s="107">
        <v>33532</v>
      </c>
      <c r="J52" s="108">
        <v>32671</v>
      </c>
      <c r="K52" s="108">
        <v>32320</v>
      </c>
      <c r="L52" s="108">
        <v>32339</v>
      </c>
      <c r="M52" s="109">
        <v>32409</v>
      </c>
    </row>
    <row r="53" spans="2:13" ht="27.75" customHeight="1" thickBot="1" x14ac:dyDescent="0.2">
      <c r="B53" s="1286" t="s">
        <v>44</v>
      </c>
      <c r="C53" s="1287"/>
      <c r="D53" s="113"/>
      <c r="E53" s="1288" t="s">
        <v>45</v>
      </c>
      <c r="F53" s="1288"/>
      <c r="G53" s="1288"/>
      <c r="H53" s="1289"/>
      <c r="I53" s="114">
        <v>18988</v>
      </c>
      <c r="J53" s="115">
        <v>17311</v>
      </c>
      <c r="K53" s="115">
        <v>17748</v>
      </c>
      <c r="L53" s="115">
        <v>16749</v>
      </c>
      <c r="M53" s="116">
        <v>15408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iNolGGqr7d4qxMRRRnTXlLjpmLD5+v+Zjd1Y//1DoBh77cEHxlc6V+WMQObCWqcfzehqL/bLVrpOwJFBV03Zw==" saltValue="XTPhzyMqjp89vo0x3aNZ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48</v>
      </c>
      <c r="D55" s="1305"/>
      <c r="E55" s="1306"/>
      <c r="F55" s="128">
        <v>4375</v>
      </c>
      <c r="G55" s="128">
        <v>3576</v>
      </c>
      <c r="H55" s="129">
        <v>3727</v>
      </c>
    </row>
    <row r="56" spans="2:8" ht="52.5" customHeight="1" x14ac:dyDescent="0.15">
      <c r="B56" s="130"/>
      <c r="C56" s="1307" t="s">
        <v>49</v>
      </c>
      <c r="D56" s="1307"/>
      <c r="E56" s="1308"/>
      <c r="F56" s="131">
        <v>2</v>
      </c>
      <c r="G56" s="131">
        <v>1</v>
      </c>
      <c r="H56" s="132">
        <v>1</v>
      </c>
    </row>
    <row r="57" spans="2:8" ht="53.25" customHeight="1" x14ac:dyDescent="0.15">
      <c r="B57" s="130"/>
      <c r="C57" s="1309" t="s">
        <v>50</v>
      </c>
      <c r="D57" s="1309"/>
      <c r="E57" s="1310"/>
      <c r="F57" s="133">
        <v>3593</v>
      </c>
      <c r="G57" s="133">
        <v>3281</v>
      </c>
      <c r="H57" s="134">
        <v>3342</v>
      </c>
    </row>
    <row r="58" spans="2:8" ht="45.75" customHeight="1" x14ac:dyDescent="0.15">
      <c r="B58" s="135"/>
      <c r="C58" s="1297" t="s">
        <v>605</v>
      </c>
      <c r="D58" s="1298"/>
      <c r="E58" s="1299"/>
      <c r="F58" s="136">
        <v>3272</v>
      </c>
      <c r="G58" s="136">
        <v>3050</v>
      </c>
      <c r="H58" s="137">
        <v>3023</v>
      </c>
    </row>
    <row r="59" spans="2:8" ht="45.75" customHeight="1" x14ac:dyDescent="0.15">
      <c r="B59" s="135"/>
      <c r="C59" s="1297" t="s">
        <v>606</v>
      </c>
      <c r="D59" s="1298"/>
      <c r="E59" s="1299"/>
      <c r="F59" s="136">
        <v>285</v>
      </c>
      <c r="G59" s="136">
        <v>195</v>
      </c>
      <c r="H59" s="137">
        <v>202</v>
      </c>
    </row>
    <row r="60" spans="2:8" ht="45.75" customHeight="1" x14ac:dyDescent="0.15">
      <c r="B60" s="135"/>
      <c r="C60" s="1297" t="s">
        <v>607</v>
      </c>
      <c r="D60" s="1298"/>
      <c r="E60" s="1299"/>
      <c r="F60" s="136">
        <v>21</v>
      </c>
      <c r="G60" s="136">
        <v>20</v>
      </c>
      <c r="H60" s="137">
        <v>56</v>
      </c>
    </row>
    <row r="61" spans="2:8" ht="45.75" customHeight="1" x14ac:dyDescent="0.15">
      <c r="B61" s="135"/>
      <c r="C61" s="1297" t="s">
        <v>609</v>
      </c>
      <c r="D61" s="1298"/>
      <c r="E61" s="1299"/>
      <c r="F61" s="136" t="s">
        <v>610</v>
      </c>
      <c r="G61" s="136" t="s">
        <v>610</v>
      </c>
      <c r="H61" s="137">
        <v>46</v>
      </c>
    </row>
    <row r="62" spans="2:8" ht="45.75" customHeight="1" thickBot="1" x14ac:dyDescent="0.2">
      <c r="B62" s="138"/>
      <c r="C62" s="1300" t="s">
        <v>608</v>
      </c>
      <c r="D62" s="1301"/>
      <c r="E62" s="1302"/>
      <c r="F62" s="139">
        <v>8</v>
      </c>
      <c r="G62" s="139">
        <v>8</v>
      </c>
      <c r="H62" s="140">
        <v>8</v>
      </c>
    </row>
    <row r="63" spans="2:8" ht="52.5" customHeight="1" thickBot="1" x14ac:dyDescent="0.2">
      <c r="B63" s="141"/>
      <c r="C63" s="1303" t="s">
        <v>51</v>
      </c>
      <c r="D63" s="1303"/>
      <c r="E63" s="1304"/>
      <c r="F63" s="142">
        <v>7970</v>
      </c>
      <c r="G63" s="142">
        <v>6857</v>
      </c>
      <c r="H63" s="143">
        <v>7070</v>
      </c>
    </row>
    <row r="64" spans="2:8" ht="15" customHeight="1" x14ac:dyDescent="0.15"/>
  </sheetData>
  <sheetProtection algorithmName="SHA-512" hashValue="Jv2QiVpQntAftqUUkr37/bIwOSpzMkOubyKYUvcPpHOdAj6aknXxHXAiCbCroY4Ets9B+TqME2c0TYYqMtGSpQ==" saltValue="Hb2jTKUZcmS81vEern1o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268E1-07B8-49C4-B18D-E80635A9C51F}">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1" t="s">
        <v>614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615</v>
      </c>
    </row>
    <row r="50" spans="1:109" x14ac:dyDescent="0.15">
      <c r="B50" s="395"/>
      <c r="G50" s="1320"/>
      <c r="H50" s="1320"/>
      <c r="I50" s="1320"/>
      <c r="J50" s="1320"/>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562</v>
      </c>
      <c r="BQ50" s="1324"/>
      <c r="BR50" s="1324"/>
      <c r="BS50" s="1324"/>
      <c r="BT50" s="1324"/>
      <c r="BU50" s="1324"/>
      <c r="BV50" s="1324"/>
      <c r="BW50" s="1324"/>
      <c r="BX50" s="1324" t="s">
        <v>563</v>
      </c>
      <c r="BY50" s="1324"/>
      <c r="BZ50" s="1324"/>
      <c r="CA50" s="1324"/>
      <c r="CB50" s="1324"/>
      <c r="CC50" s="1324"/>
      <c r="CD50" s="1324"/>
      <c r="CE50" s="1324"/>
      <c r="CF50" s="1324" t="s">
        <v>564</v>
      </c>
      <c r="CG50" s="1324"/>
      <c r="CH50" s="1324"/>
      <c r="CI50" s="1324"/>
      <c r="CJ50" s="1324"/>
      <c r="CK50" s="1324"/>
      <c r="CL50" s="1324"/>
      <c r="CM50" s="1324"/>
      <c r="CN50" s="1324" t="s">
        <v>565</v>
      </c>
      <c r="CO50" s="1324"/>
      <c r="CP50" s="1324"/>
      <c r="CQ50" s="1324"/>
      <c r="CR50" s="1324"/>
      <c r="CS50" s="1324"/>
      <c r="CT50" s="1324"/>
      <c r="CU50" s="1324"/>
      <c r="CV50" s="1324" t="s">
        <v>566</v>
      </c>
      <c r="CW50" s="1324"/>
      <c r="CX50" s="1324"/>
      <c r="CY50" s="1324"/>
      <c r="CZ50" s="1324"/>
      <c r="DA50" s="1324"/>
      <c r="DB50" s="1324"/>
      <c r="DC50" s="1324"/>
    </row>
    <row r="51" spans="1:109" ht="13.5" customHeight="1" x14ac:dyDescent="0.15">
      <c r="B51" s="395"/>
      <c r="G51" s="1331"/>
      <c r="H51" s="1331"/>
      <c r="I51" s="1329"/>
      <c r="J51" s="1329"/>
      <c r="K51" s="1327"/>
      <c r="L51" s="1327"/>
      <c r="M51" s="1327"/>
      <c r="N51" s="1327"/>
      <c r="AM51" s="404"/>
      <c r="AN51" s="1328" t="s">
        <v>616</v>
      </c>
      <c r="AO51" s="1328"/>
      <c r="AP51" s="1328"/>
      <c r="AQ51" s="1328"/>
      <c r="AR51" s="1328"/>
      <c r="AS51" s="1328"/>
      <c r="AT51" s="1328"/>
      <c r="AU51" s="1328"/>
      <c r="AV51" s="1328"/>
      <c r="AW51" s="1328"/>
      <c r="AX51" s="1328"/>
      <c r="AY51" s="1328"/>
      <c r="AZ51" s="1328"/>
      <c r="BA51" s="1328"/>
      <c r="BB51" s="1328" t="s">
        <v>617</v>
      </c>
      <c r="BC51" s="1328"/>
      <c r="BD51" s="1328"/>
      <c r="BE51" s="1328"/>
      <c r="BF51" s="1328"/>
      <c r="BG51" s="1328"/>
      <c r="BH51" s="1328"/>
      <c r="BI51" s="1328"/>
      <c r="BJ51" s="1328"/>
      <c r="BK51" s="1328"/>
      <c r="BL51" s="1328"/>
      <c r="BM51" s="1328"/>
      <c r="BN51" s="1328"/>
      <c r="BO51" s="1328"/>
      <c r="BP51" s="1326">
        <v>123.4</v>
      </c>
      <c r="BQ51" s="1326"/>
      <c r="BR51" s="1326"/>
      <c r="BS51" s="1326"/>
      <c r="BT51" s="1326"/>
      <c r="BU51" s="1326"/>
      <c r="BV51" s="1326"/>
      <c r="BW51" s="1326"/>
      <c r="BX51" s="1326">
        <v>117.7</v>
      </c>
      <c r="BY51" s="1326"/>
      <c r="BZ51" s="1326"/>
      <c r="CA51" s="1326"/>
      <c r="CB51" s="1326"/>
      <c r="CC51" s="1326"/>
      <c r="CD51" s="1326"/>
      <c r="CE51" s="1326"/>
      <c r="CF51" s="1326">
        <v>124.8</v>
      </c>
      <c r="CG51" s="1326"/>
      <c r="CH51" s="1326"/>
      <c r="CI51" s="1326"/>
      <c r="CJ51" s="1326"/>
      <c r="CK51" s="1326"/>
      <c r="CL51" s="1326"/>
      <c r="CM51" s="1326"/>
      <c r="CN51" s="1326">
        <v>120.7</v>
      </c>
      <c r="CO51" s="1326"/>
      <c r="CP51" s="1326"/>
      <c r="CQ51" s="1326"/>
      <c r="CR51" s="1326"/>
      <c r="CS51" s="1326"/>
      <c r="CT51" s="1326"/>
      <c r="CU51" s="1326"/>
      <c r="CV51" s="1325"/>
      <c r="CW51" s="1326"/>
      <c r="CX51" s="1326"/>
      <c r="CY51" s="1326"/>
      <c r="CZ51" s="1326"/>
      <c r="DA51" s="1326"/>
      <c r="DB51" s="1326"/>
      <c r="DC51" s="1326"/>
    </row>
    <row r="52" spans="1:109" x14ac:dyDescent="0.15">
      <c r="B52" s="395"/>
      <c r="G52" s="1331"/>
      <c r="H52" s="1331"/>
      <c r="I52" s="1329"/>
      <c r="J52" s="1329"/>
      <c r="K52" s="1327"/>
      <c r="L52" s="1327"/>
      <c r="M52" s="1327"/>
      <c r="N52" s="1327"/>
      <c r="AM52" s="404"/>
      <c r="AN52" s="1328"/>
      <c r="AO52" s="1328"/>
      <c r="AP52" s="1328"/>
      <c r="AQ52" s="1328"/>
      <c r="AR52" s="1328"/>
      <c r="AS52" s="1328"/>
      <c r="AT52" s="1328"/>
      <c r="AU52" s="1328"/>
      <c r="AV52" s="1328"/>
      <c r="AW52" s="1328"/>
      <c r="AX52" s="1328"/>
      <c r="AY52" s="1328"/>
      <c r="AZ52" s="1328"/>
      <c r="BA52" s="1328"/>
      <c r="BB52" s="1328"/>
      <c r="BC52" s="1328"/>
      <c r="BD52" s="1328"/>
      <c r="BE52" s="1328"/>
      <c r="BF52" s="1328"/>
      <c r="BG52" s="1328"/>
      <c r="BH52" s="1328"/>
      <c r="BI52" s="1328"/>
      <c r="BJ52" s="1328"/>
      <c r="BK52" s="1328"/>
      <c r="BL52" s="1328"/>
      <c r="BM52" s="1328"/>
      <c r="BN52" s="1328"/>
      <c r="BO52" s="1328"/>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x14ac:dyDescent="0.15">
      <c r="A53" s="403"/>
      <c r="B53" s="395"/>
      <c r="G53" s="1331"/>
      <c r="H53" s="1331"/>
      <c r="I53" s="1320"/>
      <c r="J53" s="1320"/>
      <c r="K53" s="1327"/>
      <c r="L53" s="1327"/>
      <c r="M53" s="1327"/>
      <c r="N53" s="1327"/>
      <c r="AM53" s="404"/>
      <c r="AN53" s="1328"/>
      <c r="AO53" s="1328"/>
      <c r="AP53" s="1328"/>
      <c r="AQ53" s="1328"/>
      <c r="AR53" s="1328"/>
      <c r="AS53" s="1328"/>
      <c r="AT53" s="1328"/>
      <c r="AU53" s="1328"/>
      <c r="AV53" s="1328"/>
      <c r="AW53" s="1328"/>
      <c r="AX53" s="1328"/>
      <c r="AY53" s="1328"/>
      <c r="AZ53" s="1328"/>
      <c r="BA53" s="1328"/>
      <c r="BB53" s="1328" t="s">
        <v>618</v>
      </c>
      <c r="BC53" s="1328"/>
      <c r="BD53" s="1328"/>
      <c r="BE53" s="1328"/>
      <c r="BF53" s="1328"/>
      <c r="BG53" s="1328"/>
      <c r="BH53" s="1328"/>
      <c r="BI53" s="1328"/>
      <c r="BJ53" s="1328"/>
      <c r="BK53" s="1328"/>
      <c r="BL53" s="1328"/>
      <c r="BM53" s="1328"/>
      <c r="BN53" s="1328"/>
      <c r="BO53" s="1328"/>
      <c r="BP53" s="1326">
        <v>22.2</v>
      </c>
      <c r="BQ53" s="1326"/>
      <c r="BR53" s="1326"/>
      <c r="BS53" s="1326"/>
      <c r="BT53" s="1326"/>
      <c r="BU53" s="1326"/>
      <c r="BV53" s="1326"/>
      <c r="BW53" s="1326"/>
      <c r="BX53" s="1326">
        <v>22.1</v>
      </c>
      <c r="BY53" s="1326"/>
      <c r="BZ53" s="1326"/>
      <c r="CA53" s="1326"/>
      <c r="CB53" s="1326"/>
      <c r="CC53" s="1326"/>
      <c r="CD53" s="1326"/>
      <c r="CE53" s="1326"/>
      <c r="CF53" s="1326">
        <v>24</v>
      </c>
      <c r="CG53" s="1326"/>
      <c r="CH53" s="1326"/>
      <c r="CI53" s="1326"/>
      <c r="CJ53" s="1326"/>
      <c r="CK53" s="1326"/>
      <c r="CL53" s="1326"/>
      <c r="CM53" s="1326"/>
      <c r="CN53" s="1326">
        <v>25.9</v>
      </c>
      <c r="CO53" s="1326"/>
      <c r="CP53" s="1326"/>
      <c r="CQ53" s="1326"/>
      <c r="CR53" s="1326"/>
      <c r="CS53" s="1326"/>
      <c r="CT53" s="1326"/>
      <c r="CU53" s="1326"/>
      <c r="CV53" s="1325"/>
      <c r="CW53" s="1326"/>
      <c r="CX53" s="1326"/>
      <c r="CY53" s="1326"/>
      <c r="CZ53" s="1326"/>
      <c r="DA53" s="1326"/>
      <c r="DB53" s="1326"/>
      <c r="DC53" s="1326"/>
    </row>
    <row r="54" spans="1:109" x14ac:dyDescent="0.15">
      <c r="A54" s="403"/>
      <c r="B54" s="395"/>
      <c r="G54" s="1331"/>
      <c r="H54" s="1331"/>
      <c r="I54" s="1320"/>
      <c r="J54" s="1320"/>
      <c r="K54" s="1327"/>
      <c r="L54" s="1327"/>
      <c r="M54" s="1327"/>
      <c r="N54" s="1327"/>
      <c r="AM54" s="404"/>
      <c r="AN54" s="1328"/>
      <c r="AO54" s="1328"/>
      <c r="AP54" s="1328"/>
      <c r="AQ54" s="1328"/>
      <c r="AR54" s="1328"/>
      <c r="AS54" s="1328"/>
      <c r="AT54" s="1328"/>
      <c r="AU54" s="1328"/>
      <c r="AV54" s="1328"/>
      <c r="AW54" s="1328"/>
      <c r="AX54" s="1328"/>
      <c r="AY54" s="1328"/>
      <c r="AZ54" s="1328"/>
      <c r="BA54" s="1328"/>
      <c r="BB54" s="1328"/>
      <c r="BC54" s="1328"/>
      <c r="BD54" s="1328"/>
      <c r="BE54" s="1328"/>
      <c r="BF54" s="1328"/>
      <c r="BG54" s="1328"/>
      <c r="BH54" s="1328"/>
      <c r="BI54" s="1328"/>
      <c r="BJ54" s="1328"/>
      <c r="BK54" s="1328"/>
      <c r="BL54" s="1328"/>
      <c r="BM54" s="1328"/>
      <c r="BN54" s="1328"/>
      <c r="BO54" s="1328"/>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x14ac:dyDescent="0.15">
      <c r="A55" s="403"/>
      <c r="B55" s="395"/>
      <c r="G55" s="1320"/>
      <c r="H55" s="1320"/>
      <c r="I55" s="1320"/>
      <c r="J55" s="1320"/>
      <c r="K55" s="1327"/>
      <c r="L55" s="1327"/>
      <c r="M55" s="1327"/>
      <c r="N55" s="1327"/>
      <c r="AN55" s="1324" t="s">
        <v>619</v>
      </c>
      <c r="AO55" s="1324"/>
      <c r="AP55" s="1324"/>
      <c r="AQ55" s="1324"/>
      <c r="AR55" s="1324"/>
      <c r="AS55" s="1324"/>
      <c r="AT55" s="1324"/>
      <c r="AU55" s="1324"/>
      <c r="AV55" s="1324"/>
      <c r="AW55" s="1324"/>
      <c r="AX55" s="1324"/>
      <c r="AY55" s="1324"/>
      <c r="AZ55" s="1324"/>
      <c r="BA55" s="1324"/>
      <c r="BB55" s="1328" t="s">
        <v>617</v>
      </c>
      <c r="BC55" s="1328"/>
      <c r="BD55" s="1328"/>
      <c r="BE55" s="1328"/>
      <c r="BF55" s="1328"/>
      <c r="BG55" s="1328"/>
      <c r="BH55" s="1328"/>
      <c r="BI55" s="1328"/>
      <c r="BJ55" s="1328"/>
      <c r="BK55" s="1328"/>
      <c r="BL55" s="1328"/>
      <c r="BM55" s="1328"/>
      <c r="BN55" s="1328"/>
      <c r="BO55" s="1328"/>
      <c r="BP55" s="1326">
        <v>58.5</v>
      </c>
      <c r="BQ55" s="1326"/>
      <c r="BR55" s="1326"/>
      <c r="BS55" s="1326"/>
      <c r="BT55" s="1326"/>
      <c r="BU55" s="1326"/>
      <c r="BV55" s="1326"/>
      <c r="BW55" s="1326"/>
      <c r="BX55" s="1326">
        <v>54.6</v>
      </c>
      <c r="BY55" s="1326"/>
      <c r="BZ55" s="1326"/>
      <c r="CA55" s="1326"/>
      <c r="CB55" s="1326"/>
      <c r="CC55" s="1326"/>
      <c r="CD55" s="1326"/>
      <c r="CE55" s="1326"/>
      <c r="CF55" s="1326">
        <v>53.2</v>
      </c>
      <c r="CG55" s="1326"/>
      <c r="CH55" s="1326"/>
      <c r="CI55" s="1326"/>
      <c r="CJ55" s="1326"/>
      <c r="CK55" s="1326"/>
      <c r="CL55" s="1326"/>
      <c r="CM55" s="1326"/>
      <c r="CN55" s="1326">
        <v>47.9</v>
      </c>
      <c r="CO55" s="1326"/>
      <c r="CP55" s="1326"/>
      <c r="CQ55" s="1326"/>
      <c r="CR55" s="1326"/>
      <c r="CS55" s="1326"/>
      <c r="CT55" s="1326"/>
      <c r="CU55" s="1326"/>
      <c r="CV55" s="1325"/>
      <c r="CW55" s="1326"/>
      <c r="CX55" s="1326"/>
      <c r="CY55" s="1326"/>
      <c r="CZ55" s="1326"/>
      <c r="DA55" s="1326"/>
      <c r="DB55" s="1326"/>
      <c r="DC55" s="1326"/>
    </row>
    <row r="56" spans="1:109" x14ac:dyDescent="0.15">
      <c r="A56" s="403"/>
      <c r="B56" s="395"/>
      <c r="G56" s="1320"/>
      <c r="H56" s="1320"/>
      <c r="I56" s="1320"/>
      <c r="J56" s="1320"/>
      <c r="K56" s="1327"/>
      <c r="L56" s="1327"/>
      <c r="M56" s="1327"/>
      <c r="N56" s="1327"/>
      <c r="AN56" s="1324"/>
      <c r="AO56" s="1324"/>
      <c r="AP56" s="1324"/>
      <c r="AQ56" s="1324"/>
      <c r="AR56" s="1324"/>
      <c r="AS56" s="1324"/>
      <c r="AT56" s="1324"/>
      <c r="AU56" s="1324"/>
      <c r="AV56" s="1324"/>
      <c r="AW56" s="1324"/>
      <c r="AX56" s="1324"/>
      <c r="AY56" s="1324"/>
      <c r="AZ56" s="1324"/>
      <c r="BA56" s="1324"/>
      <c r="BB56" s="1328"/>
      <c r="BC56" s="1328"/>
      <c r="BD56" s="1328"/>
      <c r="BE56" s="1328"/>
      <c r="BF56" s="1328"/>
      <c r="BG56" s="1328"/>
      <c r="BH56" s="1328"/>
      <c r="BI56" s="1328"/>
      <c r="BJ56" s="1328"/>
      <c r="BK56" s="1328"/>
      <c r="BL56" s="1328"/>
      <c r="BM56" s="1328"/>
      <c r="BN56" s="1328"/>
      <c r="BO56" s="1328"/>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3" customFormat="1" x14ac:dyDescent="0.15">
      <c r="B57" s="407"/>
      <c r="G57" s="1320"/>
      <c r="H57" s="1320"/>
      <c r="I57" s="1330"/>
      <c r="J57" s="1330"/>
      <c r="K57" s="1327"/>
      <c r="L57" s="1327"/>
      <c r="M57" s="1327"/>
      <c r="N57" s="1327"/>
      <c r="AM57" s="388"/>
      <c r="AN57" s="1324"/>
      <c r="AO57" s="1324"/>
      <c r="AP57" s="1324"/>
      <c r="AQ57" s="1324"/>
      <c r="AR57" s="1324"/>
      <c r="AS57" s="1324"/>
      <c r="AT57" s="1324"/>
      <c r="AU57" s="1324"/>
      <c r="AV57" s="1324"/>
      <c r="AW57" s="1324"/>
      <c r="AX57" s="1324"/>
      <c r="AY57" s="1324"/>
      <c r="AZ57" s="1324"/>
      <c r="BA57" s="1324"/>
      <c r="BB57" s="1328" t="s">
        <v>618</v>
      </c>
      <c r="BC57" s="1328"/>
      <c r="BD57" s="1328"/>
      <c r="BE57" s="1328"/>
      <c r="BF57" s="1328"/>
      <c r="BG57" s="1328"/>
      <c r="BH57" s="1328"/>
      <c r="BI57" s="1328"/>
      <c r="BJ57" s="1328"/>
      <c r="BK57" s="1328"/>
      <c r="BL57" s="1328"/>
      <c r="BM57" s="1328"/>
      <c r="BN57" s="1328"/>
      <c r="BO57" s="1328"/>
      <c r="BP57" s="1326">
        <v>52.9</v>
      </c>
      <c r="BQ57" s="1326"/>
      <c r="BR57" s="1326"/>
      <c r="BS57" s="1326"/>
      <c r="BT57" s="1326"/>
      <c r="BU57" s="1326"/>
      <c r="BV57" s="1326"/>
      <c r="BW57" s="1326"/>
      <c r="BX57" s="1326">
        <v>58.3</v>
      </c>
      <c r="BY57" s="1326"/>
      <c r="BZ57" s="1326"/>
      <c r="CA57" s="1326"/>
      <c r="CB57" s="1326"/>
      <c r="CC57" s="1326"/>
      <c r="CD57" s="1326"/>
      <c r="CE57" s="1326"/>
      <c r="CF57" s="1326">
        <v>59.6</v>
      </c>
      <c r="CG57" s="1326"/>
      <c r="CH57" s="1326"/>
      <c r="CI57" s="1326"/>
      <c r="CJ57" s="1326"/>
      <c r="CK57" s="1326"/>
      <c r="CL57" s="1326"/>
      <c r="CM57" s="1326"/>
      <c r="CN57" s="1326">
        <v>60.7</v>
      </c>
      <c r="CO57" s="1326"/>
      <c r="CP57" s="1326"/>
      <c r="CQ57" s="1326"/>
      <c r="CR57" s="1326"/>
      <c r="CS57" s="1326"/>
      <c r="CT57" s="1326"/>
      <c r="CU57" s="1326"/>
      <c r="CV57" s="1325"/>
      <c r="CW57" s="1326"/>
      <c r="CX57" s="1326"/>
      <c r="CY57" s="1326"/>
      <c r="CZ57" s="1326"/>
      <c r="DA57" s="1326"/>
      <c r="DB57" s="1326"/>
      <c r="DC57" s="1326"/>
      <c r="DD57" s="408"/>
      <c r="DE57" s="407"/>
    </row>
    <row r="58" spans="1:109" s="403" customFormat="1" x14ac:dyDescent="0.15">
      <c r="A58" s="388"/>
      <c r="B58" s="407"/>
      <c r="G58" s="1320"/>
      <c r="H58" s="1320"/>
      <c r="I58" s="1330"/>
      <c r="J58" s="1330"/>
      <c r="K58" s="1327"/>
      <c r="L58" s="1327"/>
      <c r="M58" s="1327"/>
      <c r="N58" s="1327"/>
      <c r="AM58" s="388"/>
      <c r="AN58" s="1324"/>
      <c r="AO58" s="1324"/>
      <c r="AP58" s="1324"/>
      <c r="AQ58" s="1324"/>
      <c r="AR58" s="1324"/>
      <c r="AS58" s="1324"/>
      <c r="AT58" s="1324"/>
      <c r="AU58" s="1324"/>
      <c r="AV58" s="1324"/>
      <c r="AW58" s="1324"/>
      <c r="AX58" s="1324"/>
      <c r="AY58" s="1324"/>
      <c r="AZ58" s="1324"/>
      <c r="BA58" s="1324"/>
      <c r="BB58" s="1328"/>
      <c r="BC58" s="1328"/>
      <c r="BD58" s="1328"/>
      <c r="BE58" s="1328"/>
      <c r="BF58" s="1328"/>
      <c r="BG58" s="1328"/>
      <c r="BH58" s="1328"/>
      <c r="BI58" s="1328"/>
      <c r="BJ58" s="1328"/>
      <c r="BK58" s="1328"/>
      <c r="BL58" s="1328"/>
      <c r="BM58" s="1328"/>
      <c r="BN58" s="1328"/>
      <c r="BO58" s="1328"/>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620</v>
      </c>
    </row>
    <row r="64" spans="1:109" x14ac:dyDescent="0.15">
      <c r="B64" s="395"/>
      <c r="G64" s="402"/>
      <c r="I64" s="415"/>
      <c r="J64" s="415"/>
      <c r="K64" s="415"/>
      <c r="L64" s="415"/>
      <c r="M64" s="415"/>
      <c r="N64" s="416"/>
      <c r="AM64" s="402"/>
      <c r="AN64" s="402" t="s">
        <v>613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1" t="s">
        <v>621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615</v>
      </c>
    </row>
    <row r="72" spans="2:107" x14ac:dyDescent="0.15">
      <c r="B72" s="395"/>
      <c r="G72" s="1320"/>
      <c r="H72" s="1320"/>
      <c r="I72" s="1320"/>
      <c r="J72" s="1320"/>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562</v>
      </c>
      <c r="BQ72" s="1324"/>
      <c r="BR72" s="1324"/>
      <c r="BS72" s="1324"/>
      <c r="BT72" s="1324"/>
      <c r="BU72" s="1324"/>
      <c r="BV72" s="1324"/>
      <c r="BW72" s="1324"/>
      <c r="BX72" s="1324" t="s">
        <v>563</v>
      </c>
      <c r="BY72" s="1324"/>
      <c r="BZ72" s="1324"/>
      <c r="CA72" s="1324"/>
      <c r="CB72" s="1324"/>
      <c r="CC72" s="1324"/>
      <c r="CD72" s="1324"/>
      <c r="CE72" s="1324"/>
      <c r="CF72" s="1324" t="s">
        <v>564</v>
      </c>
      <c r="CG72" s="1324"/>
      <c r="CH72" s="1324"/>
      <c r="CI72" s="1324"/>
      <c r="CJ72" s="1324"/>
      <c r="CK72" s="1324"/>
      <c r="CL72" s="1324"/>
      <c r="CM72" s="1324"/>
      <c r="CN72" s="1324" t="s">
        <v>565</v>
      </c>
      <c r="CO72" s="1324"/>
      <c r="CP72" s="1324"/>
      <c r="CQ72" s="1324"/>
      <c r="CR72" s="1324"/>
      <c r="CS72" s="1324"/>
      <c r="CT72" s="1324"/>
      <c r="CU72" s="1324"/>
      <c r="CV72" s="1324" t="s">
        <v>566</v>
      </c>
      <c r="CW72" s="1324"/>
      <c r="CX72" s="1324"/>
      <c r="CY72" s="1324"/>
      <c r="CZ72" s="1324"/>
      <c r="DA72" s="1324"/>
      <c r="DB72" s="1324"/>
      <c r="DC72" s="1324"/>
    </row>
    <row r="73" spans="2:107" x14ac:dyDescent="0.15">
      <c r="B73" s="395"/>
      <c r="G73" s="1331"/>
      <c r="H73" s="1331"/>
      <c r="I73" s="1331"/>
      <c r="J73" s="1331"/>
      <c r="K73" s="1332"/>
      <c r="L73" s="1332"/>
      <c r="M73" s="1332"/>
      <c r="N73" s="1332"/>
      <c r="AM73" s="404"/>
      <c r="AN73" s="1328" t="s">
        <v>616</v>
      </c>
      <c r="AO73" s="1328"/>
      <c r="AP73" s="1328"/>
      <c r="AQ73" s="1328"/>
      <c r="AR73" s="1328"/>
      <c r="AS73" s="1328"/>
      <c r="AT73" s="1328"/>
      <c r="AU73" s="1328"/>
      <c r="AV73" s="1328"/>
      <c r="AW73" s="1328"/>
      <c r="AX73" s="1328"/>
      <c r="AY73" s="1328"/>
      <c r="AZ73" s="1328"/>
      <c r="BA73" s="1328"/>
      <c r="BB73" s="1328" t="s">
        <v>617</v>
      </c>
      <c r="BC73" s="1328"/>
      <c r="BD73" s="1328"/>
      <c r="BE73" s="1328"/>
      <c r="BF73" s="1328"/>
      <c r="BG73" s="1328"/>
      <c r="BH73" s="1328"/>
      <c r="BI73" s="1328"/>
      <c r="BJ73" s="1328"/>
      <c r="BK73" s="1328"/>
      <c r="BL73" s="1328"/>
      <c r="BM73" s="1328"/>
      <c r="BN73" s="1328"/>
      <c r="BO73" s="1328"/>
      <c r="BP73" s="1326">
        <v>123.4</v>
      </c>
      <c r="BQ73" s="1326"/>
      <c r="BR73" s="1326"/>
      <c r="BS73" s="1326"/>
      <c r="BT73" s="1326"/>
      <c r="BU73" s="1326"/>
      <c r="BV73" s="1326"/>
      <c r="BW73" s="1326"/>
      <c r="BX73" s="1326">
        <v>117.7</v>
      </c>
      <c r="BY73" s="1326"/>
      <c r="BZ73" s="1326"/>
      <c r="CA73" s="1326"/>
      <c r="CB73" s="1326"/>
      <c r="CC73" s="1326"/>
      <c r="CD73" s="1326"/>
      <c r="CE73" s="1326"/>
      <c r="CF73" s="1326">
        <v>124.8</v>
      </c>
      <c r="CG73" s="1326"/>
      <c r="CH73" s="1326"/>
      <c r="CI73" s="1326"/>
      <c r="CJ73" s="1326"/>
      <c r="CK73" s="1326"/>
      <c r="CL73" s="1326"/>
      <c r="CM73" s="1326"/>
      <c r="CN73" s="1326">
        <v>120.7</v>
      </c>
      <c r="CO73" s="1326"/>
      <c r="CP73" s="1326"/>
      <c r="CQ73" s="1326"/>
      <c r="CR73" s="1326"/>
      <c r="CS73" s="1326"/>
      <c r="CT73" s="1326"/>
      <c r="CU73" s="1326"/>
      <c r="CV73" s="1326">
        <v>111.9</v>
      </c>
      <c r="CW73" s="1326"/>
      <c r="CX73" s="1326"/>
      <c r="CY73" s="1326"/>
      <c r="CZ73" s="1326"/>
      <c r="DA73" s="1326"/>
      <c r="DB73" s="1326"/>
      <c r="DC73" s="1326"/>
    </row>
    <row r="74" spans="2:107" x14ac:dyDescent="0.15">
      <c r="B74" s="395"/>
      <c r="G74" s="1331"/>
      <c r="H74" s="1331"/>
      <c r="I74" s="1331"/>
      <c r="J74" s="1331"/>
      <c r="K74" s="1332"/>
      <c r="L74" s="1332"/>
      <c r="M74" s="1332"/>
      <c r="N74" s="1332"/>
      <c r="AM74" s="404"/>
      <c r="AN74" s="1328"/>
      <c r="AO74" s="1328"/>
      <c r="AP74" s="1328"/>
      <c r="AQ74" s="1328"/>
      <c r="AR74" s="1328"/>
      <c r="AS74" s="1328"/>
      <c r="AT74" s="1328"/>
      <c r="AU74" s="1328"/>
      <c r="AV74" s="1328"/>
      <c r="AW74" s="1328"/>
      <c r="AX74" s="1328"/>
      <c r="AY74" s="1328"/>
      <c r="AZ74" s="1328"/>
      <c r="BA74" s="1328"/>
      <c r="BB74" s="1328"/>
      <c r="BC74" s="1328"/>
      <c r="BD74" s="1328"/>
      <c r="BE74" s="1328"/>
      <c r="BF74" s="1328"/>
      <c r="BG74" s="1328"/>
      <c r="BH74" s="1328"/>
      <c r="BI74" s="1328"/>
      <c r="BJ74" s="1328"/>
      <c r="BK74" s="1328"/>
      <c r="BL74" s="1328"/>
      <c r="BM74" s="1328"/>
      <c r="BN74" s="1328"/>
      <c r="BO74" s="1328"/>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x14ac:dyDescent="0.15">
      <c r="B75" s="395"/>
      <c r="G75" s="1331"/>
      <c r="H75" s="1331"/>
      <c r="I75" s="1320"/>
      <c r="J75" s="1320"/>
      <c r="K75" s="1327"/>
      <c r="L75" s="1327"/>
      <c r="M75" s="1327"/>
      <c r="N75" s="1327"/>
      <c r="AM75" s="404"/>
      <c r="AN75" s="1328"/>
      <c r="AO75" s="1328"/>
      <c r="AP75" s="1328"/>
      <c r="AQ75" s="1328"/>
      <c r="AR75" s="1328"/>
      <c r="AS75" s="1328"/>
      <c r="AT75" s="1328"/>
      <c r="AU75" s="1328"/>
      <c r="AV75" s="1328"/>
      <c r="AW75" s="1328"/>
      <c r="AX75" s="1328"/>
      <c r="AY75" s="1328"/>
      <c r="AZ75" s="1328"/>
      <c r="BA75" s="1328"/>
      <c r="BB75" s="1328" t="s">
        <v>622</v>
      </c>
      <c r="BC75" s="1328"/>
      <c r="BD75" s="1328"/>
      <c r="BE75" s="1328"/>
      <c r="BF75" s="1328"/>
      <c r="BG75" s="1328"/>
      <c r="BH75" s="1328"/>
      <c r="BI75" s="1328"/>
      <c r="BJ75" s="1328"/>
      <c r="BK75" s="1328"/>
      <c r="BL75" s="1328"/>
      <c r="BM75" s="1328"/>
      <c r="BN75" s="1328"/>
      <c r="BO75" s="1328"/>
      <c r="BP75" s="1326">
        <v>16.8</v>
      </c>
      <c r="BQ75" s="1326"/>
      <c r="BR75" s="1326"/>
      <c r="BS75" s="1326"/>
      <c r="BT75" s="1326"/>
      <c r="BU75" s="1326"/>
      <c r="BV75" s="1326"/>
      <c r="BW75" s="1326"/>
      <c r="BX75" s="1326">
        <v>15.7</v>
      </c>
      <c r="BY75" s="1326"/>
      <c r="BZ75" s="1326"/>
      <c r="CA75" s="1326"/>
      <c r="CB75" s="1326"/>
      <c r="CC75" s="1326"/>
      <c r="CD75" s="1326"/>
      <c r="CE75" s="1326"/>
      <c r="CF75" s="1326">
        <v>15.1</v>
      </c>
      <c r="CG75" s="1326"/>
      <c r="CH75" s="1326"/>
      <c r="CI75" s="1326"/>
      <c r="CJ75" s="1326"/>
      <c r="CK75" s="1326"/>
      <c r="CL75" s="1326"/>
      <c r="CM75" s="1326"/>
      <c r="CN75" s="1326">
        <v>14.4</v>
      </c>
      <c r="CO75" s="1326"/>
      <c r="CP75" s="1326"/>
      <c r="CQ75" s="1326"/>
      <c r="CR75" s="1326"/>
      <c r="CS75" s="1326"/>
      <c r="CT75" s="1326"/>
      <c r="CU75" s="1326"/>
      <c r="CV75" s="1326">
        <v>13.2</v>
      </c>
      <c r="CW75" s="1326"/>
      <c r="CX75" s="1326"/>
      <c r="CY75" s="1326"/>
      <c r="CZ75" s="1326"/>
      <c r="DA75" s="1326"/>
      <c r="DB75" s="1326"/>
      <c r="DC75" s="1326"/>
    </row>
    <row r="76" spans="2:107" x14ac:dyDescent="0.15">
      <c r="B76" s="395"/>
      <c r="G76" s="1331"/>
      <c r="H76" s="1331"/>
      <c r="I76" s="1320"/>
      <c r="J76" s="1320"/>
      <c r="K76" s="1327"/>
      <c r="L76" s="1327"/>
      <c r="M76" s="1327"/>
      <c r="N76" s="1327"/>
      <c r="AM76" s="404"/>
      <c r="AN76" s="1328"/>
      <c r="AO76" s="1328"/>
      <c r="AP76" s="1328"/>
      <c r="AQ76" s="1328"/>
      <c r="AR76" s="1328"/>
      <c r="AS76" s="1328"/>
      <c r="AT76" s="1328"/>
      <c r="AU76" s="1328"/>
      <c r="AV76" s="1328"/>
      <c r="AW76" s="1328"/>
      <c r="AX76" s="1328"/>
      <c r="AY76" s="1328"/>
      <c r="AZ76" s="1328"/>
      <c r="BA76" s="1328"/>
      <c r="BB76" s="1328"/>
      <c r="BC76" s="1328"/>
      <c r="BD76" s="1328"/>
      <c r="BE76" s="1328"/>
      <c r="BF76" s="1328"/>
      <c r="BG76" s="1328"/>
      <c r="BH76" s="1328"/>
      <c r="BI76" s="1328"/>
      <c r="BJ76" s="1328"/>
      <c r="BK76" s="1328"/>
      <c r="BL76" s="1328"/>
      <c r="BM76" s="1328"/>
      <c r="BN76" s="1328"/>
      <c r="BO76" s="1328"/>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x14ac:dyDescent="0.15">
      <c r="B77" s="395"/>
      <c r="G77" s="1320"/>
      <c r="H77" s="1320"/>
      <c r="I77" s="1320"/>
      <c r="J77" s="1320"/>
      <c r="K77" s="1332"/>
      <c r="L77" s="1332"/>
      <c r="M77" s="1332"/>
      <c r="N77" s="1332"/>
      <c r="AN77" s="1324" t="s">
        <v>619</v>
      </c>
      <c r="AO77" s="1324"/>
      <c r="AP77" s="1324"/>
      <c r="AQ77" s="1324"/>
      <c r="AR77" s="1324"/>
      <c r="AS77" s="1324"/>
      <c r="AT77" s="1324"/>
      <c r="AU77" s="1324"/>
      <c r="AV77" s="1324"/>
      <c r="AW77" s="1324"/>
      <c r="AX77" s="1324"/>
      <c r="AY77" s="1324"/>
      <c r="AZ77" s="1324"/>
      <c r="BA77" s="1324"/>
      <c r="BB77" s="1328" t="s">
        <v>617</v>
      </c>
      <c r="BC77" s="1328"/>
      <c r="BD77" s="1328"/>
      <c r="BE77" s="1328"/>
      <c r="BF77" s="1328"/>
      <c r="BG77" s="1328"/>
      <c r="BH77" s="1328"/>
      <c r="BI77" s="1328"/>
      <c r="BJ77" s="1328"/>
      <c r="BK77" s="1328"/>
      <c r="BL77" s="1328"/>
      <c r="BM77" s="1328"/>
      <c r="BN77" s="1328"/>
      <c r="BO77" s="1328"/>
      <c r="BP77" s="1326">
        <v>58.5</v>
      </c>
      <c r="BQ77" s="1326"/>
      <c r="BR77" s="1326"/>
      <c r="BS77" s="1326"/>
      <c r="BT77" s="1326"/>
      <c r="BU77" s="1326"/>
      <c r="BV77" s="1326"/>
      <c r="BW77" s="1326"/>
      <c r="BX77" s="1326">
        <v>54.6</v>
      </c>
      <c r="BY77" s="1326"/>
      <c r="BZ77" s="1326"/>
      <c r="CA77" s="1326"/>
      <c r="CB77" s="1326"/>
      <c r="CC77" s="1326"/>
      <c r="CD77" s="1326"/>
      <c r="CE77" s="1326"/>
      <c r="CF77" s="1326">
        <v>53.2</v>
      </c>
      <c r="CG77" s="1326"/>
      <c r="CH77" s="1326"/>
      <c r="CI77" s="1326"/>
      <c r="CJ77" s="1326"/>
      <c r="CK77" s="1326"/>
      <c r="CL77" s="1326"/>
      <c r="CM77" s="1326"/>
      <c r="CN77" s="1326">
        <v>47.9</v>
      </c>
      <c r="CO77" s="1326"/>
      <c r="CP77" s="1326"/>
      <c r="CQ77" s="1326"/>
      <c r="CR77" s="1326"/>
      <c r="CS77" s="1326"/>
      <c r="CT77" s="1326"/>
      <c r="CU77" s="1326"/>
      <c r="CV77" s="1326">
        <v>49</v>
      </c>
      <c r="CW77" s="1326"/>
      <c r="CX77" s="1326"/>
      <c r="CY77" s="1326"/>
      <c r="CZ77" s="1326"/>
      <c r="DA77" s="1326"/>
      <c r="DB77" s="1326"/>
      <c r="DC77" s="1326"/>
    </row>
    <row r="78" spans="2:107" x14ac:dyDescent="0.15">
      <c r="B78" s="395"/>
      <c r="G78" s="1320"/>
      <c r="H78" s="1320"/>
      <c r="I78" s="1320"/>
      <c r="J78" s="1320"/>
      <c r="K78" s="1332"/>
      <c r="L78" s="1332"/>
      <c r="M78" s="1332"/>
      <c r="N78" s="1332"/>
      <c r="AN78" s="1324"/>
      <c r="AO78" s="1324"/>
      <c r="AP78" s="1324"/>
      <c r="AQ78" s="1324"/>
      <c r="AR78" s="1324"/>
      <c r="AS78" s="1324"/>
      <c r="AT78" s="1324"/>
      <c r="AU78" s="1324"/>
      <c r="AV78" s="1324"/>
      <c r="AW78" s="1324"/>
      <c r="AX78" s="1324"/>
      <c r="AY78" s="1324"/>
      <c r="AZ78" s="1324"/>
      <c r="BA78" s="1324"/>
      <c r="BB78" s="1328"/>
      <c r="BC78" s="1328"/>
      <c r="BD78" s="1328"/>
      <c r="BE78" s="1328"/>
      <c r="BF78" s="1328"/>
      <c r="BG78" s="1328"/>
      <c r="BH78" s="1328"/>
      <c r="BI78" s="1328"/>
      <c r="BJ78" s="1328"/>
      <c r="BK78" s="1328"/>
      <c r="BL78" s="1328"/>
      <c r="BM78" s="1328"/>
      <c r="BN78" s="1328"/>
      <c r="BO78" s="1328"/>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x14ac:dyDescent="0.15">
      <c r="B79" s="395"/>
      <c r="G79" s="1320"/>
      <c r="H79" s="1320"/>
      <c r="I79" s="1330"/>
      <c r="J79" s="1330"/>
      <c r="K79" s="1333"/>
      <c r="L79" s="1333"/>
      <c r="M79" s="1333"/>
      <c r="N79" s="1333"/>
      <c r="AN79" s="1324"/>
      <c r="AO79" s="1324"/>
      <c r="AP79" s="1324"/>
      <c r="AQ79" s="1324"/>
      <c r="AR79" s="1324"/>
      <c r="AS79" s="1324"/>
      <c r="AT79" s="1324"/>
      <c r="AU79" s="1324"/>
      <c r="AV79" s="1324"/>
      <c r="AW79" s="1324"/>
      <c r="AX79" s="1324"/>
      <c r="AY79" s="1324"/>
      <c r="AZ79" s="1324"/>
      <c r="BA79" s="1324"/>
      <c r="BB79" s="1328" t="s">
        <v>622</v>
      </c>
      <c r="BC79" s="1328"/>
      <c r="BD79" s="1328"/>
      <c r="BE79" s="1328"/>
      <c r="BF79" s="1328"/>
      <c r="BG79" s="1328"/>
      <c r="BH79" s="1328"/>
      <c r="BI79" s="1328"/>
      <c r="BJ79" s="1328"/>
      <c r="BK79" s="1328"/>
      <c r="BL79" s="1328"/>
      <c r="BM79" s="1328"/>
      <c r="BN79" s="1328"/>
      <c r="BO79" s="1328"/>
      <c r="BP79" s="1326">
        <v>10.7</v>
      </c>
      <c r="BQ79" s="1326"/>
      <c r="BR79" s="1326"/>
      <c r="BS79" s="1326"/>
      <c r="BT79" s="1326"/>
      <c r="BU79" s="1326"/>
      <c r="BV79" s="1326"/>
      <c r="BW79" s="1326"/>
      <c r="BX79" s="1326">
        <v>10</v>
      </c>
      <c r="BY79" s="1326"/>
      <c r="BZ79" s="1326"/>
      <c r="CA79" s="1326"/>
      <c r="CB79" s="1326"/>
      <c r="CC79" s="1326"/>
      <c r="CD79" s="1326"/>
      <c r="CE79" s="1326"/>
      <c r="CF79" s="1326">
        <v>9.8000000000000007</v>
      </c>
      <c r="CG79" s="1326"/>
      <c r="CH79" s="1326"/>
      <c r="CI79" s="1326"/>
      <c r="CJ79" s="1326"/>
      <c r="CK79" s="1326"/>
      <c r="CL79" s="1326"/>
      <c r="CM79" s="1326"/>
      <c r="CN79" s="1326">
        <v>9.6</v>
      </c>
      <c r="CO79" s="1326"/>
      <c r="CP79" s="1326"/>
      <c r="CQ79" s="1326"/>
      <c r="CR79" s="1326"/>
      <c r="CS79" s="1326"/>
      <c r="CT79" s="1326"/>
      <c r="CU79" s="1326"/>
      <c r="CV79" s="1326">
        <v>9.5</v>
      </c>
      <c r="CW79" s="1326"/>
      <c r="CX79" s="1326"/>
      <c r="CY79" s="1326"/>
      <c r="CZ79" s="1326"/>
      <c r="DA79" s="1326"/>
      <c r="DB79" s="1326"/>
      <c r="DC79" s="1326"/>
    </row>
    <row r="80" spans="2:107" x14ac:dyDescent="0.15">
      <c r="B80" s="395"/>
      <c r="G80" s="1320"/>
      <c r="H80" s="1320"/>
      <c r="I80" s="1330"/>
      <c r="J80" s="1330"/>
      <c r="K80" s="1333"/>
      <c r="L80" s="1333"/>
      <c r="M80" s="1333"/>
      <c r="N80" s="1333"/>
      <c r="AN80" s="1324"/>
      <c r="AO80" s="1324"/>
      <c r="AP80" s="1324"/>
      <c r="AQ80" s="1324"/>
      <c r="AR80" s="1324"/>
      <c r="AS80" s="1324"/>
      <c r="AT80" s="1324"/>
      <c r="AU80" s="1324"/>
      <c r="AV80" s="1324"/>
      <c r="AW80" s="1324"/>
      <c r="AX80" s="1324"/>
      <c r="AY80" s="1324"/>
      <c r="AZ80" s="1324"/>
      <c r="BA80" s="1324"/>
      <c r="BB80" s="1328"/>
      <c r="BC80" s="1328"/>
      <c r="BD80" s="1328"/>
      <c r="BE80" s="1328"/>
      <c r="BF80" s="1328"/>
      <c r="BG80" s="1328"/>
      <c r="BH80" s="1328"/>
      <c r="BI80" s="1328"/>
      <c r="BJ80" s="1328"/>
      <c r="BK80" s="1328"/>
      <c r="BL80" s="1328"/>
      <c r="BM80" s="1328"/>
      <c r="BN80" s="1328"/>
      <c r="BO80" s="1328"/>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5bNu5ZbiJh7lHokBmsn3DDiGYDkwcr2kKQq4Ym4sfIyWdFE4+bmltC09kN/3SoCLfJk8SkZtQ+N+OUYEtxnNg==" saltValue="DyqNryCGA6+ATA30Jtp0c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4CD4A-249C-4289-9FEC-FFA3D65DD83A}">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5Oziizh3Th0vXhg7Ah+yne79eyIed8teTF4+h95WYZ++kNWYCm9/VxMJNJKRNGL3t0yWAJt6Lhcz75zycNCqbw==" saltValue="UvAYqyyn4co4aMzDFct/n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54842-4988-4583-88D5-3B9F8F647D65}">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508</v>
      </c>
    </row>
  </sheetData>
  <sheetProtection algorithmName="SHA-512" hashValue="u2USCoutT8Yb/t9yiHMzMXuU4pDvPr7VRi7mvFj07KBqxLYJMfMUjXEB4kX5PhJCmiYcbJ2NZQJQSxi9eVpmlg==" saltValue="Z3J2imcIgdToezTBopnkw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126566</v>
      </c>
      <c r="E3" s="162"/>
      <c r="F3" s="163">
        <v>85459</v>
      </c>
      <c r="G3" s="164"/>
      <c r="H3" s="165"/>
    </row>
    <row r="4" spans="1:8" x14ac:dyDescent="0.15">
      <c r="A4" s="166"/>
      <c r="B4" s="167"/>
      <c r="C4" s="168"/>
      <c r="D4" s="169">
        <v>81450</v>
      </c>
      <c r="E4" s="170"/>
      <c r="F4" s="171">
        <v>44378</v>
      </c>
      <c r="G4" s="172"/>
      <c r="H4" s="173"/>
    </row>
    <row r="5" spans="1:8" x14ac:dyDescent="0.15">
      <c r="A5" s="154" t="s">
        <v>554</v>
      </c>
      <c r="B5" s="159"/>
      <c r="C5" s="160"/>
      <c r="D5" s="161">
        <v>115460</v>
      </c>
      <c r="E5" s="162"/>
      <c r="F5" s="163">
        <v>83280</v>
      </c>
      <c r="G5" s="164"/>
      <c r="H5" s="165"/>
    </row>
    <row r="6" spans="1:8" x14ac:dyDescent="0.15">
      <c r="A6" s="166"/>
      <c r="B6" s="167"/>
      <c r="C6" s="168"/>
      <c r="D6" s="169">
        <v>83128</v>
      </c>
      <c r="E6" s="170"/>
      <c r="F6" s="171">
        <v>43123</v>
      </c>
      <c r="G6" s="172"/>
      <c r="H6" s="173"/>
    </row>
    <row r="7" spans="1:8" x14ac:dyDescent="0.15">
      <c r="A7" s="154" t="s">
        <v>555</v>
      </c>
      <c r="B7" s="159"/>
      <c r="C7" s="160"/>
      <c r="D7" s="161">
        <v>166983</v>
      </c>
      <c r="E7" s="162"/>
      <c r="F7" s="163">
        <v>88968</v>
      </c>
      <c r="G7" s="164"/>
      <c r="H7" s="165"/>
    </row>
    <row r="8" spans="1:8" x14ac:dyDescent="0.15">
      <c r="A8" s="166"/>
      <c r="B8" s="167"/>
      <c r="C8" s="168"/>
      <c r="D8" s="169">
        <v>125448</v>
      </c>
      <c r="E8" s="170"/>
      <c r="F8" s="171">
        <v>45482</v>
      </c>
      <c r="G8" s="172"/>
      <c r="H8" s="173"/>
    </row>
    <row r="9" spans="1:8" x14ac:dyDescent="0.15">
      <c r="A9" s="154" t="s">
        <v>556</v>
      </c>
      <c r="B9" s="159"/>
      <c r="C9" s="160"/>
      <c r="D9" s="161">
        <v>146398</v>
      </c>
      <c r="E9" s="162"/>
      <c r="F9" s="163">
        <v>85173</v>
      </c>
      <c r="G9" s="164"/>
      <c r="H9" s="165"/>
    </row>
    <row r="10" spans="1:8" x14ac:dyDescent="0.15">
      <c r="A10" s="166"/>
      <c r="B10" s="167"/>
      <c r="C10" s="168"/>
      <c r="D10" s="169">
        <v>100559</v>
      </c>
      <c r="E10" s="170"/>
      <c r="F10" s="171">
        <v>43913</v>
      </c>
      <c r="G10" s="172"/>
      <c r="H10" s="173"/>
    </row>
    <row r="11" spans="1:8" x14ac:dyDescent="0.15">
      <c r="A11" s="154" t="s">
        <v>557</v>
      </c>
      <c r="B11" s="159"/>
      <c r="C11" s="160"/>
      <c r="D11" s="161">
        <v>111941</v>
      </c>
      <c r="E11" s="162"/>
      <c r="F11" s="163">
        <v>94081</v>
      </c>
      <c r="G11" s="164"/>
      <c r="H11" s="165"/>
    </row>
    <row r="12" spans="1:8" x14ac:dyDescent="0.15">
      <c r="A12" s="166"/>
      <c r="B12" s="167"/>
      <c r="C12" s="174"/>
      <c r="D12" s="169">
        <v>71549</v>
      </c>
      <c r="E12" s="170"/>
      <c r="F12" s="171">
        <v>48949</v>
      </c>
      <c r="G12" s="172"/>
      <c r="H12" s="173"/>
    </row>
    <row r="13" spans="1:8" x14ac:dyDescent="0.15">
      <c r="A13" s="154"/>
      <c r="B13" s="159"/>
      <c r="C13" s="175"/>
      <c r="D13" s="176">
        <v>133470</v>
      </c>
      <c r="E13" s="177"/>
      <c r="F13" s="178">
        <v>87392</v>
      </c>
      <c r="G13" s="179"/>
      <c r="H13" s="165"/>
    </row>
    <row r="14" spans="1:8" x14ac:dyDescent="0.15">
      <c r="A14" s="166"/>
      <c r="B14" s="167"/>
      <c r="C14" s="168"/>
      <c r="D14" s="169">
        <v>92427</v>
      </c>
      <c r="E14" s="170"/>
      <c r="F14" s="171">
        <v>45169</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4.7</v>
      </c>
      <c r="C19" s="180">
        <f>ROUND(VALUE(SUBSTITUTE(実質収支比率等に係る経年分析!G$48,"▲","-")),2)</f>
        <v>3.03</v>
      </c>
      <c r="D19" s="180">
        <f>ROUND(VALUE(SUBSTITUTE(実質収支比率等に係る経年分析!H$48,"▲","-")),2)</f>
        <v>3.1</v>
      </c>
      <c r="E19" s="180">
        <f>ROUND(VALUE(SUBSTITUTE(実質収支比率等に係る経年分析!I$48,"▲","-")),2)</f>
        <v>2.83</v>
      </c>
      <c r="F19" s="180">
        <f>ROUND(VALUE(SUBSTITUTE(実質収支比率等に係る経年分析!J$48,"▲","-")),2)</f>
        <v>2.81</v>
      </c>
    </row>
    <row r="20" spans="1:11" x14ac:dyDescent="0.15">
      <c r="A20" s="180" t="s">
        <v>55</v>
      </c>
      <c r="B20" s="180">
        <f>ROUND(VALUE(SUBSTITUTE(実質収支比率等に係る経年分析!F$47,"▲","-")),2)</f>
        <v>19.93</v>
      </c>
      <c r="C20" s="180">
        <f>ROUND(VALUE(SUBSTITUTE(実質収支比率等に係る経年分析!G$47,"▲","-")),2)</f>
        <v>24.4</v>
      </c>
      <c r="D20" s="180">
        <f>ROUND(VALUE(SUBSTITUTE(実質収支比率等に係る経年分析!H$47,"▲","-")),2)</f>
        <v>24.26</v>
      </c>
      <c r="E20" s="180">
        <f>ROUND(VALUE(SUBSTITUTE(実質収支比率等に係る経年分析!I$47,"▲","-")),2)</f>
        <v>20.36</v>
      </c>
      <c r="F20" s="180">
        <f>ROUND(VALUE(SUBSTITUTE(実質収支比率等に係る経年分析!J$47,"▲","-")),2)</f>
        <v>21.76</v>
      </c>
    </row>
    <row r="21" spans="1:11" x14ac:dyDescent="0.15">
      <c r="A21" s="180" t="s">
        <v>56</v>
      </c>
      <c r="B21" s="180">
        <f>IF(ISNUMBER(VALUE(SUBSTITUTE(実質収支比率等に係る経年分析!F$49,"▲","-"))),ROUND(VALUE(SUBSTITUTE(実質収支比率等に係る経年分析!F$49,"▲","-")),2),NA())</f>
        <v>1.25</v>
      </c>
      <c r="C21" s="180">
        <f>IF(ISNUMBER(VALUE(SUBSTITUTE(実質収支比率等に係る経年分析!G$49,"▲","-"))),ROUND(VALUE(SUBSTITUTE(実質収支比率等に係る経年分析!G$49,"▲","-")),2),NA())</f>
        <v>-1.24</v>
      </c>
      <c r="D21" s="180">
        <f>IF(ISNUMBER(VALUE(SUBSTITUTE(実質収支比率等に係る経年分析!H$49,"▲","-"))),ROUND(VALUE(SUBSTITUTE(実質収支比率等に係る経年分析!H$49,"▲","-")),2),NA())</f>
        <v>-2.52</v>
      </c>
      <c r="E21" s="180">
        <f>IF(ISNUMBER(VALUE(SUBSTITUTE(実質収支比率等に係る経年分析!I$49,"▲","-"))),ROUND(VALUE(SUBSTITUTE(実質収支比率等に係る経年分析!I$49,"▲","-")),2),NA())</f>
        <v>-3.29</v>
      </c>
      <c r="F21" s="180">
        <f>IF(ISNUMBER(VALUE(SUBSTITUTE(実質収支比率等に係る経年分析!J$49,"▲","-"))),ROUND(VALUE(SUBSTITUTE(実質収支比率等に係る経年分析!J$49,"▲","-")),2),NA())</f>
        <v>-0.65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0.62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農業集落排水事業特別会計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0.42</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0.57999999999999996</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0.79</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4.6900000000000004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2.82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2.8</v>
      </c>
    </row>
    <row r="35" spans="1:16" x14ac:dyDescent="0.15">
      <c r="A35" s="181" t="str">
        <f>IF(連結実質赤字比率に係る赤字・黒字の構成分析!C$35="",NA(),連結実質赤字比率に係る赤字・黒字の構成分析!C$35)</f>
        <v>国民健康保険病院事業会計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1.28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7.23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4315</v>
      </c>
      <c r="E42" s="182"/>
      <c r="F42" s="182"/>
      <c r="G42" s="182">
        <f>'実質公債費比率（分子）の構造'!L$52</f>
        <v>3965</v>
      </c>
      <c r="H42" s="182"/>
      <c r="I42" s="182"/>
      <c r="J42" s="182">
        <f>'実質公債費比率（分子）の構造'!M$52</f>
        <v>3900</v>
      </c>
      <c r="K42" s="182"/>
      <c r="L42" s="182"/>
      <c r="M42" s="182">
        <f>'実質公債費比率（分子）の構造'!N$52</f>
        <v>3770</v>
      </c>
      <c r="N42" s="182"/>
      <c r="O42" s="182"/>
      <c r="P42" s="182">
        <f>'実質公債費比率（分子）の構造'!O$52</f>
        <v>3448</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175</v>
      </c>
      <c r="C44" s="182"/>
      <c r="D44" s="182"/>
      <c r="E44" s="182">
        <f>'実質公債費比率（分子）の構造'!L$50</f>
        <v>149</v>
      </c>
      <c r="F44" s="182"/>
      <c r="G44" s="182"/>
      <c r="H44" s="182">
        <f>'実質公債費比率（分子）の構造'!M$50</f>
        <v>217</v>
      </c>
      <c r="I44" s="182"/>
      <c r="J44" s="182"/>
      <c r="K44" s="182">
        <f>'実質公債費比率（分子）の構造'!N$50</f>
        <v>178</v>
      </c>
      <c r="L44" s="182"/>
      <c r="M44" s="182"/>
      <c r="N44" s="182">
        <f>'実質公債費比率（分子）の構造'!O$50</f>
        <v>95</v>
      </c>
      <c r="O44" s="182"/>
      <c r="P44" s="182"/>
    </row>
    <row r="45" spans="1:16" x14ac:dyDescent="0.15">
      <c r="A45" s="182" t="s">
        <v>66</v>
      </c>
      <c r="B45" s="182">
        <f>'実質公債費比率（分子）の構造'!K$49</f>
        <v>9</v>
      </c>
      <c r="C45" s="182"/>
      <c r="D45" s="182"/>
      <c r="E45" s="182">
        <f>'実質公債費比率（分子）の構造'!L$49</f>
        <v>9</v>
      </c>
      <c r="F45" s="182"/>
      <c r="G45" s="182"/>
      <c r="H45" s="182">
        <f>'実質公債費比率（分子）の構造'!M$49</f>
        <v>9</v>
      </c>
      <c r="I45" s="182"/>
      <c r="J45" s="182"/>
      <c r="K45" s="182">
        <f>'実質公債費比率（分子）の構造'!N$49</f>
        <v>9</v>
      </c>
      <c r="L45" s="182"/>
      <c r="M45" s="182"/>
      <c r="N45" s="182">
        <f>'実質公債費比率（分子）の構造'!O$49</f>
        <v>9</v>
      </c>
      <c r="O45" s="182"/>
      <c r="P45" s="182"/>
    </row>
    <row r="46" spans="1:16" x14ac:dyDescent="0.15">
      <c r="A46" s="182" t="s">
        <v>67</v>
      </c>
      <c r="B46" s="182">
        <f>'実質公債費比率（分子）の構造'!K$48</f>
        <v>980</v>
      </c>
      <c r="C46" s="182"/>
      <c r="D46" s="182"/>
      <c r="E46" s="182">
        <f>'実質公債費比率（分子）の構造'!L$48</f>
        <v>978</v>
      </c>
      <c r="F46" s="182"/>
      <c r="G46" s="182"/>
      <c r="H46" s="182">
        <f>'実質公債費比率（分子）の構造'!M$48</f>
        <v>967</v>
      </c>
      <c r="I46" s="182"/>
      <c r="J46" s="182"/>
      <c r="K46" s="182">
        <f>'実質公債費比率（分子）の構造'!N$48</f>
        <v>913</v>
      </c>
      <c r="L46" s="182"/>
      <c r="M46" s="182"/>
      <c r="N46" s="182">
        <f>'実質公債費比率（分子）の構造'!O$48</f>
        <v>853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5586</v>
      </c>
      <c r="C49" s="182"/>
      <c r="D49" s="182"/>
      <c r="E49" s="182">
        <f>'実質公債費比率（分子）の構造'!L$45</f>
        <v>4995</v>
      </c>
      <c r="F49" s="182"/>
      <c r="G49" s="182"/>
      <c r="H49" s="182">
        <f>'実質公債費比率（分子）の構造'!M$45</f>
        <v>4831</v>
      </c>
      <c r="I49" s="182"/>
      <c r="J49" s="182"/>
      <c r="K49" s="182">
        <f>'実質公債費比率（分子）の構造'!N$45</f>
        <v>4553</v>
      </c>
      <c r="L49" s="182"/>
      <c r="M49" s="182"/>
      <c r="N49" s="182">
        <f>'実質公債費比率（分子）の構造'!O$45</f>
        <v>4018</v>
      </c>
      <c r="O49" s="182"/>
      <c r="P49" s="182"/>
    </row>
    <row r="50" spans="1:16" x14ac:dyDescent="0.15">
      <c r="A50" s="182" t="s">
        <v>71</v>
      </c>
      <c r="B50" s="182" t="e">
        <f>NA()</f>
        <v>#N/A</v>
      </c>
      <c r="C50" s="182">
        <f>IF(ISNUMBER('実質公債費比率（分子）の構造'!K$53),'実質公債費比率（分子）の構造'!K$53,NA())</f>
        <v>2435</v>
      </c>
      <c r="D50" s="182" t="e">
        <f>NA()</f>
        <v>#N/A</v>
      </c>
      <c r="E50" s="182" t="e">
        <f>NA()</f>
        <v>#N/A</v>
      </c>
      <c r="F50" s="182">
        <f>IF(ISNUMBER('実質公債費比率（分子）の構造'!L$53),'実質公債費比率（分子）の構造'!L$53,NA())</f>
        <v>2166</v>
      </c>
      <c r="G50" s="182" t="e">
        <f>NA()</f>
        <v>#N/A</v>
      </c>
      <c r="H50" s="182" t="e">
        <f>NA()</f>
        <v>#N/A</v>
      </c>
      <c r="I50" s="182">
        <f>IF(ISNUMBER('実質公債費比率（分子）の構造'!M$53),'実質公債費比率（分子）の構造'!M$53,NA())</f>
        <v>2124</v>
      </c>
      <c r="J50" s="182" t="e">
        <f>NA()</f>
        <v>#N/A</v>
      </c>
      <c r="K50" s="182" t="e">
        <f>NA()</f>
        <v>#N/A</v>
      </c>
      <c r="L50" s="182">
        <f>IF(ISNUMBER('実質公債費比率（分子）の構造'!N$53),'実質公債費比率（分子）の構造'!N$53,NA())</f>
        <v>1883</v>
      </c>
      <c r="M50" s="182" t="e">
        <f>NA()</f>
        <v>#N/A</v>
      </c>
      <c r="N50" s="182" t="e">
        <f>NA()</f>
        <v>#N/A</v>
      </c>
      <c r="O50" s="182">
        <f>IF(ISNUMBER('実質公債費比率（分子）の構造'!O$53),'実質公債費比率（分子）の構造'!O$53,NA())</f>
        <v>1527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33532</v>
      </c>
      <c r="E56" s="181"/>
      <c r="F56" s="181"/>
      <c r="G56" s="181">
        <f>'将来負担比率（分子）の構造'!J$52</f>
        <v>32671</v>
      </c>
      <c r="H56" s="181"/>
      <c r="I56" s="181"/>
      <c r="J56" s="181">
        <f>'将来負担比率（分子）の構造'!K$52</f>
        <v>32320</v>
      </c>
      <c r="K56" s="181"/>
      <c r="L56" s="181"/>
      <c r="M56" s="181">
        <f>'将来負担比率（分子）の構造'!L$52</f>
        <v>32339</v>
      </c>
      <c r="N56" s="181"/>
      <c r="O56" s="181"/>
      <c r="P56" s="181">
        <f>'将来負担比率（分子）の構造'!M$52</f>
        <v>32409</v>
      </c>
    </row>
    <row r="57" spans="1:16" x14ac:dyDescent="0.15">
      <c r="A57" s="181" t="s">
        <v>42</v>
      </c>
      <c r="B57" s="181"/>
      <c r="C57" s="181"/>
      <c r="D57" s="181">
        <f>'将来負担比率（分子）の構造'!I$51</f>
        <v>500</v>
      </c>
      <c r="E57" s="181"/>
      <c r="F57" s="181"/>
      <c r="G57" s="181">
        <f>'将来負担比率（分子）の構造'!J$51</f>
        <v>394</v>
      </c>
      <c r="H57" s="181"/>
      <c r="I57" s="181"/>
      <c r="J57" s="181">
        <f>'将来負担比率（分子）の構造'!K$51</f>
        <v>321</v>
      </c>
      <c r="K57" s="181"/>
      <c r="L57" s="181"/>
      <c r="M57" s="181">
        <f>'将来負担比率（分子）の構造'!L$51</f>
        <v>246</v>
      </c>
      <c r="N57" s="181"/>
      <c r="O57" s="181"/>
      <c r="P57" s="181">
        <f>'将来負担比率（分子）の構造'!M$51</f>
        <v>190</v>
      </c>
    </row>
    <row r="58" spans="1:16" x14ac:dyDescent="0.15">
      <c r="A58" s="181" t="s">
        <v>41</v>
      </c>
      <c r="B58" s="181"/>
      <c r="C58" s="181"/>
      <c r="D58" s="181">
        <f>'将来負担比率（分子）の構造'!I$50</f>
        <v>4259</v>
      </c>
      <c r="E58" s="181"/>
      <c r="F58" s="181"/>
      <c r="G58" s="181">
        <f>'将来負担比率（分子）の構造'!J$50</f>
        <v>4880</v>
      </c>
      <c r="H58" s="181"/>
      <c r="I58" s="181"/>
      <c r="J58" s="181">
        <f>'将来負担比率（分子）の構造'!K$50</f>
        <v>4765</v>
      </c>
      <c r="K58" s="181"/>
      <c r="L58" s="181"/>
      <c r="M58" s="181">
        <f>'将来負担比率（分子）の構造'!L$50</f>
        <v>4150</v>
      </c>
      <c r="N58" s="181"/>
      <c r="O58" s="181"/>
      <c r="P58" s="181">
        <f>'将来負担比率（分子）の構造'!M$50</f>
        <v>4557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v>
      </c>
      <c r="C61" s="181"/>
      <c r="D61" s="181"/>
      <c r="E61" s="181">
        <f>'将来負担比率（分子）の構造'!J$46</f>
        <v>1</v>
      </c>
      <c r="F61" s="181"/>
      <c r="G61" s="181"/>
      <c r="H61" s="181">
        <f>'将来負担比率（分子）の構造'!K$46</f>
        <v>1</v>
      </c>
      <c r="I61" s="181"/>
      <c r="J61" s="181"/>
      <c r="K61" s="181">
        <f>'将来負担比率（分子）の構造'!L$46</f>
        <v>0</v>
      </c>
      <c r="L61" s="181"/>
      <c r="M61" s="181"/>
      <c r="N61" s="181">
        <f>'将来負担比率（分子）の構造'!M$46</f>
        <v>1</v>
      </c>
      <c r="O61" s="181"/>
      <c r="P61" s="181"/>
    </row>
    <row r="62" spans="1:16" x14ac:dyDescent="0.15">
      <c r="A62" s="181" t="s">
        <v>35</v>
      </c>
      <c r="B62" s="181">
        <f>'将来負担比率（分子）の構造'!I$45</f>
        <v>4496</v>
      </c>
      <c r="C62" s="181"/>
      <c r="D62" s="181"/>
      <c r="E62" s="181">
        <f>'将来負担比率（分子）の構造'!J$45</f>
        <v>4291</v>
      </c>
      <c r="F62" s="181"/>
      <c r="G62" s="181"/>
      <c r="H62" s="181">
        <f>'将来負担比率（分子）の構造'!K$45</f>
        <v>4297</v>
      </c>
      <c r="I62" s="181"/>
      <c r="J62" s="181"/>
      <c r="K62" s="181">
        <f>'将来負担比率（分子）の構造'!L$45</f>
        <v>3855</v>
      </c>
      <c r="L62" s="181"/>
      <c r="M62" s="181"/>
      <c r="N62" s="181">
        <f>'将来負担比率（分子）の構造'!M$45</f>
        <v>3755</v>
      </c>
      <c r="O62" s="181"/>
      <c r="P62" s="181"/>
    </row>
    <row r="63" spans="1:16" x14ac:dyDescent="0.15">
      <c r="A63" s="181" t="s">
        <v>34</v>
      </c>
      <c r="B63" s="181">
        <f>'将来負担比率（分子）の構造'!I$44</f>
        <v>43</v>
      </c>
      <c r="C63" s="181"/>
      <c r="D63" s="181"/>
      <c r="E63" s="181">
        <f>'将来負担比率（分子）の構造'!J$44</f>
        <v>35</v>
      </c>
      <c r="F63" s="181"/>
      <c r="G63" s="181"/>
      <c r="H63" s="181">
        <f>'将来負担比率（分子）の構造'!K$44</f>
        <v>27</v>
      </c>
      <c r="I63" s="181"/>
      <c r="J63" s="181"/>
      <c r="K63" s="181">
        <f>'将来負担比率（分子）の構造'!L$44</f>
        <v>18</v>
      </c>
      <c r="L63" s="181"/>
      <c r="M63" s="181"/>
      <c r="N63" s="181">
        <f>'将来負担比率（分子）の構造'!M$44</f>
        <v>10</v>
      </c>
      <c r="O63" s="181"/>
      <c r="P63" s="181"/>
    </row>
    <row r="64" spans="1:16" x14ac:dyDescent="0.15">
      <c r="A64" s="181" t="s">
        <v>33</v>
      </c>
      <c r="B64" s="181">
        <f>'将来負担比率（分子）の構造'!I$43</f>
        <v>12016</v>
      </c>
      <c r="C64" s="181"/>
      <c r="D64" s="181"/>
      <c r="E64" s="181">
        <f>'将来負担比率（分子）の構造'!J$43</f>
        <v>11310</v>
      </c>
      <c r="F64" s="181"/>
      <c r="G64" s="181"/>
      <c r="H64" s="181">
        <f>'将来負担比率（分子）の構造'!K$43</f>
        <v>10950</v>
      </c>
      <c r="I64" s="181"/>
      <c r="J64" s="181"/>
      <c r="K64" s="181">
        <f>'将来負担比率（分子）の構造'!L$43</f>
        <v>10111</v>
      </c>
      <c r="L64" s="181"/>
      <c r="M64" s="181"/>
      <c r="N64" s="181">
        <f>'将来負担比率（分子）の構造'!M$43</f>
        <v>9537</v>
      </c>
      <c r="O64" s="181"/>
      <c r="P64" s="181"/>
    </row>
    <row r="65" spans="1:16" x14ac:dyDescent="0.15">
      <c r="A65" s="181" t="s">
        <v>32</v>
      </c>
      <c r="B65" s="181">
        <f>'将来負担比率（分子）の構造'!I$42</f>
        <v>1142</v>
      </c>
      <c r="C65" s="181"/>
      <c r="D65" s="181"/>
      <c r="E65" s="181">
        <f>'将来負担比率（分子）の構造'!J$42</f>
        <v>1021</v>
      </c>
      <c r="F65" s="181"/>
      <c r="G65" s="181"/>
      <c r="H65" s="181">
        <f>'将来負担比率（分子）の構造'!K$42</f>
        <v>881</v>
      </c>
      <c r="I65" s="181"/>
      <c r="J65" s="181"/>
      <c r="K65" s="181">
        <f>'将来負担比率（分子）の構造'!L$42</f>
        <v>775</v>
      </c>
      <c r="L65" s="181"/>
      <c r="M65" s="181"/>
      <c r="N65" s="181">
        <f>'将来負担比率（分子）の構造'!M$42</f>
        <v>683</v>
      </c>
      <c r="O65" s="181"/>
      <c r="P65" s="181"/>
    </row>
    <row r="66" spans="1:16" x14ac:dyDescent="0.15">
      <c r="A66" s="181" t="s">
        <v>31</v>
      </c>
      <c r="B66" s="181">
        <f>'将来負担比率（分子）の構造'!I$41</f>
        <v>39579</v>
      </c>
      <c r="C66" s="181"/>
      <c r="D66" s="181"/>
      <c r="E66" s="181">
        <f>'将来負担比率（分子）の構造'!J$41</f>
        <v>38599</v>
      </c>
      <c r="F66" s="181"/>
      <c r="G66" s="181"/>
      <c r="H66" s="181">
        <f>'将来負担比率（分子）の構造'!K$41</f>
        <v>38999</v>
      </c>
      <c r="I66" s="181"/>
      <c r="J66" s="181"/>
      <c r="K66" s="181">
        <f>'将来負担比率（分子）の構造'!L$41</f>
        <v>38724</v>
      </c>
      <c r="L66" s="181"/>
      <c r="M66" s="181"/>
      <c r="N66" s="181">
        <f>'将来負担比率（分子）の構造'!M$41</f>
        <v>38578</v>
      </c>
      <c r="O66" s="181"/>
      <c r="P66" s="181"/>
    </row>
    <row r="67" spans="1:16" x14ac:dyDescent="0.15">
      <c r="A67" s="181" t="s">
        <v>75</v>
      </c>
      <c r="B67" s="181" t="e">
        <f>NA()</f>
        <v>#N/A</v>
      </c>
      <c r="C67" s="181">
        <f>IF(ISNUMBER('将来負担比率（分子）の構造'!I$53), IF('将来負担比率（分子）の構造'!I$53 &lt; 0, 0, '将来負担比率（分子）の構造'!I$53), NA())</f>
        <v>18988</v>
      </c>
      <c r="D67" s="181" t="e">
        <f>NA()</f>
        <v>#N/A</v>
      </c>
      <c r="E67" s="181" t="e">
        <f>NA()</f>
        <v>#N/A</v>
      </c>
      <c r="F67" s="181">
        <f>IF(ISNUMBER('将来負担比率（分子）の構造'!J$53), IF('将来負担比率（分子）の構造'!J$53 &lt; 0, 0, '将来負担比率（分子）の構造'!J$53), NA())</f>
        <v>17311</v>
      </c>
      <c r="G67" s="181" t="e">
        <f>NA()</f>
        <v>#N/A</v>
      </c>
      <c r="H67" s="181" t="e">
        <f>NA()</f>
        <v>#N/A</v>
      </c>
      <c r="I67" s="181">
        <f>IF(ISNUMBER('将来負担比率（分子）の構造'!K$53), IF('将来負担比率（分子）の構造'!K$53 &lt; 0, 0, '将来負担比率（分子）の構造'!K$53), NA())</f>
        <v>17748</v>
      </c>
      <c r="J67" s="181" t="e">
        <f>NA()</f>
        <v>#N/A</v>
      </c>
      <c r="K67" s="181" t="e">
        <f>NA()</f>
        <v>#N/A</v>
      </c>
      <c r="L67" s="181">
        <f>IF(ISNUMBER('将来負担比率（分子）の構造'!L$53), IF('将来負担比率（分子）の構造'!L$53 &lt; 0, 0, '将来負担比率（分子）の構造'!L$53), NA())</f>
        <v>16749</v>
      </c>
      <c r="M67" s="181" t="e">
        <f>NA()</f>
        <v>#N/A</v>
      </c>
      <c r="N67" s="181" t="e">
        <f>NA()</f>
        <v>#N/A</v>
      </c>
      <c r="O67" s="181">
        <f>IF(ISNUMBER('将来負担比率（分子）の構造'!M$53), IF('将来負担比率（分子）の構造'!M$53 &lt; 0, 0, '将来負担比率（分子）の構造'!M$53), NA())</f>
        <v>15408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4375</v>
      </c>
      <c r="C72" s="185">
        <f>基金残高に係る経年分析!G55</f>
        <v>3576</v>
      </c>
      <c r="D72" s="185">
        <f>基金残高に係る経年分析!H55</f>
        <v>3727</v>
      </c>
    </row>
    <row r="73" spans="1:16" x14ac:dyDescent="0.15">
      <c r="A73" s="184" t="s">
        <v>78</v>
      </c>
      <c r="B73" s="185">
        <f>基金残高に係る経年分析!F56</f>
        <v>2</v>
      </c>
      <c r="C73" s="185">
        <f>基金残高に係る経年分析!G56</f>
        <v>1</v>
      </c>
      <c r="D73" s="185">
        <f>基金残高に係る経年分析!H56</f>
        <v>1</v>
      </c>
    </row>
    <row r="74" spans="1:16" x14ac:dyDescent="0.15">
      <c r="A74" s="184" t="s">
        <v>79</v>
      </c>
      <c r="B74" s="185">
        <f>基金残高に係る経年分析!F57</f>
        <v>3593</v>
      </c>
      <c r="C74" s="185">
        <f>基金残高に係る経年分析!G57</f>
        <v>3281</v>
      </c>
      <c r="D74" s="185">
        <f>基金残高に係る経年分析!H57</f>
        <v>3342</v>
      </c>
    </row>
  </sheetData>
  <sheetProtection algorithmName="SHA-512" hashValue="aeMi8Mf55Bj/fL/KruZHkMY8ywcfv8TKtUdqHCugGYJQBLqjXNVN+/hLwbsdNCkp95JJSEYxAd2IWBKqkCodpA==" saltValue="2t69EOHUgn02UXl2x8i8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228</v>
      </c>
      <c r="C5" s="745"/>
      <c r="D5" s="745"/>
      <c r="E5" s="745"/>
      <c r="F5" s="745"/>
      <c r="G5" s="745"/>
      <c r="H5" s="745"/>
      <c r="I5" s="745"/>
      <c r="J5" s="745"/>
      <c r="K5" s="745"/>
      <c r="L5" s="745"/>
      <c r="M5" s="745"/>
      <c r="N5" s="745"/>
      <c r="O5" s="745"/>
      <c r="P5" s="745"/>
      <c r="Q5" s="746"/>
      <c r="R5" s="733">
        <v>3804049</v>
      </c>
      <c r="S5" s="734"/>
      <c r="T5" s="734"/>
      <c r="U5" s="734"/>
      <c r="V5" s="734"/>
      <c r="W5" s="734"/>
      <c r="X5" s="734"/>
      <c r="Y5" s="777"/>
      <c r="Z5" s="795">
        <v>12.1</v>
      </c>
      <c r="AA5" s="795"/>
      <c r="AB5" s="795"/>
      <c r="AC5" s="795"/>
      <c r="AD5" s="796">
        <v>3804049</v>
      </c>
      <c r="AE5" s="796"/>
      <c r="AF5" s="796"/>
      <c r="AG5" s="796"/>
      <c r="AH5" s="796"/>
      <c r="AI5" s="796"/>
      <c r="AJ5" s="796"/>
      <c r="AK5" s="796"/>
      <c r="AL5" s="778">
        <v>22.7</v>
      </c>
      <c r="AM5" s="749"/>
      <c r="AN5" s="749"/>
      <c r="AO5" s="779"/>
      <c r="AP5" s="744" t="s">
        <v>229</v>
      </c>
      <c r="AQ5" s="745"/>
      <c r="AR5" s="745"/>
      <c r="AS5" s="745"/>
      <c r="AT5" s="745"/>
      <c r="AU5" s="745"/>
      <c r="AV5" s="745"/>
      <c r="AW5" s="745"/>
      <c r="AX5" s="745"/>
      <c r="AY5" s="745"/>
      <c r="AZ5" s="745"/>
      <c r="BA5" s="745"/>
      <c r="BB5" s="745"/>
      <c r="BC5" s="745"/>
      <c r="BD5" s="745"/>
      <c r="BE5" s="745"/>
      <c r="BF5" s="746"/>
      <c r="BG5" s="678">
        <v>3789421</v>
      </c>
      <c r="BH5" s="679"/>
      <c r="BI5" s="679"/>
      <c r="BJ5" s="679"/>
      <c r="BK5" s="679"/>
      <c r="BL5" s="679"/>
      <c r="BM5" s="679"/>
      <c r="BN5" s="680"/>
      <c r="BO5" s="715">
        <v>99.6</v>
      </c>
      <c r="BP5" s="715"/>
      <c r="BQ5" s="715"/>
      <c r="BR5" s="715"/>
      <c r="BS5" s="716">
        <v>26779</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x14ac:dyDescent="0.15">
      <c r="B6" s="675" t="s">
        <v>233</v>
      </c>
      <c r="C6" s="676"/>
      <c r="D6" s="676"/>
      <c r="E6" s="676"/>
      <c r="F6" s="676"/>
      <c r="G6" s="676"/>
      <c r="H6" s="676"/>
      <c r="I6" s="676"/>
      <c r="J6" s="676"/>
      <c r="K6" s="676"/>
      <c r="L6" s="676"/>
      <c r="M6" s="676"/>
      <c r="N6" s="676"/>
      <c r="O6" s="676"/>
      <c r="P6" s="676"/>
      <c r="Q6" s="677"/>
      <c r="R6" s="678">
        <v>472500</v>
      </c>
      <c r="S6" s="679"/>
      <c r="T6" s="679"/>
      <c r="U6" s="679"/>
      <c r="V6" s="679"/>
      <c r="W6" s="679"/>
      <c r="X6" s="679"/>
      <c r="Y6" s="680"/>
      <c r="Z6" s="715">
        <v>1.5</v>
      </c>
      <c r="AA6" s="715"/>
      <c r="AB6" s="715"/>
      <c r="AC6" s="715"/>
      <c r="AD6" s="716">
        <v>472500</v>
      </c>
      <c r="AE6" s="716"/>
      <c r="AF6" s="716"/>
      <c r="AG6" s="716"/>
      <c r="AH6" s="716"/>
      <c r="AI6" s="716"/>
      <c r="AJ6" s="716"/>
      <c r="AK6" s="716"/>
      <c r="AL6" s="681">
        <v>2.8</v>
      </c>
      <c r="AM6" s="682"/>
      <c r="AN6" s="682"/>
      <c r="AO6" s="717"/>
      <c r="AP6" s="675" t="s">
        <v>234</v>
      </c>
      <c r="AQ6" s="676"/>
      <c r="AR6" s="676"/>
      <c r="AS6" s="676"/>
      <c r="AT6" s="676"/>
      <c r="AU6" s="676"/>
      <c r="AV6" s="676"/>
      <c r="AW6" s="676"/>
      <c r="AX6" s="676"/>
      <c r="AY6" s="676"/>
      <c r="AZ6" s="676"/>
      <c r="BA6" s="676"/>
      <c r="BB6" s="676"/>
      <c r="BC6" s="676"/>
      <c r="BD6" s="676"/>
      <c r="BE6" s="676"/>
      <c r="BF6" s="677"/>
      <c r="BG6" s="678">
        <v>3789421</v>
      </c>
      <c r="BH6" s="679"/>
      <c r="BI6" s="679"/>
      <c r="BJ6" s="679"/>
      <c r="BK6" s="679"/>
      <c r="BL6" s="679"/>
      <c r="BM6" s="679"/>
      <c r="BN6" s="680"/>
      <c r="BO6" s="715">
        <v>99.6</v>
      </c>
      <c r="BP6" s="715"/>
      <c r="BQ6" s="715"/>
      <c r="BR6" s="715"/>
      <c r="BS6" s="716">
        <v>26779</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204562</v>
      </c>
      <c r="CS6" s="679"/>
      <c r="CT6" s="679"/>
      <c r="CU6" s="679"/>
      <c r="CV6" s="679"/>
      <c r="CW6" s="679"/>
      <c r="CX6" s="679"/>
      <c r="CY6" s="680"/>
      <c r="CZ6" s="778">
        <v>0.7</v>
      </c>
      <c r="DA6" s="749"/>
      <c r="DB6" s="749"/>
      <c r="DC6" s="781"/>
      <c r="DD6" s="684" t="s">
        <v>128</v>
      </c>
      <c r="DE6" s="679"/>
      <c r="DF6" s="679"/>
      <c r="DG6" s="679"/>
      <c r="DH6" s="679"/>
      <c r="DI6" s="679"/>
      <c r="DJ6" s="679"/>
      <c r="DK6" s="679"/>
      <c r="DL6" s="679"/>
      <c r="DM6" s="679"/>
      <c r="DN6" s="679"/>
      <c r="DO6" s="679"/>
      <c r="DP6" s="680"/>
      <c r="DQ6" s="684">
        <v>204562</v>
      </c>
      <c r="DR6" s="679"/>
      <c r="DS6" s="679"/>
      <c r="DT6" s="679"/>
      <c r="DU6" s="679"/>
      <c r="DV6" s="679"/>
      <c r="DW6" s="679"/>
      <c r="DX6" s="679"/>
      <c r="DY6" s="679"/>
      <c r="DZ6" s="679"/>
      <c r="EA6" s="679"/>
      <c r="EB6" s="679"/>
      <c r="EC6" s="722"/>
    </row>
    <row r="7" spans="2:143" ht="11.25" customHeight="1" x14ac:dyDescent="0.15">
      <c r="B7" s="675" t="s">
        <v>236</v>
      </c>
      <c r="C7" s="676"/>
      <c r="D7" s="676"/>
      <c r="E7" s="676"/>
      <c r="F7" s="676"/>
      <c r="G7" s="676"/>
      <c r="H7" s="676"/>
      <c r="I7" s="676"/>
      <c r="J7" s="676"/>
      <c r="K7" s="676"/>
      <c r="L7" s="676"/>
      <c r="M7" s="676"/>
      <c r="N7" s="676"/>
      <c r="O7" s="676"/>
      <c r="P7" s="676"/>
      <c r="Q7" s="677"/>
      <c r="R7" s="678">
        <v>3593</v>
      </c>
      <c r="S7" s="679"/>
      <c r="T7" s="679"/>
      <c r="U7" s="679"/>
      <c r="V7" s="679"/>
      <c r="W7" s="679"/>
      <c r="X7" s="679"/>
      <c r="Y7" s="680"/>
      <c r="Z7" s="715">
        <v>0</v>
      </c>
      <c r="AA7" s="715"/>
      <c r="AB7" s="715"/>
      <c r="AC7" s="715"/>
      <c r="AD7" s="716">
        <v>3593</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1492979</v>
      </c>
      <c r="BH7" s="679"/>
      <c r="BI7" s="679"/>
      <c r="BJ7" s="679"/>
      <c r="BK7" s="679"/>
      <c r="BL7" s="679"/>
      <c r="BM7" s="679"/>
      <c r="BN7" s="680"/>
      <c r="BO7" s="715">
        <v>39.200000000000003</v>
      </c>
      <c r="BP7" s="715"/>
      <c r="BQ7" s="715"/>
      <c r="BR7" s="715"/>
      <c r="BS7" s="716">
        <v>26779</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3838021</v>
      </c>
      <c r="CS7" s="679"/>
      <c r="CT7" s="679"/>
      <c r="CU7" s="679"/>
      <c r="CV7" s="679"/>
      <c r="CW7" s="679"/>
      <c r="CX7" s="679"/>
      <c r="CY7" s="680"/>
      <c r="CZ7" s="715">
        <v>12.5</v>
      </c>
      <c r="DA7" s="715"/>
      <c r="DB7" s="715"/>
      <c r="DC7" s="715"/>
      <c r="DD7" s="684">
        <v>142957</v>
      </c>
      <c r="DE7" s="679"/>
      <c r="DF7" s="679"/>
      <c r="DG7" s="679"/>
      <c r="DH7" s="679"/>
      <c r="DI7" s="679"/>
      <c r="DJ7" s="679"/>
      <c r="DK7" s="679"/>
      <c r="DL7" s="679"/>
      <c r="DM7" s="679"/>
      <c r="DN7" s="679"/>
      <c r="DO7" s="679"/>
      <c r="DP7" s="680"/>
      <c r="DQ7" s="684">
        <v>2831031</v>
      </c>
      <c r="DR7" s="679"/>
      <c r="DS7" s="679"/>
      <c r="DT7" s="679"/>
      <c r="DU7" s="679"/>
      <c r="DV7" s="679"/>
      <c r="DW7" s="679"/>
      <c r="DX7" s="679"/>
      <c r="DY7" s="679"/>
      <c r="DZ7" s="679"/>
      <c r="EA7" s="679"/>
      <c r="EB7" s="679"/>
      <c r="EC7" s="722"/>
    </row>
    <row r="8" spans="2:143" ht="11.25" customHeight="1" x14ac:dyDescent="0.15">
      <c r="B8" s="675" t="s">
        <v>239</v>
      </c>
      <c r="C8" s="676"/>
      <c r="D8" s="676"/>
      <c r="E8" s="676"/>
      <c r="F8" s="676"/>
      <c r="G8" s="676"/>
      <c r="H8" s="676"/>
      <c r="I8" s="676"/>
      <c r="J8" s="676"/>
      <c r="K8" s="676"/>
      <c r="L8" s="676"/>
      <c r="M8" s="676"/>
      <c r="N8" s="676"/>
      <c r="O8" s="676"/>
      <c r="P8" s="676"/>
      <c r="Q8" s="677"/>
      <c r="R8" s="678">
        <v>15606</v>
      </c>
      <c r="S8" s="679"/>
      <c r="T8" s="679"/>
      <c r="U8" s="679"/>
      <c r="V8" s="679"/>
      <c r="W8" s="679"/>
      <c r="X8" s="679"/>
      <c r="Y8" s="680"/>
      <c r="Z8" s="715">
        <v>0</v>
      </c>
      <c r="AA8" s="715"/>
      <c r="AB8" s="715"/>
      <c r="AC8" s="715"/>
      <c r="AD8" s="716">
        <v>15606</v>
      </c>
      <c r="AE8" s="716"/>
      <c r="AF8" s="716"/>
      <c r="AG8" s="716"/>
      <c r="AH8" s="716"/>
      <c r="AI8" s="716"/>
      <c r="AJ8" s="716"/>
      <c r="AK8" s="716"/>
      <c r="AL8" s="681">
        <v>0.1</v>
      </c>
      <c r="AM8" s="682"/>
      <c r="AN8" s="682"/>
      <c r="AO8" s="717"/>
      <c r="AP8" s="675" t="s">
        <v>240</v>
      </c>
      <c r="AQ8" s="676"/>
      <c r="AR8" s="676"/>
      <c r="AS8" s="676"/>
      <c r="AT8" s="676"/>
      <c r="AU8" s="676"/>
      <c r="AV8" s="676"/>
      <c r="AW8" s="676"/>
      <c r="AX8" s="676"/>
      <c r="AY8" s="676"/>
      <c r="AZ8" s="676"/>
      <c r="BA8" s="676"/>
      <c r="BB8" s="676"/>
      <c r="BC8" s="676"/>
      <c r="BD8" s="676"/>
      <c r="BE8" s="676"/>
      <c r="BF8" s="677"/>
      <c r="BG8" s="678">
        <v>60015</v>
      </c>
      <c r="BH8" s="679"/>
      <c r="BI8" s="679"/>
      <c r="BJ8" s="679"/>
      <c r="BK8" s="679"/>
      <c r="BL8" s="679"/>
      <c r="BM8" s="679"/>
      <c r="BN8" s="680"/>
      <c r="BO8" s="715">
        <v>1.6</v>
      </c>
      <c r="BP8" s="715"/>
      <c r="BQ8" s="715"/>
      <c r="BR8" s="715"/>
      <c r="BS8" s="684" t="s">
        <v>128</v>
      </c>
      <c r="BT8" s="679"/>
      <c r="BU8" s="679"/>
      <c r="BV8" s="679"/>
      <c r="BW8" s="679"/>
      <c r="BX8" s="679"/>
      <c r="BY8" s="679"/>
      <c r="BZ8" s="679"/>
      <c r="CA8" s="679"/>
      <c r="CB8" s="722"/>
      <c r="CD8" s="711" t="s">
        <v>241</v>
      </c>
      <c r="CE8" s="712"/>
      <c r="CF8" s="712"/>
      <c r="CG8" s="712"/>
      <c r="CH8" s="712"/>
      <c r="CI8" s="712"/>
      <c r="CJ8" s="712"/>
      <c r="CK8" s="712"/>
      <c r="CL8" s="712"/>
      <c r="CM8" s="712"/>
      <c r="CN8" s="712"/>
      <c r="CO8" s="712"/>
      <c r="CP8" s="712"/>
      <c r="CQ8" s="713"/>
      <c r="CR8" s="678">
        <v>8097868</v>
      </c>
      <c r="CS8" s="679"/>
      <c r="CT8" s="679"/>
      <c r="CU8" s="679"/>
      <c r="CV8" s="679"/>
      <c r="CW8" s="679"/>
      <c r="CX8" s="679"/>
      <c r="CY8" s="680"/>
      <c r="CZ8" s="715">
        <v>26.4</v>
      </c>
      <c r="DA8" s="715"/>
      <c r="DB8" s="715"/>
      <c r="DC8" s="715"/>
      <c r="DD8" s="684">
        <v>725578</v>
      </c>
      <c r="DE8" s="679"/>
      <c r="DF8" s="679"/>
      <c r="DG8" s="679"/>
      <c r="DH8" s="679"/>
      <c r="DI8" s="679"/>
      <c r="DJ8" s="679"/>
      <c r="DK8" s="679"/>
      <c r="DL8" s="679"/>
      <c r="DM8" s="679"/>
      <c r="DN8" s="679"/>
      <c r="DO8" s="679"/>
      <c r="DP8" s="680"/>
      <c r="DQ8" s="684">
        <v>4880382</v>
      </c>
      <c r="DR8" s="679"/>
      <c r="DS8" s="679"/>
      <c r="DT8" s="679"/>
      <c r="DU8" s="679"/>
      <c r="DV8" s="679"/>
      <c r="DW8" s="679"/>
      <c r="DX8" s="679"/>
      <c r="DY8" s="679"/>
      <c r="DZ8" s="679"/>
      <c r="EA8" s="679"/>
      <c r="EB8" s="679"/>
      <c r="EC8" s="722"/>
    </row>
    <row r="9" spans="2:143" ht="11.25" customHeight="1" x14ac:dyDescent="0.15">
      <c r="B9" s="675" t="s">
        <v>242</v>
      </c>
      <c r="C9" s="676"/>
      <c r="D9" s="676"/>
      <c r="E9" s="676"/>
      <c r="F9" s="676"/>
      <c r="G9" s="676"/>
      <c r="H9" s="676"/>
      <c r="I9" s="676"/>
      <c r="J9" s="676"/>
      <c r="K9" s="676"/>
      <c r="L9" s="676"/>
      <c r="M9" s="676"/>
      <c r="N9" s="676"/>
      <c r="O9" s="676"/>
      <c r="P9" s="676"/>
      <c r="Q9" s="677"/>
      <c r="R9" s="678">
        <v>8164</v>
      </c>
      <c r="S9" s="679"/>
      <c r="T9" s="679"/>
      <c r="U9" s="679"/>
      <c r="V9" s="679"/>
      <c r="W9" s="679"/>
      <c r="X9" s="679"/>
      <c r="Y9" s="680"/>
      <c r="Z9" s="715">
        <v>0</v>
      </c>
      <c r="AA9" s="715"/>
      <c r="AB9" s="715"/>
      <c r="AC9" s="715"/>
      <c r="AD9" s="716">
        <v>8164</v>
      </c>
      <c r="AE9" s="716"/>
      <c r="AF9" s="716"/>
      <c r="AG9" s="716"/>
      <c r="AH9" s="716"/>
      <c r="AI9" s="716"/>
      <c r="AJ9" s="716"/>
      <c r="AK9" s="716"/>
      <c r="AL9" s="681">
        <v>0</v>
      </c>
      <c r="AM9" s="682"/>
      <c r="AN9" s="682"/>
      <c r="AO9" s="717"/>
      <c r="AP9" s="675" t="s">
        <v>243</v>
      </c>
      <c r="AQ9" s="676"/>
      <c r="AR9" s="676"/>
      <c r="AS9" s="676"/>
      <c r="AT9" s="676"/>
      <c r="AU9" s="676"/>
      <c r="AV9" s="676"/>
      <c r="AW9" s="676"/>
      <c r="AX9" s="676"/>
      <c r="AY9" s="676"/>
      <c r="AZ9" s="676"/>
      <c r="BA9" s="676"/>
      <c r="BB9" s="676"/>
      <c r="BC9" s="676"/>
      <c r="BD9" s="676"/>
      <c r="BE9" s="676"/>
      <c r="BF9" s="677"/>
      <c r="BG9" s="678">
        <v>1211786</v>
      </c>
      <c r="BH9" s="679"/>
      <c r="BI9" s="679"/>
      <c r="BJ9" s="679"/>
      <c r="BK9" s="679"/>
      <c r="BL9" s="679"/>
      <c r="BM9" s="679"/>
      <c r="BN9" s="680"/>
      <c r="BO9" s="715">
        <v>31.9</v>
      </c>
      <c r="BP9" s="715"/>
      <c r="BQ9" s="715"/>
      <c r="BR9" s="715"/>
      <c r="BS9" s="684" t="s">
        <v>128</v>
      </c>
      <c r="BT9" s="679"/>
      <c r="BU9" s="679"/>
      <c r="BV9" s="679"/>
      <c r="BW9" s="679"/>
      <c r="BX9" s="679"/>
      <c r="BY9" s="679"/>
      <c r="BZ9" s="679"/>
      <c r="CA9" s="679"/>
      <c r="CB9" s="722"/>
      <c r="CD9" s="711" t="s">
        <v>244</v>
      </c>
      <c r="CE9" s="712"/>
      <c r="CF9" s="712"/>
      <c r="CG9" s="712"/>
      <c r="CH9" s="712"/>
      <c r="CI9" s="712"/>
      <c r="CJ9" s="712"/>
      <c r="CK9" s="712"/>
      <c r="CL9" s="712"/>
      <c r="CM9" s="712"/>
      <c r="CN9" s="712"/>
      <c r="CO9" s="712"/>
      <c r="CP9" s="712"/>
      <c r="CQ9" s="713"/>
      <c r="CR9" s="678">
        <v>2584145</v>
      </c>
      <c r="CS9" s="679"/>
      <c r="CT9" s="679"/>
      <c r="CU9" s="679"/>
      <c r="CV9" s="679"/>
      <c r="CW9" s="679"/>
      <c r="CX9" s="679"/>
      <c r="CY9" s="680"/>
      <c r="CZ9" s="715">
        <v>8.4</v>
      </c>
      <c r="DA9" s="715"/>
      <c r="DB9" s="715"/>
      <c r="DC9" s="715"/>
      <c r="DD9" s="684">
        <v>584635</v>
      </c>
      <c r="DE9" s="679"/>
      <c r="DF9" s="679"/>
      <c r="DG9" s="679"/>
      <c r="DH9" s="679"/>
      <c r="DI9" s="679"/>
      <c r="DJ9" s="679"/>
      <c r="DK9" s="679"/>
      <c r="DL9" s="679"/>
      <c r="DM9" s="679"/>
      <c r="DN9" s="679"/>
      <c r="DO9" s="679"/>
      <c r="DP9" s="680"/>
      <c r="DQ9" s="684">
        <v>1903118</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128</v>
      </c>
      <c r="S10" s="679"/>
      <c r="T10" s="679"/>
      <c r="U10" s="679"/>
      <c r="V10" s="679"/>
      <c r="W10" s="679"/>
      <c r="X10" s="679"/>
      <c r="Y10" s="680"/>
      <c r="Z10" s="715" t="s">
        <v>128</v>
      </c>
      <c r="AA10" s="715"/>
      <c r="AB10" s="715"/>
      <c r="AC10" s="715"/>
      <c r="AD10" s="716" t="s">
        <v>128</v>
      </c>
      <c r="AE10" s="716"/>
      <c r="AF10" s="716"/>
      <c r="AG10" s="716"/>
      <c r="AH10" s="716"/>
      <c r="AI10" s="716"/>
      <c r="AJ10" s="716"/>
      <c r="AK10" s="716"/>
      <c r="AL10" s="681" t="s">
        <v>128</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86253</v>
      </c>
      <c r="BH10" s="679"/>
      <c r="BI10" s="679"/>
      <c r="BJ10" s="679"/>
      <c r="BK10" s="679"/>
      <c r="BL10" s="679"/>
      <c r="BM10" s="679"/>
      <c r="BN10" s="680"/>
      <c r="BO10" s="715">
        <v>2.2999999999999998</v>
      </c>
      <c r="BP10" s="715"/>
      <c r="BQ10" s="715"/>
      <c r="BR10" s="715"/>
      <c r="BS10" s="684" t="s">
        <v>128</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68090</v>
      </c>
      <c r="CS10" s="679"/>
      <c r="CT10" s="679"/>
      <c r="CU10" s="679"/>
      <c r="CV10" s="679"/>
      <c r="CW10" s="679"/>
      <c r="CX10" s="679"/>
      <c r="CY10" s="680"/>
      <c r="CZ10" s="715">
        <v>0.2</v>
      </c>
      <c r="DA10" s="715"/>
      <c r="DB10" s="715"/>
      <c r="DC10" s="715"/>
      <c r="DD10" s="684" t="s">
        <v>128</v>
      </c>
      <c r="DE10" s="679"/>
      <c r="DF10" s="679"/>
      <c r="DG10" s="679"/>
      <c r="DH10" s="679"/>
      <c r="DI10" s="679"/>
      <c r="DJ10" s="679"/>
      <c r="DK10" s="679"/>
      <c r="DL10" s="679"/>
      <c r="DM10" s="679"/>
      <c r="DN10" s="679"/>
      <c r="DO10" s="679"/>
      <c r="DP10" s="680"/>
      <c r="DQ10" s="684">
        <v>90</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656563</v>
      </c>
      <c r="S11" s="679"/>
      <c r="T11" s="679"/>
      <c r="U11" s="679"/>
      <c r="V11" s="679"/>
      <c r="W11" s="679"/>
      <c r="X11" s="679"/>
      <c r="Y11" s="680"/>
      <c r="Z11" s="681">
        <v>2.1</v>
      </c>
      <c r="AA11" s="682"/>
      <c r="AB11" s="682"/>
      <c r="AC11" s="683"/>
      <c r="AD11" s="684">
        <v>656563</v>
      </c>
      <c r="AE11" s="679"/>
      <c r="AF11" s="679"/>
      <c r="AG11" s="679"/>
      <c r="AH11" s="679"/>
      <c r="AI11" s="679"/>
      <c r="AJ11" s="679"/>
      <c r="AK11" s="680"/>
      <c r="AL11" s="681">
        <v>3.9</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134925</v>
      </c>
      <c r="BH11" s="679"/>
      <c r="BI11" s="679"/>
      <c r="BJ11" s="679"/>
      <c r="BK11" s="679"/>
      <c r="BL11" s="679"/>
      <c r="BM11" s="679"/>
      <c r="BN11" s="680"/>
      <c r="BO11" s="715">
        <v>3.5</v>
      </c>
      <c r="BP11" s="715"/>
      <c r="BQ11" s="715"/>
      <c r="BR11" s="715"/>
      <c r="BS11" s="684">
        <v>26779</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2446773</v>
      </c>
      <c r="CS11" s="679"/>
      <c r="CT11" s="679"/>
      <c r="CU11" s="679"/>
      <c r="CV11" s="679"/>
      <c r="CW11" s="679"/>
      <c r="CX11" s="679"/>
      <c r="CY11" s="680"/>
      <c r="CZ11" s="715">
        <v>8</v>
      </c>
      <c r="DA11" s="715"/>
      <c r="DB11" s="715"/>
      <c r="DC11" s="715"/>
      <c r="DD11" s="684">
        <v>703398</v>
      </c>
      <c r="DE11" s="679"/>
      <c r="DF11" s="679"/>
      <c r="DG11" s="679"/>
      <c r="DH11" s="679"/>
      <c r="DI11" s="679"/>
      <c r="DJ11" s="679"/>
      <c r="DK11" s="679"/>
      <c r="DL11" s="679"/>
      <c r="DM11" s="679"/>
      <c r="DN11" s="679"/>
      <c r="DO11" s="679"/>
      <c r="DP11" s="680"/>
      <c r="DQ11" s="684">
        <v>1097281</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6397</v>
      </c>
      <c r="S12" s="679"/>
      <c r="T12" s="679"/>
      <c r="U12" s="679"/>
      <c r="V12" s="679"/>
      <c r="W12" s="679"/>
      <c r="X12" s="679"/>
      <c r="Y12" s="680"/>
      <c r="Z12" s="715">
        <v>0</v>
      </c>
      <c r="AA12" s="715"/>
      <c r="AB12" s="715"/>
      <c r="AC12" s="715"/>
      <c r="AD12" s="716">
        <v>6397</v>
      </c>
      <c r="AE12" s="716"/>
      <c r="AF12" s="716"/>
      <c r="AG12" s="716"/>
      <c r="AH12" s="716"/>
      <c r="AI12" s="716"/>
      <c r="AJ12" s="716"/>
      <c r="AK12" s="716"/>
      <c r="AL12" s="681">
        <v>0</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1946237</v>
      </c>
      <c r="BH12" s="679"/>
      <c r="BI12" s="679"/>
      <c r="BJ12" s="679"/>
      <c r="BK12" s="679"/>
      <c r="BL12" s="679"/>
      <c r="BM12" s="679"/>
      <c r="BN12" s="680"/>
      <c r="BO12" s="715">
        <v>51.2</v>
      </c>
      <c r="BP12" s="715"/>
      <c r="BQ12" s="715"/>
      <c r="BR12" s="715"/>
      <c r="BS12" s="684" t="s">
        <v>128</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559521</v>
      </c>
      <c r="CS12" s="679"/>
      <c r="CT12" s="679"/>
      <c r="CU12" s="679"/>
      <c r="CV12" s="679"/>
      <c r="CW12" s="679"/>
      <c r="CX12" s="679"/>
      <c r="CY12" s="680"/>
      <c r="CZ12" s="715">
        <v>1.8</v>
      </c>
      <c r="DA12" s="715"/>
      <c r="DB12" s="715"/>
      <c r="DC12" s="715"/>
      <c r="DD12" s="684">
        <v>60624</v>
      </c>
      <c r="DE12" s="679"/>
      <c r="DF12" s="679"/>
      <c r="DG12" s="679"/>
      <c r="DH12" s="679"/>
      <c r="DI12" s="679"/>
      <c r="DJ12" s="679"/>
      <c r="DK12" s="679"/>
      <c r="DL12" s="679"/>
      <c r="DM12" s="679"/>
      <c r="DN12" s="679"/>
      <c r="DO12" s="679"/>
      <c r="DP12" s="680"/>
      <c r="DQ12" s="684">
        <v>397913</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128</v>
      </c>
      <c r="S13" s="679"/>
      <c r="T13" s="679"/>
      <c r="U13" s="679"/>
      <c r="V13" s="679"/>
      <c r="W13" s="679"/>
      <c r="X13" s="679"/>
      <c r="Y13" s="680"/>
      <c r="Z13" s="715" t="s">
        <v>128</v>
      </c>
      <c r="AA13" s="715"/>
      <c r="AB13" s="715"/>
      <c r="AC13" s="715"/>
      <c r="AD13" s="716" t="s">
        <v>128</v>
      </c>
      <c r="AE13" s="716"/>
      <c r="AF13" s="716"/>
      <c r="AG13" s="716"/>
      <c r="AH13" s="716"/>
      <c r="AI13" s="716"/>
      <c r="AJ13" s="716"/>
      <c r="AK13" s="716"/>
      <c r="AL13" s="681" t="s">
        <v>128</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1929064</v>
      </c>
      <c r="BH13" s="679"/>
      <c r="BI13" s="679"/>
      <c r="BJ13" s="679"/>
      <c r="BK13" s="679"/>
      <c r="BL13" s="679"/>
      <c r="BM13" s="679"/>
      <c r="BN13" s="680"/>
      <c r="BO13" s="715">
        <v>50.7</v>
      </c>
      <c r="BP13" s="715"/>
      <c r="BQ13" s="715"/>
      <c r="BR13" s="715"/>
      <c r="BS13" s="684" t="s">
        <v>128</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2453241</v>
      </c>
      <c r="CS13" s="679"/>
      <c r="CT13" s="679"/>
      <c r="CU13" s="679"/>
      <c r="CV13" s="679"/>
      <c r="CW13" s="679"/>
      <c r="CX13" s="679"/>
      <c r="CY13" s="680"/>
      <c r="CZ13" s="715">
        <v>8</v>
      </c>
      <c r="DA13" s="715"/>
      <c r="DB13" s="715"/>
      <c r="DC13" s="715"/>
      <c r="DD13" s="684">
        <v>1413468</v>
      </c>
      <c r="DE13" s="679"/>
      <c r="DF13" s="679"/>
      <c r="DG13" s="679"/>
      <c r="DH13" s="679"/>
      <c r="DI13" s="679"/>
      <c r="DJ13" s="679"/>
      <c r="DK13" s="679"/>
      <c r="DL13" s="679"/>
      <c r="DM13" s="679"/>
      <c r="DN13" s="679"/>
      <c r="DO13" s="679"/>
      <c r="DP13" s="680"/>
      <c r="DQ13" s="684">
        <v>1293496</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81956</v>
      </c>
      <c r="S14" s="679"/>
      <c r="T14" s="679"/>
      <c r="U14" s="679"/>
      <c r="V14" s="679"/>
      <c r="W14" s="679"/>
      <c r="X14" s="679"/>
      <c r="Y14" s="680"/>
      <c r="Z14" s="715">
        <v>0.3</v>
      </c>
      <c r="AA14" s="715"/>
      <c r="AB14" s="715"/>
      <c r="AC14" s="715"/>
      <c r="AD14" s="716">
        <v>81956</v>
      </c>
      <c r="AE14" s="716"/>
      <c r="AF14" s="716"/>
      <c r="AG14" s="716"/>
      <c r="AH14" s="716"/>
      <c r="AI14" s="716"/>
      <c r="AJ14" s="716"/>
      <c r="AK14" s="716"/>
      <c r="AL14" s="681">
        <v>0.5</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146262</v>
      </c>
      <c r="BH14" s="679"/>
      <c r="BI14" s="679"/>
      <c r="BJ14" s="679"/>
      <c r="BK14" s="679"/>
      <c r="BL14" s="679"/>
      <c r="BM14" s="679"/>
      <c r="BN14" s="680"/>
      <c r="BO14" s="715">
        <v>3.8</v>
      </c>
      <c r="BP14" s="715"/>
      <c r="BQ14" s="715"/>
      <c r="BR14" s="715"/>
      <c r="BS14" s="684" t="s">
        <v>128</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1083807</v>
      </c>
      <c r="CS14" s="679"/>
      <c r="CT14" s="679"/>
      <c r="CU14" s="679"/>
      <c r="CV14" s="679"/>
      <c r="CW14" s="679"/>
      <c r="CX14" s="679"/>
      <c r="CY14" s="680"/>
      <c r="CZ14" s="715">
        <v>3.5</v>
      </c>
      <c r="DA14" s="715"/>
      <c r="DB14" s="715"/>
      <c r="DC14" s="715"/>
      <c r="DD14" s="684">
        <v>34600</v>
      </c>
      <c r="DE14" s="679"/>
      <c r="DF14" s="679"/>
      <c r="DG14" s="679"/>
      <c r="DH14" s="679"/>
      <c r="DI14" s="679"/>
      <c r="DJ14" s="679"/>
      <c r="DK14" s="679"/>
      <c r="DL14" s="679"/>
      <c r="DM14" s="679"/>
      <c r="DN14" s="679"/>
      <c r="DO14" s="679"/>
      <c r="DP14" s="680"/>
      <c r="DQ14" s="684">
        <v>961635</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128</v>
      </c>
      <c r="S15" s="679"/>
      <c r="T15" s="679"/>
      <c r="U15" s="679"/>
      <c r="V15" s="679"/>
      <c r="W15" s="679"/>
      <c r="X15" s="679"/>
      <c r="Y15" s="680"/>
      <c r="Z15" s="715" t="s">
        <v>128</v>
      </c>
      <c r="AA15" s="715"/>
      <c r="AB15" s="715"/>
      <c r="AC15" s="715"/>
      <c r="AD15" s="716" t="s">
        <v>128</v>
      </c>
      <c r="AE15" s="716"/>
      <c r="AF15" s="716"/>
      <c r="AG15" s="716"/>
      <c r="AH15" s="716"/>
      <c r="AI15" s="716"/>
      <c r="AJ15" s="716"/>
      <c r="AK15" s="716"/>
      <c r="AL15" s="681" t="s">
        <v>128</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203447</v>
      </c>
      <c r="BH15" s="679"/>
      <c r="BI15" s="679"/>
      <c r="BJ15" s="679"/>
      <c r="BK15" s="679"/>
      <c r="BL15" s="679"/>
      <c r="BM15" s="679"/>
      <c r="BN15" s="680"/>
      <c r="BO15" s="715">
        <v>5.3</v>
      </c>
      <c r="BP15" s="715"/>
      <c r="BQ15" s="715"/>
      <c r="BR15" s="715"/>
      <c r="BS15" s="684" t="s">
        <v>128</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1918296</v>
      </c>
      <c r="CS15" s="679"/>
      <c r="CT15" s="679"/>
      <c r="CU15" s="679"/>
      <c r="CV15" s="679"/>
      <c r="CW15" s="679"/>
      <c r="CX15" s="679"/>
      <c r="CY15" s="680"/>
      <c r="CZ15" s="715">
        <v>6.3</v>
      </c>
      <c r="DA15" s="715"/>
      <c r="DB15" s="715"/>
      <c r="DC15" s="715"/>
      <c r="DD15" s="684">
        <v>238023</v>
      </c>
      <c r="DE15" s="679"/>
      <c r="DF15" s="679"/>
      <c r="DG15" s="679"/>
      <c r="DH15" s="679"/>
      <c r="DI15" s="679"/>
      <c r="DJ15" s="679"/>
      <c r="DK15" s="679"/>
      <c r="DL15" s="679"/>
      <c r="DM15" s="679"/>
      <c r="DN15" s="679"/>
      <c r="DO15" s="679"/>
      <c r="DP15" s="680"/>
      <c r="DQ15" s="684">
        <v>1569902</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23261</v>
      </c>
      <c r="S16" s="679"/>
      <c r="T16" s="679"/>
      <c r="U16" s="679"/>
      <c r="V16" s="679"/>
      <c r="W16" s="679"/>
      <c r="X16" s="679"/>
      <c r="Y16" s="680"/>
      <c r="Z16" s="715">
        <v>0.1</v>
      </c>
      <c r="AA16" s="715"/>
      <c r="AB16" s="715"/>
      <c r="AC16" s="715"/>
      <c r="AD16" s="716">
        <v>23261</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v>496</v>
      </c>
      <c r="BH16" s="679"/>
      <c r="BI16" s="679"/>
      <c r="BJ16" s="679"/>
      <c r="BK16" s="679"/>
      <c r="BL16" s="679"/>
      <c r="BM16" s="679"/>
      <c r="BN16" s="680"/>
      <c r="BO16" s="715">
        <v>0</v>
      </c>
      <c r="BP16" s="715"/>
      <c r="BQ16" s="715"/>
      <c r="BR16" s="715"/>
      <c r="BS16" s="684" t="s">
        <v>128</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3389943</v>
      </c>
      <c r="CS16" s="679"/>
      <c r="CT16" s="679"/>
      <c r="CU16" s="679"/>
      <c r="CV16" s="679"/>
      <c r="CW16" s="679"/>
      <c r="CX16" s="679"/>
      <c r="CY16" s="680"/>
      <c r="CZ16" s="715">
        <v>11.1</v>
      </c>
      <c r="DA16" s="715"/>
      <c r="DB16" s="715"/>
      <c r="DC16" s="715"/>
      <c r="DD16" s="684" t="s">
        <v>128</v>
      </c>
      <c r="DE16" s="679"/>
      <c r="DF16" s="679"/>
      <c r="DG16" s="679"/>
      <c r="DH16" s="679"/>
      <c r="DI16" s="679"/>
      <c r="DJ16" s="679"/>
      <c r="DK16" s="679"/>
      <c r="DL16" s="679"/>
      <c r="DM16" s="679"/>
      <c r="DN16" s="679"/>
      <c r="DO16" s="679"/>
      <c r="DP16" s="680"/>
      <c r="DQ16" s="684">
        <v>29665</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119552</v>
      </c>
      <c r="S17" s="679"/>
      <c r="T17" s="679"/>
      <c r="U17" s="679"/>
      <c r="V17" s="679"/>
      <c r="W17" s="679"/>
      <c r="X17" s="679"/>
      <c r="Y17" s="680"/>
      <c r="Z17" s="715">
        <v>0.4</v>
      </c>
      <c r="AA17" s="715"/>
      <c r="AB17" s="715"/>
      <c r="AC17" s="715"/>
      <c r="AD17" s="716">
        <v>119552</v>
      </c>
      <c r="AE17" s="716"/>
      <c r="AF17" s="716"/>
      <c r="AG17" s="716"/>
      <c r="AH17" s="716"/>
      <c r="AI17" s="716"/>
      <c r="AJ17" s="716"/>
      <c r="AK17" s="716"/>
      <c r="AL17" s="681">
        <v>0.7</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128</v>
      </c>
      <c r="BH17" s="679"/>
      <c r="BI17" s="679"/>
      <c r="BJ17" s="679"/>
      <c r="BK17" s="679"/>
      <c r="BL17" s="679"/>
      <c r="BM17" s="679"/>
      <c r="BN17" s="680"/>
      <c r="BO17" s="715" t="s">
        <v>128</v>
      </c>
      <c r="BP17" s="715"/>
      <c r="BQ17" s="715"/>
      <c r="BR17" s="715"/>
      <c r="BS17" s="684" t="s">
        <v>128</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3994578</v>
      </c>
      <c r="CS17" s="679"/>
      <c r="CT17" s="679"/>
      <c r="CU17" s="679"/>
      <c r="CV17" s="679"/>
      <c r="CW17" s="679"/>
      <c r="CX17" s="679"/>
      <c r="CY17" s="680"/>
      <c r="CZ17" s="715">
        <v>13</v>
      </c>
      <c r="DA17" s="715"/>
      <c r="DB17" s="715"/>
      <c r="DC17" s="715"/>
      <c r="DD17" s="684" t="s">
        <v>128</v>
      </c>
      <c r="DE17" s="679"/>
      <c r="DF17" s="679"/>
      <c r="DG17" s="679"/>
      <c r="DH17" s="679"/>
      <c r="DI17" s="679"/>
      <c r="DJ17" s="679"/>
      <c r="DK17" s="679"/>
      <c r="DL17" s="679"/>
      <c r="DM17" s="679"/>
      <c r="DN17" s="679"/>
      <c r="DO17" s="679"/>
      <c r="DP17" s="680"/>
      <c r="DQ17" s="684">
        <v>3910855</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v>13244</v>
      </c>
      <c r="S18" s="679"/>
      <c r="T18" s="679"/>
      <c r="U18" s="679"/>
      <c r="V18" s="679"/>
      <c r="W18" s="679"/>
      <c r="X18" s="679"/>
      <c r="Y18" s="680"/>
      <c r="Z18" s="715">
        <v>0</v>
      </c>
      <c r="AA18" s="715"/>
      <c r="AB18" s="715"/>
      <c r="AC18" s="715"/>
      <c r="AD18" s="716">
        <v>13244</v>
      </c>
      <c r="AE18" s="716"/>
      <c r="AF18" s="716"/>
      <c r="AG18" s="716"/>
      <c r="AH18" s="716"/>
      <c r="AI18" s="716"/>
      <c r="AJ18" s="716"/>
      <c r="AK18" s="716"/>
      <c r="AL18" s="681">
        <v>0.1</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128</v>
      </c>
      <c r="BH18" s="679"/>
      <c r="BI18" s="679"/>
      <c r="BJ18" s="679"/>
      <c r="BK18" s="679"/>
      <c r="BL18" s="679"/>
      <c r="BM18" s="679"/>
      <c r="BN18" s="680"/>
      <c r="BO18" s="715" t="s">
        <v>128</v>
      </c>
      <c r="BP18" s="715"/>
      <c r="BQ18" s="715"/>
      <c r="BR18" s="715"/>
      <c r="BS18" s="684" t="s">
        <v>128</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128</v>
      </c>
      <c r="CS18" s="679"/>
      <c r="CT18" s="679"/>
      <c r="CU18" s="679"/>
      <c r="CV18" s="679"/>
      <c r="CW18" s="679"/>
      <c r="CX18" s="679"/>
      <c r="CY18" s="680"/>
      <c r="CZ18" s="715" t="s">
        <v>128</v>
      </c>
      <c r="DA18" s="715"/>
      <c r="DB18" s="715"/>
      <c r="DC18" s="715"/>
      <c r="DD18" s="684" t="s">
        <v>128</v>
      </c>
      <c r="DE18" s="679"/>
      <c r="DF18" s="679"/>
      <c r="DG18" s="679"/>
      <c r="DH18" s="679"/>
      <c r="DI18" s="679"/>
      <c r="DJ18" s="679"/>
      <c r="DK18" s="679"/>
      <c r="DL18" s="679"/>
      <c r="DM18" s="679"/>
      <c r="DN18" s="679"/>
      <c r="DO18" s="679"/>
      <c r="DP18" s="680"/>
      <c r="DQ18" s="684" t="s">
        <v>128</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11076</v>
      </c>
      <c r="S19" s="679"/>
      <c r="T19" s="679"/>
      <c r="U19" s="679"/>
      <c r="V19" s="679"/>
      <c r="W19" s="679"/>
      <c r="X19" s="679"/>
      <c r="Y19" s="680"/>
      <c r="Z19" s="715">
        <v>0</v>
      </c>
      <c r="AA19" s="715"/>
      <c r="AB19" s="715"/>
      <c r="AC19" s="715"/>
      <c r="AD19" s="716">
        <v>11076</v>
      </c>
      <c r="AE19" s="716"/>
      <c r="AF19" s="716"/>
      <c r="AG19" s="716"/>
      <c r="AH19" s="716"/>
      <c r="AI19" s="716"/>
      <c r="AJ19" s="716"/>
      <c r="AK19" s="716"/>
      <c r="AL19" s="681">
        <v>0.1</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14628</v>
      </c>
      <c r="BH19" s="679"/>
      <c r="BI19" s="679"/>
      <c r="BJ19" s="679"/>
      <c r="BK19" s="679"/>
      <c r="BL19" s="679"/>
      <c r="BM19" s="679"/>
      <c r="BN19" s="680"/>
      <c r="BO19" s="715">
        <v>0.4</v>
      </c>
      <c r="BP19" s="715"/>
      <c r="BQ19" s="715"/>
      <c r="BR19" s="715"/>
      <c r="BS19" s="684" t="s">
        <v>128</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128</v>
      </c>
      <c r="CS19" s="679"/>
      <c r="CT19" s="679"/>
      <c r="CU19" s="679"/>
      <c r="CV19" s="679"/>
      <c r="CW19" s="679"/>
      <c r="CX19" s="679"/>
      <c r="CY19" s="680"/>
      <c r="CZ19" s="715" t="s">
        <v>128</v>
      </c>
      <c r="DA19" s="715"/>
      <c r="DB19" s="715"/>
      <c r="DC19" s="715"/>
      <c r="DD19" s="684" t="s">
        <v>128</v>
      </c>
      <c r="DE19" s="679"/>
      <c r="DF19" s="679"/>
      <c r="DG19" s="679"/>
      <c r="DH19" s="679"/>
      <c r="DI19" s="679"/>
      <c r="DJ19" s="679"/>
      <c r="DK19" s="679"/>
      <c r="DL19" s="679"/>
      <c r="DM19" s="679"/>
      <c r="DN19" s="679"/>
      <c r="DO19" s="679"/>
      <c r="DP19" s="680"/>
      <c r="DQ19" s="684" t="s">
        <v>128</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935</v>
      </c>
      <c r="S20" s="679"/>
      <c r="T20" s="679"/>
      <c r="U20" s="679"/>
      <c r="V20" s="679"/>
      <c r="W20" s="679"/>
      <c r="X20" s="679"/>
      <c r="Y20" s="680"/>
      <c r="Z20" s="715">
        <v>0</v>
      </c>
      <c r="AA20" s="715"/>
      <c r="AB20" s="715"/>
      <c r="AC20" s="715"/>
      <c r="AD20" s="716">
        <v>935</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14628</v>
      </c>
      <c r="BH20" s="679"/>
      <c r="BI20" s="679"/>
      <c r="BJ20" s="679"/>
      <c r="BK20" s="679"/>
      <c r="BL20" s="679"/>
      <c r="BM20" s="679"/>
      <c r="BN20" s="680"/>
      <c r="BO20" s="715">
        <v>0.4</v>
      </c>
      <c r="BP20" s="715"/>
      <c r="BQ20" s="715"/>
      <c r="BR20" s="715"/>
      <c r="BS20" s="684" t="s">
        <v>128</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30638845</v>
      </c>
      <c r="CS20" s="679"/>
      <c r="CT20" s="679"/>
      <c r="CU20" s="679"/>
      <c r="CV20" s="679"/>
      <c r="CW20" s="679"/>
      <c r="CX20" s="679"/>
      <c r="CY20" s="680"/>
      <c r="CZ20" s="715">
        <v>100</v>
      </c>
      <c r="DA20" s="715"/>
      <c r="DB20" s="715"/>
      <c r="DC20" s="715"/>
      <c r="DD20" s="684">
        <v>3903283</v>
      </c>
      <c r="DE20" s="679"/>
      <c r="DF20" s="679"/>
      <c r="DG20" s="679"/>
      <c r="DH20" s="679"/>
      <c r="DI20" s="679"/>
      <c r="DJ20" s="679"/>
      <c r="DK20" s="679"/>
      <c r="DL20" s="679"/>
      <c r="DM20" s="679"/>
      <c r="DN20" s="679"/>
      <c r="DO20" s="679"/>
      <c r="DP20" s="680"/>
      <c r="DQ20" s="684">
        <v>19079930</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94297</v>
      </c>
      <c r="S21" s="679"/>
      <c r="T21" s="679"/>
      <c r="U21" s="679"/>
      <c r="V21" s="679"/>
      <c r="W21" s="679"/>
      <c r="X21" s="679"/>
      <c r="Y21" s="680"/>
      <c r="Z21" s="715">
        <v>0.3</v>
      </c>
      <c r="AA21" s="715"/>
      <c r="AB21" s="715"/>
      <c r="AC21" s="715"/>
      <c r="AD21" s="716">
        <v>94297</v>
      </c>
      <c r="AE21" s="716"/>
      <c r="AF21" s="716"/>
      <c r="AG21" s="716"/>
      <c r="AH21" s="716"/>
      <c r="AI21" s="716"/>
      <c r="AJ21" s="716"/>
      <c r="AK21" s="716"/>
      <c r="AL21" s="681">
        <v>0.6</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14628</v>
      </c>
      <c r="BH21" s="679"/>
      <c r="BI21" s="679"/>
      <c r="BJ21" s="679"/>
      <c r="BK21" s="679"/>
      <c r="BL21" s="679"/>
      <c r="BM21" s="679"/>
      <c r="BN21" s="680"/>
      <c r="BO21" s="715">
        <v>0.4</v>
      </c>
      <c r="BP21" s="715"/>
      <c r="BQ21" s="715"/>
      <c r="BR21" s="715"/>
      <c r="BS21" s="684" t="s">
        <v>128</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13372345</v>
      </c>
      <c r="S22" s="679"/>
      <c r="T22" s="679"/>
      <c r="U22" s="679"/>
      <c r="V22" s="679"/>
      <c r="W22" s="679"/>
      <c r="X22" s="679"/>
      <c r="Y22" s="680"/>
      <c r="Z22" s="715">
        <v>42.7</v>
      </c>
      <c r="AA22" s="715"/>
      <c r="AB22" s="715"/>
      <c r="AC22" s="715"/>
      <c r="AD22" s="716">
        <v>11539152</v>
      </c>
      <c r="AE22" s="716"/>
      <c r="AF22" s="716"/>
      <c r="AG22" s="716"/>
      <c r="AH22" s="716"/>
      <c r="AI22" s="716"/>
      <c r="AJ22" s="716"/>
      <c r="AK22" s="716"/>
      <c r="AL22" s="681">
        <v>68.8</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128</v>
      </c>
      <c r="BH22" s="679"/>
      <c r="BI22" s="679"/>
      <c r="BJ22" s="679"/>
      <c r="BK22" s="679"/>
      <c r="BL22" s="679"/>
      <c r="BM22" s="679"/>
      <c r="BN22" s="680"/>
      <c r="BO22" s="715" t="s">
        <v>128</v>
      </c>
      <c r="BP22" s="715"/>
      <c r="BQ22" s="715"/>
      <c r="BR22" s="715"/>
      <c r="BS22" s="684" t="s">
        <v>128</v>
      </c>
      <c r="BT22" s="679"/>
      <c r="BU22" s="679"/>
      <c r="BV22" s="679"/>
      <c r="BW22" s="679"/>
      <c r="BX22" s="679"/>
      <c r="BY22" s="679"/>
      <c r="BZ22" s="679"/>
      <c r="CA22" s="679"/>
      <c r="CB22" s="722"/>
      <c r="CD22" s="782" t="s">
        <v>282</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283</v>
      </c>
      <c r="C23" s="676"/>
      <c r="D23" s="676"/>
      <c r="E23" s="676"/>
      <c r="F23" s="676"/>
      <c r="G23" s="676"/>
      <c r="H23" s="676"/>
      <c r="I23" s="676"/>
      <c r="J23" s="676"/>
      <c r="K23" s="676"/>
      <c r="L23" s="676"/>
      <c r="M23" s="676"/>
      <c r="N23" s="676"/>
      <c r="O23" s="676"/>
      <c r="P23" s="676"/>
      <c r="Q23" s="677"/>
      <c r="R23" s="678">
        <v>11539152</v>
      </c>
      <c r="S23" s="679"/>
      <c r="T23" s="679"/>
      <c r="U23" s="679"/>
      <c r="V23" s="679"/>
      <c r="W23" s="679"/>
      <c r="X23" s="679"/>
      <c r="Y23" s="680"/>
      <c r="Z23" s="715">
        <v>36.799999999999997</v>
      </c>
      <c r="AA23" s="715"/>
      <c r="AB23" s="715"/>
      <c r="AC23" s="715"/>
      <c r="AD23" s="716">
        <v>11539152</v>
      </c>
      <c r="AE23" s="716"/>
      <c r="AF23" s="716"/>
      <c r="AG23" s="716"/>
      <c r="AH23" s="716"/>
      <c r="AI23" s="716"/>
      <c r="AJ23" s="716"/>
      <c r="AK23" s="716"/>
      <c r="AL23" s="681">
        <v>68.8</v>
      </c>
      <c r="AM23" s="682"/>
      <c r="AN23" s="682"/>
      <c r="AO23" s="717"/>
      <c r="AP23" s="772" t="s">
        <v>284</v>
      </c>
      <c r="AQ23" s="780"/>
      <c r="AR23" s="780"/>
      <c r="AS23" s="780"/>
      <c r="AT23" s="780"/>
      <c r="AU23" s="780"/>
      <c r="AV23" s="780"/>
      <c r="AW23" s="780"/>
      <c r="AX23" s="780"/>
      <c r="AY23" s="780"/>
      <c r="AZ23" s="780"/>
      <c r="BA23" s="780"/>
      <c r="BB23" s="780"/>
      <c r="BC23" s="780"/>
      <c r="BD23" s="780"/>
      <c r="BE23" s="780"/>
      <c r="BF23" s="774"/>
      <c r="BG23" s="678" t="s">
        <v>128</v>
      </c>
      <c r="BH23" s="679"/>
      <c r="BI23" s="679"/>
      <c r="BJ23" s="679"/>
      <c r="BK23" s="679"/>
      <c r="BL23" s="679"/>
      <c r="BM23" s="679"/>
      <c r="BN23" s="680"/>
      <c r="BO23" s="715" t="s">
        <v>128</v>
      </c>
      <c r="BP23" s="715"/>
      <c r="BQ23" s="715"/>
      <c r="BR23" s="715"/>
      <c r="BS23" s="684" t="s">
        <v>128</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285</v>
      </c>
      <c r="CS23" s="783"/>
      <c r="CT23" s="783"/>
      <c r="CU23" s="783"/>
      <c r="CV23" s="783"/>
      <c r="CW23" s="783"/>
      <c r="CX23" s="783"/>
      <c r="CY23" s="784"/>
      <c r="CZ23" s="782" t="s">
        <v>286</v>
      </c>
      <c r="DA23" s="783"/>
      <c r="DB23" s="783"/>
      <c r="DC23" s="784"/>
      <c r="DD23" s="782" t="s">
        <v>287</v>
      </c>
      <c r="DE23" s="783"/>
      <c r="DF23" s="783"/>
      <c r="DG23" s="783"/>
      <c r="DH23" s="783"/>
      <c r="DI23" s="783"/>
      <c r="DJ23" s="783"/>
      <c r="DK23" s="784"/>
      <c r="DL23" s="791" t="s">
        <v>288</v>
      </c>
      <c r="DM23" s="792"/>
      <c r="DN23" s="792"/>
      <c r="DO23" s="792"/>
      <c r="DP23" s="792"/>
      <c r="DQ23" s="792"/>
      <c r="DR23" s="792"/>
      <c r="DS23" s="792"/>
      <c r="DT23" s="792"/>
      <c r="DU23" s="792"/>
      <c r="DV23" s="793"/>
      <c r="DW23" s="782" t="s">
        <v>289</v>
      </c>
      <c r="DX23" s="783"/>
      <c r="DY23" s="783"/>
      <c r="DZ23" s="783"/>
      <c r="EA23" s="783"/>
      <c r="EB23" s="783"/>
      <c r="EC23" s="784"/>
    </row>
    <row r="24" spans="2:133" ht="11.25" customHeight="1" x14ac:dyDescent="0.15">
      <c r="B24" s="675" t="s">
        <v>290</v>
      </c>
      <c r="C24" s="676"/>
      <c r="D24" s="676"/>
      <c r="E24" s="676"/>
      <c r="F24" s="676"/>
      <c r="G24" s="676"/>
      <c r="H24" s="676"/>
      <c r="I24" s="676"/>
      <c r="J24" s="676"/>
      <c r="K24" s="676"/>
      <c r="L24" s="676"/>
      <c r="M24" s="676"/>
      <c r="N24" s="676"/>
      <c r="O24" s="676"/>
      <c r="P24" s="676"/>
      <c r="Q24" s="677"/>
      <c r="R24" s="678">
        <v>1833193</v>
      </c>
      <c r="S24" s="679"/>
      <c r="T24" s="679"/>
      <c r="U24" s="679"/>
      <c r="V24" s="679"/>
      <c r="W24" s="679"/>
      <c r="X24" s="679"/>
      <c r="Y24" s="680"/>
      <c r="Z24" s="715">
        <v>5.9</v>
      </c>
      <c r="AA24" s="715"/>
      <c r="AB24" s="715"/>
      <c r="AC24" s="715"/>
      <c r="AD24" s="716" t="s">
        <v>128</v>
      </c>
      <c r="AE24" s="716"/>
      <c r="AF24" s="716"/>
      <c r="AG24" s="716"/>
      <c r="AH24" s="716"/>
      <c r="AI24" s="716"/>
      <c r="AJ24" s="716"/>
      <c r="AK24" s="716"/>
      <c r="AL24" s="681" t="s">
        <v>128</v>
      </c>
      <c r="AM24" s="682"/>
      <c r="AN24" s="682"/>
      <c r="AO24" s="717"/>
      <c r="AP24" s="772" t="s">
        <v>291</v>
      </c>
      <c r="AQ24" s="780"/>
      <c r="AR24" s="780"/>
      <c r="AS24" s="780"/>
      <c r="AT24" s="780"/>
      <c r="AU24" s="780"/>
      <c r="AV24" s="780"/>
      <c r="AW24" s="780"/>
      <c r="AX24" s="780"/>
      <c r="AY24" s="780"/>
      <c r="AZ24" s="780"/>
      <c r="BA24" s="780"/>
      <c r="BB24" s="780"/>
      <c r="BC24" s="780"/>
      <c r="BD24" s="780"/>
      <c r="BE24" s="780"/>
      <c r="BF24" s="774"/>
      <c r="BG24" s="678" t="s">
        <v>128</v>
      </c>
      <c r="BH24" s="679"/>
      <c r="BI24" s="679"/>
      <c r="BJ24" s="679"/>
      <c r="BK24" s="679"/>
      <c r="BL24" s="679"/>
      <c r="BM24" s="679"/>
      <c r="BN24" s="680"/>
      <c r="BO24" s="715" t="s">
        <v>128</v>
      </c>
      <c r="BP24" s="715"/>
      <c r="BQ24" s="715"/>
      <c r="BR24" s="715"/>
      <c r="BS24" s="684" t="s">
        <v>128</v>
      </c>
      <c r="BT24" s="679"/>
      <c r="BU24" s="679"/>
      <c r="BV24" s="679"/>
      <c r="BW24" s="679"/>
      <c r="BX24" s="679"/>
      <c r="BY24" s="679"/>
      <c r="BZ24" s="679"/>
      <c r="CA24" s="679"/>
      <c r="CB24" s="722"/>
      <c r="CD24" s="736" t="s">
        <v>292</v>
      </c>
      <c r="CE24" s="737"/>
      <c r="CF24" s="737"/>
      <c r="CG24" s="737"/>
      <c r="CH24" s="737"/>
      <c r="CI24" s="737"/>
      <c r="CJ24" s="737"/>
      <c r="CK24" s="737"/>
      <c r="CL24" s="737"/>
      <c r="CM24" s="737"/>
      <c r="CN24" s="737"/>
      <c r="CO24" s="737"/>
      <c r="CP24" s="737"/>
      <c r="CQ24" s="738"/>
      <c r="CR24" s="733">
        <v>11664891</v>
      </c>
      <c r="CS24" s="734"/>
      <c r="CT24" s="734"/>
      <c r="CU24" s="734"/>
      <c r="CV24" s="734"/>
      <c r="CW24" s="734"/>
      <c r="CX24" s="734"/>
      <c r="CY24" s="777"/>
      <c r="CZ24" s="778">
        <v>38.1</v>
      </c>
      <c r="DA24" s="749"/>
      <c r="DB24" s="749"/>
      <c r="DC24" s="781"/>
      <c r="DD24" s="776">
        <v>9624774</v>
      </c>
      <c r="DE24" s="734"/>
      <c r="DF24" s="734"/>
      <c r="DG24" s="734"/>
      <c r="DH24" s="734"/>
      <c r="DI24" s="734"/>
      <c r="DJ24" s="734"/>
      <c r="DK24" s="777"/>
      <c r="DL24" s="776">
        <v>9570716</v>
      </c>
      <c r="DM24" s="734"/>
      <c r="DN24" s="734"/>
      <c r="DO24" s="734"/>
      <c r="DP24" s="734"/>
      <c r="DQ24" s="734"/>
      <c r="DR24" s="734"/>
      <c r="DS24" s="734"/>
      <c r="DT24" s="734"/>
      <c r="DU24" s="734"/>
      <c r="DV24" s="777"/>
      <c r="DW24" s="778">
        <v>55.3</v>
      </c>
      <c r="DX24" s="749"/>
      <c r="DY24" s="749"/>
      <c r="DZ24" s="749"/>
      <c r="EA24" s="749"/>
      <c r="EB24" s="749"/>
      <c r="EC24" s="779"/>
    </row>
    <row r="25" spans="2:133" ht="11.25" customHeight="1" x14ac:dyDescent="0.15">
      <c r="B25" s="675" t="s">
        <v>293</v>
      </c>
      <c r="C25" s="676"/>
      <c r="D25" s="676"/>
      <c r="E25" s="676"/>
      <c r="F25" s="676"/>
      <c r="G25" s="676"/>
      <c r="H25" s="676"/>
      <c r="I25" s="676"/>
      <c r="J25" s="676"/>
      <c r="K25" s="676"/>
      <c r="L25" s="676"/>
      <c r="M25" s="676"/>
      <c r="N25" s="676"/>
      <c r="O25" s="676"/>
      <c r="P25" s="676"/>
      <c r="Q25" s="677"/>
      <c r="R25" s="678" t="s">
        <v>128</v>
      </c>
      <c r="S25" s="679"/>
      <c r="T25" s="679"/>
      <c r="U25" s="679"/>
      <c r="V25" s="679"/>
      <c r="W25" s="679"/>
      <c r="X25" s="679"/>
      <c r="Y25" s="680"/>
      <c r="Z25" s="715" t="s">
        <v>128</v>
      </c>
      <c r="AA25" s="715"/>
      <c r="AB25" s="715"/>
      <c r="AC25" s="715"/>
      <c r="AD25" s="716" t="s">
        <v>128</v>
      </c>
      <c r="AE25" s="716"/>
      <c r="AF25" s="716"/>
      <c r="AG25" s="716"/>
      <c r="AH25" s="716"/>
      <c r="AI25" s="716"/>
      <c r="AJ25" s="716"/>
      <c r="AK25" s="716"/>
      <c r="AL25" s="681" t="s">
        <v>128</v>
      </c>
      <c r="AM25" s="682"/>
      <c r="AN25" s="682"/>
      <c r="AO25" s="717"/>
      <c r="AP25" s="772" t="s">
        <v>294</v>
      </c>
      <c r="AQ25" s="780"/>
      <c r="AR25" s="780"/>
      <c r="AS25" s="780"/>
      <c r="AT25" s="780"/>
      <c r="AU25" s="780"/>
      <c r="AV25" s="780"/>
      <c r="AW25" s="780"/>
      <c r="AX25" s="780"/>
      <c r="AY25" s="780"/>
      <c r="AZ25" s="780"/>
      <c r="BA25" s="780"/>
      <c r="BB25" s="780"/>
      <c r="BC25" s="780"/>
      <c r="BD25" s="780"/>
      <c r="BE25" s="780"/>
      <c r="BF25" s="774"/>
      <c r="BG25" s="678" t="s">
        <v>128</v>
      </c>
      <c r="BH25" s="679"/>
      <c r="BI25" s="679"/>
      <c r="BJ25" s="679"/>
      <c r="BK25" s="679"/>
      <c r="BL25" s="679"/>
      <c r="BM25" s="679"/>
      <c r="BN25" s="680"/>
      <c r="BO25" s="715" t="s">
        <v>128</v>
      </c>
      <c r="BP25" s="715"/>
      <c r="BQ25" s="715"/>
      <c r="BR25" s="715"/>
      <c r="BS25" s="684" t="s">
        <v>128</v>
      </c>
      <c r="BT25" s="679"/>
      <c r="BU25" s="679"/>
      <c r="BV25" s="679"/>
      <c r="BW25" s="679"/>
      <c r="BX25" s="679"/>
      <c r="BY25" s="679"/>
      <c r="BZ25" s="679"/>
      <c r="CA25" s="679"/>
      <c r="CB25" s="722"/>
      <c r="CD25" s="711" t="s">
        <v>295</v>
      </c>
      <c r="CE25" s="712"/>
      <c r="CF25" s="712"/>
      <c r="CG25" s="712"/>
      <c r="CH25" s="712"/>
      <c r="CI25" s="712"/>
      <c r="CJ25" s="712"/>
      <c r="CK25" s="712"/>
      <c r="CL25" s="712"/>
      <c r="CM25" s="712"/>
      <c r="CN25" s="712"/>
      <c r="CO25" s="712"/>
      <c r="CP25" s="712"/>
      <c r="CQ25" s="713"/>
      <c r="CR25" s="678">
        <v>3965052</v>
      </c>
      <c r="CS25" s="697"/>
      <c r="CT25" s="697"/>
      <c r="CU25" s="697"/>
      <c r="CV25" s="697"/>
      <c r="CW25" s="697"/>
      <c r="CX25" s="697"/>
      <c r="CY25" s="698"/>
      <c r="CZ25" s="681">
        <v>12.9</v>
      </c>
      <c r="DA25" s="699"/>
      <c r="DB25" s="699"/>
      <c r="DC25" s="700"/>
      <c r="DD25" s="684">
        <v>3825256</v>
      </c>
      <c r="DE25" s="697"/>
      <c r="DF25" s="697"/>
      <c r="DG25" s="697"/>
      <c r="DH25" s="697"/>
      <c r="DI25" s="697"/>
      <c r="DJ25" s="697"/>
      <c r="DK25" s="698"/>
      <c r="DL25" s="684">
        <v>3784127</v>
      </c>
      <c r="DM25" s="697"/>
      <c r="DN25" s="697"/>
      <c r="DO25" s="697"/>
      <c r="DP25" s="697"/>
      <c r="DQ25" s="697"/>
      <c r="DR25" s="697"/>
      <c r="DS25" s="697"/>
      <c r="DT25" s="697"/>
      <c r="DU25" s="697"/>
      <c r="DV25" s="698"/>
      <c r="DW25" s="681">
        <v>21.9</v>
      </c>
      <c r="DX25" s="699"/>
      <c r="DY25" s="699"/>
      <c r="DZ25" s="699"/>
      <c r="EA25" s="699"/>
      <c r="EB25" s="699"/>
      <c r="EC25" s="714"/>
    </row>
    <row r="26" spans="2:133" ht="11.25" customHeight="1" x14ac:dyDescent="0.15">
      <c r="B26" s="675" t="s">
        <v>296</v>
      </c>
      <c r="C26" s="676"/>
      <c r="D26" s="676"/>
      <c r="E26" s="676"/>
      <c r="F26" s="676"/>
      <c r="G26" s="676"/>
      <c r="H26" s="676"/>
      <c r="I26" s="676"/>
      <c r="J26" s="676"/>
      <c r="K26" s="676"/>
      <c r="L26" s="676"/>
      <c r="M26" s="676"/>
      <c r="N26" s="676"/>
      <c r="O26" s="676"/>
      <c r="P26" s="676"/>
      <c r="Q26" s="677"/>
      <c r="R26" s="678">
        <v>18563986</v>
      </c>
      <c r="S26" s="679"/>
      <c r="T26" s="679"/>
      <c r="U26" s="679"/>
      <c r="V26" s="679"/>
      <c r="W26" s="679"/>
      <c r="X26" s="679"/>
      <c r="Y26" s="680"/>
      <c r="Z26" s="715">
        <v>59.3</v>
      </c>
      <c r="AA26" s="715"/>
      <c r="AB26" s="715"/>
      <c r="AC26" s="715"/>
      <c r="AD26" s="716">
        <v>16730793</v>
      </c>
      <c r="AE26" s="716"/>
      <c r="AF26" s="716"/>
      <c r="AG26" s="716"/>
      <c r="AH26" s="716"/>
      <c r="AI26" s="716"/>
      <c r="AJ26" s="716"/>
      <c r="AK26" s="716"/>
      <c r="AL26" s="681">
        <v>99.7</v>
      </c>
      <c r="AM26" s="682"/>
      <c r="AN26" s="682"/>
      <c r="AO26" s="717"/>
      <c r="AP26" s="772" t="s">
        <v>297</v>
      </c>
      <c r="AQ26" s="773"/>
      <c r="AR26" s="773"/>
      <c r="AS26" s="773"/>
      <c r="AT26" s="773"/>
      <c r="AU26" s="773"/>
      <c r="AV26" s="773"/>
      <c r="AW26" s="773"/>
      <c r="AX26" s="773"/>
      <c r="AY26" s="773"/>
      <c r="AZ26" s="773"/>
      <c r="BA26" s="773"/>
      <c r="BB26" s="773"/>
      <c r="BC26" s="773"/>
      <c r="BD26" s="773"/>
      <c r="BE26" s="773"/>
      <c r="BF26" s="774"/>
      <c r="BG26" s="678" t="s">
        <v>128</v>
      </c>
      <c r="BH26" s="679"/>
      <c r="BI26" s="679"/>
      <c r="BJ26" s="679"/>
      <c r="BK26" s="679"/>
      <c r="BL26" s="679"/>
      <c r="BM26" s="679"/>
      <c r="BN26" s="680"/>
      <c r="BO26" s="715" t="s">
        <v>128</v>
      </c>
      <c r="BP26" s="715"/>
      <c r="BQ26" s="715"/>
      <c r="BR26" s="715"/>
      <c r="BS26" s="684" t="s">
        <v>128</v>
      </c>
      <c r="BT26" s="679"/>
      <c r="BU26" s="679"/>
      <c r="BV26" s="679"/>
      <c r="BW26" s="679"/>
      <c r="BX26" s="679"/>
      <c r="BY26" s="679"/>
      <c r="BZ26" s="679"/>
      <c r="CA26" s="679"/>
      <c r="CB26" s="722"/>
      <c r="CD26" s="711" t="s">
        <v>298</v>
      </c>
      <c r="CE26" s="712"/>
      <c r="CF26" s="712"/>
      <c r="CG26" s="712"/>
      <c r="CH26" s="712"/>
      <c r="CI26" s="712"/>
      <c r="CJ26" s="712"/>
      <c r="CK26" s="712"/>
      <c r="CL26" s="712"/>
      <c r="CM26" s="712"/>
      <c r="CN26" s="712"/>
      <c r="CO26" s="712"/>
      <c r="CP26" s="712"/>
      <c r="CQ26" s="713"/>
      <c r="CR26" s="678">
        <v>2570587</v>
      </c>
      <c r="CS26" s="679"/>
      <c r="CT26" s="679"/>
      <c r="CU26" s="679"/>
      <c r="CV26" s="679"/>
      <c r="CW26" s="679"/>
      <c r="CX26" s="679"/>
      <c r="CY26" s="680"/>
      <c r="CZ26" s="681">
        <v>8.4</v>
      </c>
      <c r="DA26" s="699"/>
      <c r="DB26" s="699"/>
      <c r="DC26" s="700"/>
      <c r="DD26" s="684">
        <v>2479737</v>
      </c>
      <c r="DE26" s="679"/>
      <c r="DF26" s="679"/>
      <c r="DG26" s="679"/>
      <c r="DH26" s="679"/>
      <c r="DI26" s="679"/>
      <c r="DJ26" s="679"/>
      <c r="DK26" s="680"/>
      <c r="DL26" s="684" t="s">
        <v>128</v>
      </c>
      <c r="DM26" s="679"/>
      <c r="DN26" s="679"/>
      <c r="DO26" s="679"/>
      <c r="DP26" s="679"/>
      <c r="DQ26" s="679"/>
      <c r="DR26" s="679"/>
      <c r="DS26" s="679"/>
      <c r="DT26" s="679"/>
      <c r="DU26" s="679"/>
      <c r="DV26" s="680"/>
      <c r="DW26" s="681" t="s">
        <v>128</v>
      </c>
      <c r="DX26" s="699"/>
      <c r="DY26" s="699"/>
      <c r="DZ26" s="699"/>
      <c r="EA26" s="699"/>
      <c r="EB26" s="699"/>
      <c r="EC26" s="714"/>
    </row>
    <row r="27" spans="2:133" ht="11.25" customHeight="1" x14ac:dyDescent="0.15">
      <c r="B27" s="675" t="s">
        <v>299</v>
      </c>
      <c r="C27" s="676"/>
      <c r="D27" s="676"/>
      <c r="E27" s="676"/>
      <c r="F27" s="676"/>
      <c r="G27" s="676"/>
      <c r="H27" s="676"/>
      <c r="I27" s="676"/>
      <c r="J27" s="676"/>
      <c r="K27" s="676"/>
      <c r="L27" s="676"/>
      <c r="M27" s="676"/>
      <c r="N27" s="676"/>
      <c r="O27" s="676"/>
      <c r="P27" s="676"/>
      <c r="Q27" s="677"/>
      <c r="R27" s="678">
        <v>5788</v>
      </c>
      <c r="S27" s="679"/>
      <c r="T27" s="679"/>
      <c r="U27" s="679"/>
      <c r="V27" s="679"/>
      <c r="W27" s="679"/>
      <c r="X27" s="679"/>
      <c r="Y27" s="680"/>
      <c r="Z27" s="715">
        <v>0</v>
      </c>
      <c r="AA27" s="715"/>
      <c r="AB27" s="715"/>
      <c r="AC27" s="715"/>
      <c r="AD27" s="716">
        <v>5788</v>
      </c>
      <c r="AE27" s="716"/>
      <c r="AF27" s="716"/>
      <c r="AG27" s="716"/>
      <c r="AH27" s="716"/>
      <c r="AI27" s="716"/>
      <c r="AJ27" s="716"/>
      <c r="AK27" s="716"/>
      <c r="AL27" s="681">
        <v>0</v>
      </c>
      <c r="AM27" s="682"/>
      <c r="AN27" s="682"/>
      <c r="AO27" s="717"/>
      <c r="AP27" s="675" t="s">
        <v>300</v>
      </c>
      <c r="AQ27" s="676"/>
      <c r="AR27" s="676"/>
      <c r="AS27" s="676"/>
      <c r="AT27" s="676"/>
      <c r="AU27" s="676"/>
      <c r="AV27" s="676"/>
      <c r="AW27" s="676"/>
      <c r="AX27" s="676"/>
      <c r="AY27" s="676"/>
      <c r="AZ27" s="676"/>
      <c r="BA27" s="676"/>
      <c r="BB27" s="676"/>
      <c r="BC27" s="676"/>
      <c r="BD27" s="676"/>
      <c r="BE27" s="676"/>
      <c r="BF27" s="677"/>
      <c r="BG27" s="678">
        <v>3804049</v>
      </c>
      <c r="BH27" s="679"/>
      <c r="BI27" s="679"/>
      <c r="BJ27" s="679"/>
      <c r="BK27" s="679"/>
      <c r="BL27" s="679"/>
      <c r="BM27" s="679"/>
      <c r="BN27" s="680"/>
      <c r="BO27" s="715">
        <v>100</v>
      </c>
      <c r="BP27" s="715"/>
      <c r="BQ27" s="715"/>
      <c r="BR27" s="715"/>
      <c r="BS27" s="684">
        <v>26779</v>
      </c>
      <c r="BT27" s="679"/>
      <c r="BU27" s="679"/>
      <c r="BV27" s="679"/>
      <c r="BW27" s="679"/>
      <c r="BX27" s="679"/>
      <c r="BY27" s="679"/>
      <c r="BZ27" s="679"/>
      <c r="CA27" s="679"/>
      <c r="CB27" s="722"/>
      <c r="CD27" s="711" t="s">
        <v>301</v>
      </c>
      <c r="CE27" s="712"/>
      <c r="CF27" s="712"/>
      <c r="CG27" s="712"/>
      <c r="CH27" s="712"/>
      <c r="CI27" s="712"/>
      <c r="CJ27" s="712"/>
      <c r="CK27" s="712"/>
      <c r="CL27" s="712"/>
      <c r="CM27" s="712"/>
      <c r="CN27" s="712"/>
      <c r="CO27" s="712"/>
      <c r="CP27" s="712"/>
      <c r="CQ27" s="713"/>
      <c r="CR27" s="678">
        <v>3705374</v>
      </c>
      <c r="CS27" s="697"/>
      <c r="CT27" s="697"/>
      <c r="CU27" s="697"/>
      <c r="CV27" s="697"/>
      <c r="CW27" s="697"/>
      <c r="CX27" s="697"/>
      <c r="CY27" s="698"/>
      <c r="CZ27" s="681">
        <v>12.1</v>
      </c>
      <c r="DA27" s="699"/>
      <c r="DB27" s="699"/>
      <c r="DC27" s="700"/>
      <c r="DD27" s="684">
        <v>1888776</v>
      </c>
      <c r="DE27" s="697"/>
      <c r="DF27" s="697"/>
      <c r="DG27" s="697"/>
      <c r="DH27" s="697"/>
      <c r="DI27" s="697"/>
      <c r="DJ27" s="697"/>
      <c r="DK27" s="698"/>
      <c r="DL27" s="684">
        <v>1879647</v>
      </c>
      <c r="DM27" s="697"/>
      <c r="DN27" s="697"/>
      <c r="DO27" s="697"/>
      <c r="DP27" s="697"/>
      <c r="DQ27" s="697"/>
      <c r="DR27" s="697"/>
      <c r="DS27" s="697"/>
      <c r="DT27" s="697"/>
      <c r="DU27" s="697"/>
      <c r="DV27" s="698"/>
      <c r="DW27" s="681">
        <v>10.9</v>
      </c>
      <c r="DX27" s="699"/>
      <c r="DY27" s="699"/>
      <c r="DZ27" s="699"/>
      <c r="EA27" s="699"/>
      <c r="EB27" s="699"/>
      <c r="EC27" s="714"/>
    </row>
    <row r="28" spans="2:133" ht="11.25" customHeight="1" x14ac:dyDescent="0.15">
      <c r="B28" s="675" t="s">
        <v>302</v>
      </c>
      <c r="C28" s="676"/>
      <c r="D28" s="676"/>
      <c r="E28" s="676"/>
      <c r="F28" s="676"/>
      <c r="G28" s="676"/>
      <c r="H28" s="676"/>
      <c r="I28" s="676"/>
      <c r="J28" s="676"/>
      <c r="K28" s="676"/>
      <c r="L28" s="676"/>
      <c r="M28" s="676"/>
      <c r="N28" s="676"/>
      <c r="O28" s="676"/>
      <c r="P28" s="676"/>
      <c r="Q28" s="677"/>
      <c r="R28" s="678">
        <v>162670</v>
      </c>
      <c r="S28" s="679"/>
      <c r="T28" s="679"/>
      <c r="U28" s="679"/>
      <c r="V28" s="679"/>
      <c r="W28" s="679"/>
      <c r="X28" s="679"/>
      <c r="Y28" s="680"/>
      <c r="Z28" s="715">
        <v>0.5</v>
      </c>
      <c r="AA28" s="715"/>
      <c r="AB28" s="715"/>
      <c r="AC28" s="715"/>
      <c r="AD28" s="716" t="s">
        <v>128</v>
      </c>
      <c r="AE28" s="716"/>
      <c r="AF28" s="716"/>
      <c r="AG28" s="716"/>
      <c r="AH28" s="716"/>
      <c r="AI28" s="716"/>
      <c r="AJ28" s="716"/>
      <c r="AK28" s="716"/>
      <c r="AL28" s="681" t="s">
        <v>128</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303</v>
      </c>
      <c r="CE28" s="712"/>
      <c r="CF28" s="712"/>
      <c r="CG28" s="712"/>
      <c r="CH28" s="712"/>
      <c r="CI28" s="712"/>
      <c r="CJ28" s="712"/>
      <c r="CK28" s="712"/>
      <c r="CL28" s="712"/>
      <c r="CM28" s="712"/>
      <c r="CN28" s="712"/>
      <c r="CO28" s="712"/>
      <c r="CP28" s="712"/>
      <c r="CQ28" s="713"/>
      <c r="CR28" s="678">
        <v>3994465</v>
      </c>
      <c r="CS28" s="679"/>
      <c r="CT28" s="679"/>
      <c r="CU28" s="679"/>
      <c r="CV28" s="679"/>
      <c r="CW28" s="679"/>
      <c r="CX28" s="679"/>
      <c r="CY28" s="680"/>
      <c r="CZ28" s="681">
        <v>13</v>
      </c>
      <c r="DA28" s="699"/>
      <c r="DB28" s="699"/>
      <c r="DC28" s="700"/>
      <c r="DD28" s="684">
        <v>3910742</v>
      </c>
      <c r="DE28" s="679"/>
      <c r="DF28" s="679"/>
      <c r="DG28" s="679"/>
      <c r="DH28" s="679"/>
      <c r="DI28" s="679"/>
      <c r="DJ28" s="679"/>
      <c r="DK28" s="680"/>
      <c r="DL28" s="684">
        <v>3906942</v>
      </c>
      <c r="DM28" s="679"/>
      <c r="DN28" s="679"/>
      <c r="DO28" s="679"/>
      <c r="DP28" s="679"/>
      <c r="DQ28" s="679"/>
      <c r="DR28" s="679"/>
      <c r="DS28" s="679"/>
      <c r="DT28" s="679"/>
      <c r="DU28" s="679"/>
      <c r="DV28" s="680"/>
      <c r="DW28" s="681">
        <v>22.6</v>
      </c>
      <c r="DX28" s="699"/>
      <c r="DY28" s="699"/>
      <c r="DZ28" s="699"/>
      <c r="EA28" s="699"/>
      <c r="EB28" s="699"/>
      <c r="EC28" s="714"/>
    </row>
    <row r="29" spans="2:133" ht="11.25" customHeight="1" x14ac:dyDescent="0.15">
      <c r="B29" s="675" t="s">
        <v>304</v>
      </c>
      <c r="C29" s="676"/>
      <c r="D29" s="676"/>
      <c r="E29" s="676"/>
      <c r="F29" s="676"/>
      <c r="G29" s="676"/>
      <c r="H29" s="676"/>
      <c r="I29" s="676"/>
      <c r="J29" s="676"/>
      <c r="K29" s="676"/>
      <c r="L29" s="676"/>
      <c r="M29" s="676"/>
      <c r="N29" s="676"/>
      <c r="O29" s="676"/>
      <c r="P29" s="676"/>
      <c r="Q29" s="677"/>
      <c r="R29" s="678">
        <v>340778</v>
      </c>
      <c r="S29" s="679"/>
      <c r="T29" s="679"/>
      <c r="U29" s="679"/>
      <c r="V29" s="679"/>
      <c r="W29" s="679"/>
      <c r="X29" s="679"/>
      <c r="Y29" s="680"/>
      <c r="Z29" s="715">
        <v>1.1000000000000001</v>
      </c>
      <c r="AA29" s="715"/>
      <c r="AB29" s="715"/>
      <c r="AC29" s="715"/>
      <c r="AD29" s="716">
        <v>35601</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305</v>
      </c>
      <c r="CE29" s="764"/>
      <c r="CF29" s="711" t="s">
        <v>70</v>
      </c>
      <c r="CG29" s="712"/>
      <c r="CH29" s="712"/>
      <c r="CI29" s="712"/>
      <c r="CJ29" s="712"/>
      <c r="CK29" s="712"/>
      <c r="CL29" s="712"/>
      <c r="CM29" s="712"/>
      <c r="CN29" s="712"/>
      <c r="CO29" s="712"/>
      <c r="CP29" s="712"/>
      <c r="CQ29" s="713"/>
      <c r="CR29" s="678">
        <v>3994246</v>
      </c>
      <c r="CS29" s="697"/>
      <c r="CT29" s="697"/>
      <c r="CU29" s="697"/>
      <c r="CV29" s="697"/>
      <c r="CW29" s="697"/>
      <c r="CX29" s="697"/>
      <c r="CY29" s="698"/>
      <c r="CZ29" s="681">
        <v>13</v>
      </c>
      <c r="DA29" s="699"/>
      <c r="DB29" s="699"/>
      <c r="DC29" s="700"/>
      <c r="DD29" s="684">
        <v>3910523</v>
      </c>
      <c r="DE29" s="697"/>
      <c r="DF29" s="697"/>
      <c r="DG29" s="697"/>
      <c r="DH29" s="697"/>
      <c r="DI29" s="697"/>
      <c r="DJ29" s="697"/>
      <c r="DK29" s="698"/>
      <c r="DL29" s="684">
        <v>3906723</v>
      </c>
      <c r="DM29" s="697"/>
      <c r="DN29" s="697"/>
      <c r="DO29" s="697"/>
      <c r="DP29" s="697"/>
      <c r="DQ29" s="697"/>
      <c r="DR29" s="697"/>
      <c r="DS29" s="697"/>
      <c r="DT29" s="697"/>
      <c r="DU29" s="697"/>
      <c r="DV29" s="698"/>
      <c r="DW29" s="681">
        <v>22.6</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112298</v>
      </c>
      <c r="S30" s="679"/>
      <c r="T30" s="679"/>
      <c r="U30" s="679"/>
      <c r="V30" s="679"/>
      <c r="W30" s="679"/>
      <c r="X30" s="679"/>
      <c r="Y30" s="680"/>
      <c r="Z30" s="715">
        <v>0.4</v>
      </c>
      <c r="AA30" s="715"/>
      <c r="AB30" s="715"/>
      <c r="AC30" s="715"/>
      <c r="AD30" s="716">
        <v>4421</v>
      </c>
      <c r="AE30" s="716"/>
      <c r="AF30" s="716"/>
      <c r="AG30" s="716"/>
      <c r="AH30" s="716"/>
      <c r="AI30" s="716"/>
      <c r="AJ30" s="716"/>
      <c r="AK30" s="716"/>
      <c r="AL30" s="681">
        <v>0</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3798396</v>
      </c>
      <c r="CS30" s="679"/>
      <c r="CT30" s="679"/>
      <c r="CU30" s="679"/>
      <c r="CV30" s="679"/>
      <c r="CW30" s="679"/>
      <c r="CX30" s="679"/>
      <c r="CY30" s="680"/>
      <c r="CZ30" s="681">
        <v>12.4</v>
      </c>
      <c r="DA30" s="699"/>
      <c r="DB30" s="699"/>
      <c r="DC30" s="700"/>
      <c r="DD30" s="684">
        <v>3714908</v>
      </c>
      <c r="DE30" s="679"/>
      <c r="DF30" s="679"/>
      <c r="DG30" s="679"/>
      <c r="DH30" s="679"/>
      <c r="DI30" s="679"/>
      <c r="DJ30" s="679"/>
      <c r="DK30" s="680"/>
      <c r="DL30" s="684">
        <v>3711108</v>
      </c>
      <c r="DM30" s="679"/>
      <c r="DN30" s="679"/>
      <c r="DO30" s="679"/>
      <c r="DP30" s="679"/>
      <c r="DQ30" s="679"/>
      <c r="DR30" s="679"/>
      <c r="DS30" s="679"/>
      <c r="DT30" s="679"/>
      <c r="DU30" s="679"/>
      <c r="DV30" s="680"/>
      <c r="DW30" s="681">
        <v>21.4</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3857149</v>
      </c>
      <c r="S31" s="679"/>
      <c r="T31" s="679"/>
      <c r="U31" s="679"/>
      <c r="V31" s="679"/>
      <c r="W31" s="679"/>
      <c r="X31" s="679"/>
      <c r="Y31" s="680"/>
      <c r="Z31" s="715">
        <v>12.3</v>
      </c>
      <c r="AA31" s="715"/>
      <c r="AB31" s="715"/>
      <c r="AC31" s="715"/>
      <c r="AD31" s="716" t="s">
        <v>128</v>
      </c>
      <c r="AE31" s="716"/>
      <c r="AF31" s="716"/>
      <c r="AG31" s="716"/>
      <c r="AH31" s="716"/>
      <c r="AI31" s="716"/>
      <c r="AJ31" s="716"/>
      <c r="AK31" s="716"/>
      <c r="AL31" s="681" t="s">
        <v>128</v>
      </c>
      <c r="AM31" s="682"/>
      <c r="AN31" s="682"/>
      <c r="AO31" s="717"/>
      <c r="AP31" s="754" t="s">
        <v>311</v>
      </c>
      <c r="AQ31" s="755"/>
      <c r="AR31" s="755"/>
      <c r="AS31" s="755"/>
      <c r="AT31" s="760" t="s">
        <v>312</v>
      </c>
      <c r="AU31" s="231"/>
      <c r="AV31" s="231"/>
      <c r="AW31" s="231"/>
      <c r="AX31" s="744" t="s">
        <v>188</v>
      </c>
      <c r="AY31" s="745"/>
      <c r="AZ31" s="745"/>
      <c r="BA31" s="745"/>
      <c r="BB31" s="745"/>
      <c r="BC31" s="745"/>
      <c r="BD31" s="745"/>
      <c r="BE31" s="745"/>
      <c r="BF31" s="746"/>
      <c r="BG31" s="747">
        <v>98.2</v>
      </c>
      <c r="BH31" s="748"/>
      <c r="BI31" s="748"/>
      <c r="BJ31" s="748"/>
      <c r="BK31" s="748"/>
      <c r="BL31" s="748"/>
      <c r="BM31" s="749">
        <v>89.6</v>
      </c>
      <c r="BN31" s="748"/>
      <c r="BO31" s="748"/>
      <c r="BP31" s="748"/>
      <c r="BQ31" s="750"/>
      <c r="BR31" s="747">
        <v>98.2</v>
      </c>
      <c r="BS31" s="748"/>
      <c r="BT31" s="748"/>
      <c r="BU31" s="748"/>
      <c r="BV31" s="748"/>
      <c r="BW31" s="748"/>
      <c r="BX31" s="749">
        <v>90</v>
      </c>
      <c r="BY31" s="748"/>
      <c r="BZ31" s="748"/>
      <c r="CA31" s="748"/>
      <c r="CB31" s="750"/>
      <c r="CD31" s="765"/>
      <c r="CE31" s="766"/>
      <c r="CF31" s="711" t="s">
        <v>313</v>
      </c>
      <c r="CG31" s="712"/>
      <c r="CH31" s="712"/>
      <c r="CI31" s="712"/>
      <c r="CJ31" s="712"/>
      <c r="CK31" s="712"/>
      <c r="CL31" s="712"/>
      <c r="CM31" s="712"/>
      <c r="CN31" s="712"/>
      <c r="CO31" s="712"/>
      <c r="CP31" s="712"/>
      <c r="CQ31" s="713"/>
      <c r="CR31" s="678">
        <v>195850</v>
      </c>
      <c r="CS31" s="697"/>
      <c r="CT31" s="697"/>
      <c r="CU31" s="697"/>
      <c r="CV31" s="697"/>
      <c r="CW31" s="697"/>
      <c r="CX31" s="697"/>
      <c r="CY31" s="698"/>
      <c r="CZ31" s="681">
        <v>0.6</v>
      </c>
      <c r="DA31" s="699"/>
      <c r="DB31" s="699"/>
      <c r="DC31" s="700"/>
      <c r="DD31" s="684">
        <v>195615</v>
      </c>
      <c r="DE31" s="697"/>
      <c r="DF31" s="697"/>
      <c r="DG31" s="697"/>
      <c r="DH31" s="697"/>
      <c r="DI31" s="697"/>
      <c r="DJ31" s="697"/>
      <c r="DK31" s="698"/>
      <c r="DL31" s="684">
        <v>195615</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128</v>
      </c>
      <c r="S32" s="679"/>
      <c r="T32" s="679"/>
      <c r="U32" s="679"/>
      <c r="V32" s="679"/>
      <c r="W32" s="679"/>
      <c r="X32" s="679"/>
      <c r="Y32" s="680"/>
      <c r="Z32" s="715" t="s">
        <v>128</v>
      </c>
      <c r="AA32" s="715"/>
      <c r="AB32" s="715"/>
      <c r="AC32" s="715"/>
      <c r="AD32" s="716" t="s">
        <v>128</v>
      </c>
      <c r="AE32" s="716"/>
      <c r="AF32" s="716"/>
      <c r="AG32" s="716"/>
      <c r="AH32" s="716"/>
      <c r="AI32" s="716"/>
      <c r="AJ32" s="716"/>
      <c r="AK32" s="716"/>
      <c r="AL32" s="681" t="s">
        <v>128</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99.1</v>
      </c>
      <c r="BH32" s="697"/>
      <c r="BI32" s="697"/>
      <c r="BJ32" s="697"/>
      <c r="BK32" s="697"/>
      <c r="BL32" s="697"/>
      <c r="BM32" s="682">
        <v>95.3</v>
      </c>
      <c r="BN32" s="743"/>
      <c r="BO32" s="743"/>
      <c r="BP32" s="743"/>
      <c r="BQ32" s="721"/>
      <c r="BR32" s="751">
        <v>98.9</v>
      </c>
      <c r="BS32" s="697"/>
      <c r="BT32" s="697"/>
      <c r="BU32" s="697"/>
      <c r="BV32" s="697"/>
      <c r="BW32" s="697"/>
      <c r="BX32" s="682">
        <v>95.4</v>
      </c>
      <c r="BY32" s="743"/>
      <c r="BZ32" s="743"/>
      <c r="CA32" s="743"/>
      <c r="CB32" s="721"/>
      <c r="CD32" s="767"/>
      <c r="CE32" s="768"/>
      <c r="CF32" s="711" t="s">
        <v>317</v>
      </c>
      <c r="CG32" s="712"/>
      <c r="CH32" s="712"/>
      <c r="CI32" s="712"/>
      <c r="CJ32" s="712"/>
      <c r="CK32" s="712"/>
      <c r="CL32" s="712"/>
      <c r="CM32" s="712"/>
      <c r="CN32" s="712"/>
      <c r="CO32" s="712"/>
      <c r="CP32" s="712"/>
      <c r="CQ32" s="713"/>
      <c r="CR32" s="678">
        <v>219</v>
      </c>
      <c r="CS32" s="679"/>
      <c r="CT32" s="679"/>
      <c r="CU32" s="679"/>
      <c r="CV32" s="679"/>
      <c r="CW32" s="679"/>
      <c r="CX32" s="679"/>
      <c r="CY32" s="680"/>
      <c r="CZ32" s="681">
        <v>0</v>
      </c>
      <c r="DA32" s="699"/>
      <c r="DB32" s="699"/>
      <c r="DC32" s="700"/>
      <c r="DD32" s="684">
        <v>219</v>
      </c>
      <c r="DE32" s="679"/>
      <c r="DF32" s="679"/>
      <c r="DG32" s="679"/>
      <c r="DH32" s="679"/>
      <c r="DI32" s="679"/>
      <c r="DJ32" s="679"/>
      <c r="DK32" s="680"/>
      <c r="DL32" s="684">
        <v>219</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2981213</v>
      </c>
      <c r="S33" s="679"/>
      <c r="T33" s="679"/>
      <c r="U33" s="679"/>
      <c r="V33" s="679"/>
      <c r="W33" s="679"/>
      <c r="X33" s="679"/>
      <c r="Y33" s="680"/>
      <c r="Z33" s="715">
        <v>9.5</v>
      </c>
      <c r="AA33" s="715"/>
      <c r="AB33" s="715"/>
      <c r="AC33" s="715"/>
      <c r="AD33" s="716" t="s">
        <v>128</v>
      </c>
      <c r="AE33" s="716"/>
      <c r="AF33" s="716"/>
      <c r="AG33" s="716"/>
      <c r="AH33" s="716"/>
      <c r="AI33" s="716"/>
      <c r="AJ33" s="716"/>
      <c r="AK33" s="716"/>
      <c r="AL33" s="681" t="s">
        <v>128</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97.3</v>
      </c>
      <c r="BH33" s="663"/>
      <c r="BI33" s="663"/>
      <c r="BJ33" s="663"/>
      <c r="BK33" s="663"/>
      <c r="BL33" s="663"/>
      <c r="BM33" s="706">
        <v>84.3</v>
      </c>
      <c r="BN33" s="663"/>
      <c r="BO33" s="663"/>
      <c r="BP33" s="663"/>
      <c r="BQ33" s="727"/>
      <c r="BR33" s="742">
        <v>97.4</v>
      </c>
      <c r="BS33" s="663"/>
      <c r="BT33" s="663"/>
      <c r="BU33" s="663"/>
      <c r="BV33" s="663"/>
      <c r="BW33" s="663"/>
      <c r="BX33" s="706">
        <v>84.9</v>
      </c>
      <c r="BY33" s="663"/>
      <c r="BZ33" s="663"/>
      <c r="CA33" s="663"/>
      <c r="CB33" s="727"/>
      <c r="CD33" s="711" t="s">
        <v>320</v>
      </c>
      <c r="CE33" s="712"/>
      <c r="CF33" s="712"/>
      <c r="CG33" s="712"/>
      <c r="CH33" s="712"/>
      <c r="CI33" s="712"/>
      <c r="CJ33" s="712"/>
      <c r="CK33" s="712"/>
      <c r="CL33" s="712"/>
      <c r="CM33" s="712"/>
      <c r="CN33" s="712"/>
      <c r="CO33" s="712"/>
      <c r="CP33" s="712"/>
      <c r="CQ33" s="713"/>
      <c r="CR33" s="678">
        <v>11680728</v>
      </c>
      <c r="CS33" s="697"/>
      <c r="CT33" s="697"/>
      <c r="CU33" s="697"/>
      <c r="CV33" s="697"/>
      <c r="CW33" s="697"/>
      <c r="CX33" s="697"/>
      <c r="CY33" s="698"/>
      <c r="CZ33" s="681">
        <v>38.1</v>
      </c>
      <c r="DA33" s="699"/>
      <c r="DB33" s="699"/>
      <c r="DC33" s="700"/>
      <c r="DD33" s="684">
        <v>8583515</v>
      </c>
      <c r="DE33" s="697"/>
      <c r="DF33" s="697"/>
      <c r="DG33" s="697"/>
      <c r="DH33" s="697"/>
      <c r="DI33" s="697"/>
      <c r="DJ33" s="697"/>
      <c r="DK33" s="698"/>
      <c r="DL33" s="684">
        <v>7346966</v>
      </c>
      <c r="DM33" s="697"/>
      <c r="DN33" s="697"/>
      <c r="DO33" s="697"/>
      <c r="DP33" s="697"/>
      <c r="DQ33" s="697"/>
      <c r="DR33" s="697"/>
      <c r="DS33" s="697"/>
      <c r="DT33" s="697"/>
      <c r="DU33" s="697"/>
      <c r="DV33" s="698"/>
      <c r="DW33" s="681">
        <v>42.5</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45833</v>
      </c>
      <c r="S34" s="679"/>
      <c r="T34" s="679"/>
      <c r="U34" s="679"/>
      <c r="V34" s="679"/>
      <c r="W34" s="679"/>
      <c r="X34" s="679"/>
      <c r="Y34" s="680"/>
      <c r="Z34" s="715">
        <v>0.1</v>
      </c>
      <c r="AA34" s="715"/>
      <c r="AB34" s="715"/>
      <c r="AC34" s="715"/>
      <c r="AD34" s="716">
        <v>224</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4147909</v>
      </c>
      <c r="CS34" s="679"/>
      <c r="CT34" s="679"/>
      <c r="CU34" s="679"/>
      <c r="CV34" s="679"/>
      <c r="CW34" s="679"/>
      <c r="CX34" s="679"/>
      <c r="CY34" s="680"/>
      <c r="CZ34" s="681">
        <v>13.5</v>
      </c>
      <c r="DA34" s="699"/>
      <c r="DB34" s="699"/>
      <c r="DC34" s="700"/>
      <c r="DD34" s="684">
        <v>3177206</v>
      </c>
      <c r="DE34" s="679"/>
      <c r="DF34" s="679"/>
      <c r="DG34" s="679"/>
      <c r="DH34" s="679"/>
      <c r="DI34" s="679"/>
      <c r="DJ34" s="679"/>
      <c r="DK34" s="680"/>
      <c r="DL34" s="684">
        <v>2601320</v>
      </c>
      <c r="DM34" s="679"/>
      <c r="DN34" s="679"/>
      <c r="DO34" s="679"/>
      <c r="DP34" s="679"/>
      <c r="DQ34" s="679"/>
      <c r="DR34" s="679"/>
      <c r="DS34" s="679"/>
      <c r="DT34" s="679"/>
      <c r="DU34" s="679"/>
      <c r="DV34" s="680"/>
      <c r="DW34" s="681">
        <v>15</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76422</v>
      </c>
      <c r="S35" s="679"/>
      <c r="T35" s="679"/>
      <c r="U35" s="679"/>
      <c r="V35" s="679"/>
      <c r="W35" s="679"/>
      <c r="X35" s="679"/>
      <c r="Y35" s="680"/>
      <c r="Z35" s="715">
        <v>0.2</v>
      </c>
      <c r="AA35" s="715"/>
      <c r="AB35" s="715"/>
      <c r="AC35" s="715"/>
      <c r="AD35" s="716" t="s">
        <v>128</v>
      </c>
      <c r="AE35" s="716"/>
      <c r="AF35" s="716"/>
      <c r="AG35" s="716"/>
      <c r="AH35" s="716"/>
      <c r="AI35" s="716"/>
      <c r="AJ35" s="716"/>
      <c r="AK35" s="716"/>
      <c r="AL35" s="681" t="s">
        <v>128</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65285</v>
      </c>
      <c r="CS35" s="697"/>
      <c r="CT35" s="697"/>
      <c r="CU35" s="697"/>
      <c r="CV35" s="697"/>
      <c r="CW35" s="697"/>
      <c r="CX35" s="697"/>
      <c r="CY35" s="698"/>
      <c r="CZ35" s="681">
        <v>0.2</v>
      </c>
      <c r="DA35" s="699"/>
      <c r="DB35" s="699"/>
      <c r="DC35" s="700"/>
      <c r="DD35" s="684">
        <v>40068</v>
      </c>
      <c r="DE35" s="697"/>
      <c r="DF35" s="697"/>
      <c r="DG35" s="697"/>
      <c r="DH35" s="697"/>
      <c r="DI35" s="697"/>
      <c r="DJ35" s="697"/>
      <c r="DK35" s="698"/>
      <c r="DL35" s="684">
        <v>38541</v>
      </c>
      <c r="DM35" s="697"/>
      <c r="DN35" s="697"/>
      <c r="DO35" s="697"/>
      <c r="DP35" s="697"/>
      <c r="DQ35" s="697"/>
      <c r="DR35" s="697"/>
      <c r="DS35" s="697"/>
      <c r="DT35" s="697"/>
      <c r="DU35" s="697"/>
      <c r="DV35" s="698"/>
      <c r="DW35" s="681">
        <v>0.2</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488264</v>
      </c>
      <c r="S36" s="679"/>
      <c r="T36" s="679"/>
      <c r="U36" s="679"/>
      <c r="V36" s="679"/>
      <c r="W36" s="679"/>
      <c r="X36" s="679"/>
      <c r="Y36" s="680"/>
      <c r="Z36" s="715">
        <v>1.6</v>
      </c>
      <c r="AA36" s="715"/>
      <c r="AB36" s="715"/>
      <c r="AC36" s="715"/>
      <c r="AD36" s="716" t="s">
        <v>128</v>
      </c>
      <c r="AE36" s="716"/>
      <c r="AF36" s="716"/>
      <c r="AG36" s="716"/>
      <c r="AH36" s="716"/>
      <c r="AI36" s="716"/>
      <c r="AJ36" s="716"/>
      <c r="AK36" s="716"/>
      <c r="AL36" s="681" t="s">
        <v>128</v>
      </c>
      <c r="AM36" s="682"/>
      <c r="AN36" s="682"/>
      <c r="AO36" s="717"/>
      <c r="AP36" s="235"/>
      <c r="AQ36" s="730" t="s">
        <v>328</v>
      </c>
      <c r="AR36" s="731"/>
      <c r="AS36" s="731"/>
      <c r="AT36" s="731"/>
      <c r="AU36" s="731"/>
      <c r="AV36" s="731"/>
      <c r="AW36" s="731"/>
      <c r="AX36" s="731"/>
      <c r="AY36" s="732"/>
      <c r="AZ36" s="733">
        <v>3453182</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72475</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3964775</v>
      </c>
      <c r="CS36" s="679"/>
      <c r="CT36" s="679"/>
      <c r="CU36" s="679"/>
      <c r="CV36" s="679"/>
      <c r="CW36" s="679"/>
      <c r="CX36" s="679"/>
      <c r="CY36" s="680"/>
      <c r="CZ36" s="681">
        <v>12.9</v>
      </c>
      <c r="DA36" s="699"/>
      <c r="DB36" s="699"/>
      <c r="DC36" s="700"/>
      <c r="DD36" s="684">
        <v>2721054</v>
      </c>
      <c r="DE36" s="679"/>
      <c r="DF36" s="679"/>
      <c r="DG36" s="679"/>
      <c r="DH36" s="679"/>
      <c r="DI36" s="679"/>
      <c r="DJ36" s="679"/>
      <c r="DK36" s="680"/>
      <c r="DL36" s="684">
        <v>2313237</v>
      </c>
      <c r="DM36" s="679"/>
      <c r="DN36" s="679"/>
      <c r="DO36" s="679"/>
      <c r="DP36" s="679"/>
      <c r="DQ36" s="679"/>
      <c r="DR36" s="679"/>
      <c r="DS36" s="679"/>
      <c r="DT36" s="679"/>
      <c r="DU36" s="679"/>
      <c r="DV36" s="680"/>
      <c r="DW36" s="681">
        <v>13.4</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618140</v>
      </c>
      <c r="S37" s="679"/>
      <c r="T37" s="679"/>
      <c r="U37" s="679"/>
      <c r="V37" s="679"/>
      <c r="W37" s="679"/>
      <c r="X37" s="679"/>
      <c r="Y37" s="680"/>
      <c r="Z37" s="715">
        <v>2</v>
      </c>
      <c r="AA37" s="715"/>
      <c r="AB37" s="715"/>
      <c r="AC37" s="715"/>
      <c r="AD37" s="716" t="s">
        <v>128</v>
      </c>
      <c r="AE37" s="716"/>
      <c r="AF37" s="716"/>
      <c r="AG37" s="716"/>
      <c r="AH37" s="716"/>
      <c r="AI37" s="716"/>
      <c r="AJ37" s="716"/>
      <c r="AK37" s="716"/>
      <c r="AL37" s="681" t="s">
        <v>128</v>
      </c>
      <c r="AM37" s="682"/>
      <c r="AN37" s="682"/>
      <c r="AO37" s="717"/>
      <c r="AQ37" s="718" t="s">
        <v>332</v>
      </c>
      <c r="AR37" s="719"/>
      <c r="AS37" s="719"/>
      <c r="AT37" s="719"/>
      <c r="AU37" s="719"/>
      <c r="AV37" s="719"/>
      <c r="AW37" s="719"/>
      <c r="AX37" s="719"/>
      <c r="AY37" s="720"/>
      <c r="AZ37" s="678">
        <v>760968</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32712</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891126</v>
      </c>
      <c r="CS37" s="697"/>
      <c r="CT37" s="697"/>
      <c r="CU37" s="697"/>
      <c r="CV37" s="697"/>
      <c r="CW37" s="697"/>
      <c r="CX37" s="697"/>
      <c r="CY37" s="698"/>
      <c r="CZ37" s="681">
        <v>2.9</v>
      </c>
      <c r="DA37" s="699"/>
      <c r="DB37" s="699"/>
      <c r="DC37" s="700"/>
      <c r="DD37" s="684">
        <v>848293</v>
      </c>
      <c r="DE37" s="697"/>
      <c r="DF37" s="697"/>
      <c r="DG37" s="697"/>
      <c r="DH37" s="697"/>
      <c r="DI37" s="697"/>
      <c r="DJ37" s="697"/>
      <c r="DK37" s="698"/>
      <c r="DL37" s="684">
        <v>820482</v>
      </c>
      <c r="DM37" s="697"/>
      <c r="DN37" s="697"/>
      <c r="DO37" s="697"/>
      <c r="DP37" s="697"/>
      <c r="DQ37" s="697"/>
      <c r="DR37" s="697"/>
      <c r="DS37" s="697"/>
      <c r="DT37" s="697"/>
      <c r="DU37" s="697"/>
      <c r="DV37" s="698"/>
      <c r="DW37" s="681">
        <v>4.7</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398248</v>
      </c>
      <c r="S38" s="679"/>
      <c r="T38" s="679"/>
      <c r="U38" s="679"/>
      <c r="V38" s="679"/>
      <c r="W38" s="679"/>
      <c r="X38" s="679"/>
      <c r="Y38" s="680"/>
      <c r="Z38" s="715">
        <v>1.3</v>
      </c>
      <c r="AA38" s="715"/>
      <c r="AB38" s="715"/>
      <c r="AC38" s="715"/>
      <c r="AD38" s="716">
        <v>3305</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315543</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4879</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2903060</v>
      </c>
      <c r="CS38" s="679"/>
      <c r="CT38" s="679"/>
      <c r="CU38" s="679"/>
      <c r="CV38" s="679"/>
      <c r="CW38" s="679"/>
      <c r="CX38" s="679"/>
      <c r="CY38" s="680"/>
      <c r="CZ38" s="681">
        <v>9.5</v>
      </c>
      <c r="DA38" s="699"/>
      <c r="DB38" s="699"/>
      <c r="DC38" s="700"/>
      <c r="DD38" s="684">
        <v>2598561</v>
      </c>
      <c r="DE38" s="679"/>
      <c r="DF38" s="679"/>
      <c r="DG38" s="679"/>
      <c r="DH38" s="679"/>
      <c r="DI38" s="679"/>
      <c r="DJ38" s="679"/>
      <c r="DK38" s="680"/>
      <c r="DL38" s="684">
        <v>2393868</v>
      </c>
      <c r="DM38" s="679"/>
      <c r="DN38" s="679"/>
      <c r="DO38" s="679"/>
      <c r="DP38" s="679"/>
      <c r="DQ38" s="679"/>
      <c r="DR38" s="679"/>
      <c r="DS38" s="679"/>
      <c r="DT38" s="679"/>
      <c r="DU38" s="679"/>
      <c r="DV38" s="680"/>
      <c r="DW38" s="681">
        <v>13.8</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3679492</v>
      </c>
      <c r="S39" s="679"/>
      <c r="T39" s="679"/>
      <c r="U39" s="679"/>
      <c r="V39" s="679"/>
      <c r="W39" s="679"/>
      <c r="X39" s="679"/>
      <c r="Y39" s="680"/>
      <c r="Z39" s="715">
        <v>11.7</v>
      </c>
      <c r="AA39" s="715"/>
      <c r="AB39" s="715"/>
      <c r="AC39" s="715"/>
      <c r="AD39" s="716" t="s">
        <v>128</v>
      </c>
      <c r="AE39" s="716"/>
      <c r="AF39" s="716"/>
      <c r="AG39" s="716"/>
      <c r="AH39" s="716"/>
      <c r="AI39" s="716"/>
      <c r="AJ39" s="716"/>
      <c r="AK39" s="716"/>
      <c r="AL39" s="681" t="s">
        <v>128</v>
      </c>
      <c r="AM39" s="682"/>
      <c r="AN39" s="682"/>
      <c r="AO39" s="717"/>
      <c r="AQ39" s="718" t="s">
        <v>340</v>
      </c>
      <c r="AR39" s="719"/>
      <c r="AS39" s="719"/>
      <c r="AT39" s="719"/>
      <c r="AU39" s="719"/>
      <c r="AV39" s="719"/>
      <c r="AW39" s="719"/>
      <c r="AX39" s="719"/>
      <c r="AY39" s="720"/>
      <c r="AZ39" s="678">
        <v>234579</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7359</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449515</v>
      </c>
      <c r="CS39" s="697"/>
      <c r="CT39" s="697"/>
      <c r="CU39" s="697"/>
      <c r="CV39" s="697"/>
      <c r="CW39" s="697"/>
      <c r="CX39" s="697"/>
      <c r="CY39" s="698"/>
      <c r="CZ39" s="681">
        <v>1.5</v>
      </c>
      <c r="DA39" s="699"/>
      <c r="DB39" s="699"/>
      <c r="DC39" s="700"/>
      <c r="DD39" s="684">
        <v>46626</v>
      </c>
      <c r="DE39" s="697"/>
      <c r="DF39" s="697"/>
      <c r="DG39" s="697"/>
      <c r="DH39" s="697"/>
      <c r="DI39" s="697"/>
      <c r="DJ39" s="697"/>
      <c r="DK39" s="698"/>
      <c r="DL39" s="684" t="s">
        <v>128</v>
      </c>
      <c r="DM39" s="697"/>
      <c r="DN39" s="697"/>
      <c r="DO39" s="697"/>
      <c r="DP39" s="697"/>
      <c r="DQ39" s="697"/>
      <c r="DR39" s="697"/>
      <c r="DS39" s="697"/>
      <c r="DT39" s="697"/>
      <c r="DU39" s="697"/>
      <c r="DV39" s="698"/>
      <c r="DW39" s="681" t="s">
        <v>128</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128</v>
      </c>
      <c r="S40" s="679"/>
      <c r="T40" s="679"/>
      <c r="U40" s="679"/>
      <c r="V40" s="679"/>
      <c r="W40" s="679"/>
      <c r="X40" s="679"/>
      <c r="Y40" s="680"/>
      <c r="Z40" s="715" t="s">
        <v>128</v>
      </c>
      <c r="AA40" s="715"/>
      <c r="AB40" s="715"/>
      <c r="AC40" s="715"/>
      <c r="AD40" s="716" t="s">
        <v>128</v>
      </c>
      <c r="AE40" s="716"/>
      <c r="AF40" s="716"/>
      <c r="AG40" s="716"/>
      <c r="AH40" s="716"/>
      <c r="AI40" s="716"/>
      <c r="AJ40" s="716"/>
      <c r="AK40" s="716"/>
      <c r="AL40" s="681" t="s">
        <v>128</v>
      </c>
      <c r="AM40" s="682"/>
      <c r="AN40" s="682"/>
      <c r="AO40" s="717"/>
      <c r="AQ40" s="718" t="s">
        <v>344</v>
      </c>
      <c r="AR40" s="719"/>
      <c r="AS40" s="719"/>
      <c r="AT40" s="719"/>
      <c r="AU40" s="719"/>
      <c r="AV40" s="719"/>
      <c r="AW40" s="719"/>
      <c r="AX40" s="719"/>
      <c r="AY40" s="720"/>
      <c r="AZ40" s="678">
        <v>184</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97</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150184</v>
      </c>
      <c r="CS40" s="679"/>
      <c r="CT40" s="679"/>
      <c r="CU40" s="679"/>
      <c r="CV40" s="679"/>
      <c r="CW40" s="679"/>
      <c r="CX40" s="679"/>
      <c r="CY40" s="680"/>
      <c r="CZ40" s="681">
        <v>0.5</v>
      </c>
      <c r="DA40" s="699"/>
      <c r="DB40" s="699"/>
      <c r="DC40" s="700"/>
      <c r="DD40" s="684" t="s">
        <v>128</v>
      </c>
      <c r="DE40" s="679"/>
      <c r="DF40" s="679"/>
      <c r="DG40" s="679"/>
      <c r="DH40" s="679"/>
      <c r="DI40" s="679"/>
      <c r="DJ40" s="679"/>
      <c r="DK40" s="680"/>
      <c r="DL40" s="684" t="s">
        <v>128</v>
      </c>
      <c r="DM40" s="679"/>
      <c r="DN40" s="679"/>
      <c r="DO40" s="679"/>
      <c r="DP40" s="679"/>
      <c r="DQ40" s="679"/>
      <c r="DR40" s="679"/>
      <c r="DS40" s="679"/>
      <c r="DT40" s="679"/>
      <c r="DU40" s="679"/>
      <c r="DV40" s="680"/>
      <c r="DW40" s="681" t="s">
        <v>128</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524192</v>
      </c>
      <c r="S41" s="679"/>
      <c r="T41" s="679"/>
      <c r="U41" s="679"/>
      <c r="V41" s="679"/>
      <c r="W41" s="679"/>
      <c r="X41" s="679"/>
      <c r="Y41" s="680"/>
      <c r="Z41" s="715">
        <v>1.7</v>
      </c>
      <c r="AA41" s="715"/>
      <c r="AB41" s="715"/>
      <c r="AC41" s="715"/>
      <c r="AD41" s="716" t="s">
        <v>128</v>
      </c>
      <c r="AE41" s="716"/>
      <c r="AF41" s="716"/>
      <c r="AG41" s="716"/>
      <c r="AH41" s="716"/>
      <c r="AI41" s="716"/>
      <c r="AJ41" s="716"/>
      <c r="AK41" s="716"/>
      <c r="AL41" s="681" t="s">
        <v>128</v>
      </c>
      <c r="AM41" s="682"/>
      <c r="AN41" s="682"/>
      <c r="AO41" s="717"/>
      <c r="AQ41" s="718" t="s">
        <v>349</v>
      </c>
      <c r="AR41" s="719"/>
      <c r="AS41" s="719"/>
      <c r="AT41" s="719"/>
      <c r="AU41" s="719"/>
      <c r="AV41" s="719"/>
      <c r="AW41" s="719"/>
      <c r="AX41" s="719"/>
      <c r="AY41" s="720"/>
      <c r="AZ41" s="678">
        <v>338149</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128</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128</v>
      </c>
      <c r="CS41" s="697"/>
      <c r="CT41" s="697"/>
      <c r="CU41" s="697"/>
      <c r="CV41" s="697"/>
      <c r="CW41" s="697"/>
      <c r="CX41" s="697"/>
      <c r="CY41" s="698"/>
      <c r="CZ41" s="681" t="s">
        <v>128</v>
      </c>
      <c r="DA41" s="699"/>
      <c r="DB41" s="699"/>
      <c r="DC41" s="700"/>
      <c r="DD41" s="684" t="s">
        <v>128</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31330281</v>
      </c>
      <c r="S42" s="701"/>
      <c r="T42" s="701"/>
      <c r="U42" s="701"/>
      <c r="V42" s="701"/>
      <c r="W42" s="701"/>
      <c r="X42" s="701"/>
      <c r="Y42" s="703"/>
      <c r="Z42" s="704">
        <v>100</v>
      </c>
      <c r="AA42" s="704"/>
      <c r="AB42" s="704"/>
      <c r="AC42" s="704"/>
      <c r="AD42" s="705">
        <v>16780132</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1803759</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375</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7293226</v>
      </c>
      <c r="CS42" s="679"/>
      <c r="CT42" s="679"/>
      <c r="CU42" s="679"/>
      <c r="CV42" s="679"/>
      <c r="CW42" s="679"/>
      <c r="CX42" s="679"/>
      <c r="CY42" s="680"/>
      <c r="CZ42" s="681">
        <v>23.8</v>
      </c>
      <c r="DA42" s="682"/>
      <c r="DB42" s="682"/>
      <c r="DC42" s="683"/>
      <c r="DD42" s="684">
        <v>871641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v>159055</v>
      </c>
      <c r="CS43" s="697"/>
      <c r="CT43" s="697"/>
      <c r="CU43" s="697"/>
      <c r="CV43" s="697"/>
      <c r="CW43" s="697"/>
      <c r="CX43" s="697"/>
      <c r="CY43" s="698"/>
      <c r="CZ43" s="681">
        <v>0.5</v>
      </c>
      <c r="DA43" s="699"/>
      <c r="DB43" s="699"/>
      <c r="DC43" s="700"/>
      <c r="DD43" s="684">
        <v>131152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305</v>
      </c>
      <c r="CE44" s="692"/>
      <c r="CF44" s="675" t="s">
        <v>357</v>
      </c>
      <c r="CG44" s="676"/>
      <c r="CH44" s="676"/>
      <c r="CI44" s="676"/>
      <c r="CJ44" s="676"/>
      <c r="CK44" s="676"/>
      <c r="CL44" s="676"/>
      <c r="CM44" s="676"/>
      <c r="CN44" s="676"/>
      <c r="CO44" s="676"/>
      <c r="CP44" s="676"/>
      <c r="CQ44" s="677"/>
      <c r="CR44" s="678">
        <v>3903283</v>
      </c>
      <c r="CS44" s="679"/>
      <c r="CT44" s="679"/>
      <c r="CU44" s="679"/>
      <c r="CV44" s="679"/>
      <c r="CW44" s="679"/>
      <c r="CX44" s="679"/>
      <c r="CY44" s="680"/>
      <c r="CZ44" s="681">
        <v>12.7</v>
      </c>
      <c r="DA44" s="682"/>
      <c r="DB44" s="682"/>
      <c r="DC44" s="683"/>
      <c r="DD44" s="684">
        <v>841976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1342882</v>
      </c>
      <c r="CS45" s="697"/>
      <c r="CT45" s="697"/>
      <c r="CU45" s="697"/>
      <c r="CV45" s="697"/>
      <c r="CW45" s="697"/>
      <c r="CX45" s="697"/>
      <c r="CY45" s="698"/>
      <c r="CZ45" s="681">
        <v>4.4000000000000004</v>
      </c>
      <c r="DA45" s="699"/>
      <c r="DB45" s="699"/>
      <c r="DC45" s="700"/>
      <c r="DD45" s="684">
        <v>55057</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2494843</v>
      </c>
      <c r="CS46" s="679"/>
      <c r="CT46" s="679"/>
      <c r="CU46" s="679"/>
      <c r="CV46" s="679"/>
      <c r="CW46" s="679"/>
      <c r="CX46" s="679"/>
      <c r="CY46" s="680"/>
      <c r="CZ46" s="681">
        <v>8.1</v>
      </c>
      <c r="DA46" s="682"/>
      <c r="DB46" s="682"/>
      <c r="DC46" s="683"/>
      <c r="DD46" s="684">
        <v>783990</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3389943</v>
      </c>
      <c r="CS47" s="697"/>
      <c r="CT47" s="697"/>
      <c r="CU47" s="697"/>
      <c r="CV47" s="697"/>
      <c r="CW47" s="697"/>
      <c r="CX47" s="697"/>
      <c r="CY47" s="698"/>
      <c r="CZ47" s="681">
        <v>11.1</v>
      </c>
      <c r="DA47" s="699"/>
      <c r="DB47" s="699"/>
      <c r="DC47" s="700"/>
      <c r="DD47" s="684">
        <v>29665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365</v>
      </c>
      <c r="CS48" s="679"/>
      <c r="CT48" s="679"/>
      <c r="CU48" s="679"/>
      <c r="CV48" s="679"/>
      <c r="CW48" s="679"/>
      <c r="CX48" s="679"/>
      <c r="CY48" s="680"/>
      <c r="CZ48" s="681" t="s">
        <v>365</v>
      </c>
      <c r="DA48" s="682"/>
      <c r="DB48" s="682"/>
      <c r="DC48" s="683"/>
      <c r="DD48" s="684" t="s">
        <v>365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366</v>
      </c>
      <c r="CE49" s="660"/>
      <c r="CF49" s="660"/>
      <c r="CG49" s="660"/>
      <c r="CH49" s="660"/>
      <c r="CI49" s="660"/>
      <c r="CJ49" s="660"/>
      <c r="CK49" s="660"/>
      <c r="CL49" s="660"/>
      <c r="CM49" s="660"/>
      <c r="CN49" s="660"/>
      <c r="CO49" s="660"/>
      <c r="CP49" s="660"/>
      <c r="CQ49" s="661"/>
      <c r="CR49" s="662">
        <v>30638845</v>
      </c>
      <c r="CS49" s="663"/>
      <c r="CT49" s="663"/>
      <c r="CU49" s="663"/>
      <c r="CV49" s="663"/>
      <c r="CW49" s="663"/>
      <c r="CX49" s="663"/>
      <c r="CY49" s="664"/>
      <c r="CZ49" s="665">
        <v>100</v>
      </c>
      <c r="DA49" s="666"/>
      <c r="DB49" s="666"/>
      <c r="DC49" s="667"/>
      <c r="DD49" s="668">
        <v>19079930</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EN6PQNZySDV5OLAvzb+vLkwwWVRJV1/eXO08hSGs+SY99GWd4KT2p492c6jJHh+kuSRCq1bkIg02yiV/cwJUxA==" saltValue="uSHsOzXvX9mc+XMOziEuL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5" t="s">
        <v>368</v>
      </c>
      <c r="DK2" s="1206"/>
      <c r="DL2" s="1206"/>
      <c r="DM2" s="1206"/>
      <c r="DN2" s="1206"/>
      <c r="DO2" s="1207"/>
      <c r="DP2" s="250"/>
      <c r="DQ2" s="1205" t="s">
        <v>369</v>
      </c>
      <c r="DR2" s="1206"/>
      <c r="DS2" s="1206"/>
      <c r="DT2" s="1206"/>
      <c r="DU2" s="1206"/>
      <c r="DV2" s="1206"/>
      <c r="DW2" s="1206"/>
      <c r="DX2" s="1206"/>
      <c r="DY2" s="1206"/>
      <c r="DZ2" s="120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370</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372</v>
      </c>
      <c r="B5" s="1089"/>
      <c r="C5" s="1089"/>
      <c r="D5" s="1089"/>
      <c r="E5" s="1089"/>
      <c r="F5" s="1089"/>
      <c r="G5" s="1089"/>
      <c r="H5" s="1089"/>
      <c r="I5" s="1089"/>
      <c r="J5" s="1089"/>
      <c r="K5" s="1089"/>
      <c r="L5" s="1089"/>
      <c r="M5" s="1089"/>
      <c r="N5" s="1089"/>
      <c r="O5" s="1089"/>
      <c r="P5" s="1090"/>
      <c r="Q5" s="1094" t="s">
        <v>373</v>
      </c>
      <c r="R5" s="1095"/>
      <c r="S5" s="1095"/>
      <c r="T5" s="1095"/>
      <c r="U5" s="1096"/>
      <c r="V5" s="1094" t="s">
        <v>374</v>
      </c>
      <c r="W5" s="1095"/>
      <c r="X5" s="1095"/>
      <c r="Y5" s="1095"/>
      <c r="Z5" s="1096"/>
      <c r="AA5" s="1094" t="s">
        <v>375</v>
      </c>
      <c r="AB5" s="1095"/>
      <c r="AC5" s="1095"/>
      <c r="AD5" s="1095"/>
      <c r="AE5" s="1095"/>
      <c r="AF5" s="1208" t="s">
        <v>376</v>
      </c>
      <c r="AG5" s="1095"/>
      <c r="AH5" s="1095"/>
      <c r="AI5" s="1095"/>
      <c r="AJ5" s="1110"/>
      <c r="AK5" s="1095" t="s">
        <v>377</v>
      </c>
      <c r="AL5" s="1095"/>
      <c r="AM5" s="1095"/>
      <c r="AN5" s="1095"/>
      <c r="AO5" s="1096"/>
      <c r="AP5" s="1094" t="s">
        <v>378</v>
      </c>
      <c r="AQ5" s="1095"/>
      <c r="AR5" s="1095"/>
      <c r="AS5" s="1095"/>
      <c r="AT5" s="1096"/>
      <c r="AU5" s="1094" t="s">
        <v>379</v>
      </c>
      <c r="AV5" s="1095"/>
      <c r="AW5" s="1095"/>
      <c r="AX5" s="1095"/>
      <c r="AY5" s="1110"/>
      <c r="AZ5" s="257"/>
      <c r="BA5" s="257"/>
      <c r="BB5" s="257"/>
      <c r="BC5" s="257"/>
      <c r="BD5" s="257"/>
      <c r="BE5" s="258"/>
      <c r="BF5" s="258"/>
      <c r="BG5" s="258"/>
      <c r="BH5" s="258"/>
      <c r="BI5" s="258"/>
      <c r="BJ5" s="258"/>
      <c r="BK5" s="258"/>
      <c r="BL5" s="258"/>
      <c r="BM5" s="258"/>
      <c r="BN5" s="258"/>
      <c r="BO5" s="258"/>
      <c r="BP5" s="258"/>
      <c r="BQ5" s="1088" t="s">
        <v>380</v>
      </c>
      <c r="BR5" s="1089"/>
      <c r="BS5" s="1089"/>
      <c r="BT5" s="1089"/>
      <c r="BU5" s="1089"/>
      <c r="BV5" s="1089"/>
      <c r="BW5" s="1089"/>
      <c r="BX5" s="1089"/>
      <c r="BY5" s="1089"/>
      <c r="BZ5" s="1089"/>
      <c r="CA5" s="1089"/>
      <c r="CB5" s="1089"/>
      <c r="CC5" s="1089"/>
      <c r="CD5" s="1089"/>
      <c r="CE5" s="1089"/>
      <c r="CF5" s="1089"/>
      <c r="CG5" s="1090"/>
      <c r="CH5" s="1094" t="s">
        <v>381</v>
      </c>
      <c r="CI5" s="1095"/>
      <c r="CJ5" s="1095"/>
      <c r="CK5" s="1095"/>
      <c r="CL5" s="1096"/>
      <c r="CM5" s="1094" t="s">
        <v>382</v>
      </c>
      <c r="CN5" s="1095"/>
      <c r="CO5" s="1095"/>
      <c r="CP5" s="1095"/>
      <c r="CQ5" s="1096"/>
      <c r="CR5" s="1094" t="s">
        <v>383</v>
      </c>
      <c r="CS5" s="1095"/>
      <c r="CT5" s="1095"/>
      <c r="CU5" s="1095"/>
      <c r="CV5" s="1096"/>
      <c r="CW5" s="1094" t="s">
        <v>384</v>
      </c>
      <c r="CX5" s="1095"/>
      <c r="CY5" s="1095"/>
      <c r="CZ5" s="1095"/>
      <c r="DA5" s="1096"/>
      <c r="DB5" s="1094" t="s">
        <v>385</v>
      </c>
      <c r="DC5" s="1095"/>
      <c r="DD5" s="1095"/>
      <c r="DE5" s="1095"/>
      <c r="DF5" s="1096"/>
      <c r="DG5" s="1193" t="s">
        <v>386</v>
      </c>
      <c r="DH5" s="1194"/>
      <c r="DI5" s="1194"/>
      <c r="DJ5" s="1194"/>
      <c r="DK5" s="1195"/>
      <c r="DL5" s="1193" t="s">
        <v>387</v>
      </c>
      <c r="DM5" s="1194"/>
      <c r="DN5" s="1194"/>
      <c r="DO5" s="1194"/>
      <c r="DP5" s="1195"/>
      <c r="DQ5" s="1094" t="s">
        <v>388</v>
      </c>
      <c r="DR5" s="1095"/>
      <c r="DS5" s="1095"/>
      <c r="DT5" s="1095"/>
      <c r="DU5" s="1096"/>
      <c r="DV5" s="1094" t="s">
        <v>379</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9"/>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6"/>
      <c r="DH6" s="1197"/>
      <c r="DI6" s="1197"/>
      <c r="DJ6" s="1197"/>
      <c r="DK6" s="1198"/>
      <c r="DL6" s="1196"/>
      <c r="DM6" s="1197"/>
      <c r="DN6" s="1197"/>
      <c r="DO6" s="1197"/>
      <c r="DP6" s="1198"/>
      <c r="DQ6" s="1097"/>
      <c r="DR6" s="1098"/>
      <c r="DS6" s="1098"/>
      <c r="DT6" s="1098"/>
      <c r="DU6" s="1099"/>
      <c r="DV6" s="1097"/>
      <c r="DW6" s="1098"/>
      <c r="DX6" s="1098"/>
      <c r="DY6" s="1098"/>
      <c r="DZ6" s="1111"/>
      <c r="EA6" s="255"/>
    </row>
    <row r="7" spans="1:131" s="256" customFormat="1" ht="26.25" customHeight="1" thickTop="1" x14ac:dyDescent="0.15">
      <c r="A7" s="259">
        <v>1</v>
      </c>
      <c r="B7" s="1143" t="s">
        <v>389</v>
      </c>
      <c r="C7" s="1144"/>
      <c r="D7" s="1144"/>
      <c r="E7" s="1144"/>
      <c r="F7" s="1144"/>
      <c r="G7" s="1144"/>
      <c r="H7" s="1144"/>
      <c r="I7" s="1144"/>
      <c r="J7" s="1144"/>
      <c r="K7" s="1144"/>
      <c r="L7" s="1144"/>
      <c r="M7" s="1144"/>
      <c r="N7" s="1144"/>
      <c r="O7" s="1144"/>
      <c r="P7" s="1145"/>
      <c r="Q7" s="1199">
        <v>31308</v>
      </c>
      <c r="R7" s="1200"/>
      <c r="S7" s="1200"/>
      <c r="T7" s="1200"/>
      <c r="U7" s="1200"/>
      <c r="V7" s="1200">
        <v>30617</v>
      </c>
      <c r="W7" s="1200"/>
      <c r="X7" s="1200"/>
      <c r="Y7" s="1200"/>
      <c r="Z7" s="1200"/>
      <c r="AA7" s="1200">
        <v>691</v>
      </c>
      <c r="AB7" s="1200"/>
      <c r="AC7" s="1200"/>
      <c r="AD7" s="1200"/>
      <c r="AE7" s="1201"/>
      <c r="AF7" s="1202">
        <v>481</v>
      </c>
      <c r="AG7" s="1203"/>
      <c r="AH7" s="1203"/>
      <c r="AI7" s="1203"/>
      <c r="AJ7" s="1204"/>
      <c r="AK7" s="1185" t="s">
        <v>601</v>
      </c>
      <c r="AL7" s="1183"/>
      <c r="AM7" s="1183"/>
      <c r="AN7" s="1183"/>
      <c r="AO7" s="1186"/>
      <c r="AP7" s="1187">
        <v>38577</v>
      </c>
      <c r="AQ7" s="1187"/>
      <c r="AR7" s="1187"/>
      <c r="AS7" s="1187"/>
      <c r="AT7" s="1187"/>
      <c r="AU7" s="1188"/>
      <c r="AV7" s="1188"/>
      <c r="AW7" s="1188"/>
      <c r="AX7" s="1188"/>
      <c r="AY7" s="1189"/>
      <c r="AZ7" s="253"/>
      <c r="BA7" s="253"/>
      <c r="BB7" s="253"/>
      <c r="BC7" s="253"/>
      <c r="BD7" s="253"/>
      <c r="BE7" s="254"/>
      <c r="BF7" s="254"/>
      <c r="BG7" s="254"/>
      <c r="BH7" s="254"/>
      <c r="BI7" s="254"/>
      <c r="BJ7" s="254"/>
      <c r="BK7" s="254"/>
      <c r="BL7" s="254"/>
      <c r="BM7" s="254"/>
      <c r="BN7" s="254"/>
      <c r="BO7" s="254"/>
      <c r="BP7" s="254"/>
      <c r="BQ7" s="260">
        <v>1</v>
      </c>
      <c r="BR7" s="261"/>
      <c r="BS7" s="1190" t="s">
        <v>587</v>
      </c>
      <c r="BT7" s="1191"/>
      <c r="BU7" s="1191"/>
      <c r="BV7" s="1191"/>
      <c r="BW7" s="1191"/>
      <c r="BX7" s="1191"/>
      <c r="BY7" s="1191"/>
      <c r="BZ7" s="1191"/>
      <c r="CA7" s="1191"/>
      <c r="CB7" s="1191"/>
      <c r="CC7" s="1191"/>
      <c r="CD7" s="1191"/>
      <c r="CE7" s="1191"/>
      <c r="CF7" s="1191"/>
      <c r="CG7" s="1192"/>
      <c r="CH7" s="1182">
        <v>0</v>
      </c>
      <c r="CI7" s="1183"/>
      <c r="CJ7" s="1183"/>
      <c r="CK7" s="1183"/>
      <c r="CL7" s="1184"/>
      <c r="CM7" s="1182">
        <v>5</v>
      </c>
      <c r="CN7" s="1183"/>
      <c r="CO7" s="1183"/>
      <c r="CP7" s="1183"/>
      <c r="CQ7" s="1184"/>
      <c r="CR7" s="1182">
        <v>5</v>
      </c>
      <c r="CS7" s="1183"/>
      <c r="CT7" s="1183"/>
      <c r="CU7" s="1183"/>
      <c r="CV7" s="1184"/>
      <c r="CW7" s="1182">
        <v>0</v>
      </c>
      <c r="CX7" s="1183"/>
      <c r="CY7" s="1183"/>
      <c r="CZ7" s="1183"/>
      <c r="DA7" s="1184"/>
      <c r="DB7" s="1182" t="s">
        <v>521</v>
      </c>
      <c r="DC7" s="1183"/>
      <c r="DD7" s="1183"/>
      <c r="DE7" s="1183"/>
      <c r="DF7" s="1184"/>
      <c r="DG7" s="1182" t="s">
        <v>521</v>
      </c>
      <c r="DH7" s="1183"/>
      <c r="DI7" s="1183"/>
      <c r="DJ7" s="1183"/>
      <c r="DK7" s="1184"/>
      <c r="DL7" s="1182" t="s">
        <v>521</v>
      </c>
      <c r="DM7" s="1183"/>
      <c r="DN7" s="1183"/>
      <c r="DO7" s="1183"/>
      <c r="DP7" s="1184"/>
      <c r="DQ7" s="1182" t="s">
        <v>521</v>
      </c>
      <c r="DR7" s="1183"/>
      <c r="DS7" s="1183"/>
      <c r="DT7" s="1183"/>
      <c r="DU7" s="1184"/>
      <c r="DV7" s="1210"/>
      <c r="DW7" s="1211"/>
      <c r="DX7" s="1211"/>
      <c r="DY7" s="1211"/>
      <c r="DZ7" s="1212"/>
      <c r="EA7" s="255"/>
    </row>
    <row r="8" spans="1:131" s="256" customFormat="1" ht="26.25" customHeight="1" x14ac:dyDescent="0.15">
      <c r="A8" s="262">
        <v>2</v>
      </c>
      <c r="B8" s="1130" t="s">
        <v>390</v>
      </c>
      <c r="C8" s="1131"/>
      <c r="D8" s="1131"/>
      <c r="E8" s="1131"/>
      <c r="F8" s="1131"/>
      <c r="G8" s="1131"/>
      <c r="H8" s="1131"/>
      <c r="I8" s="1131"/>
      <c r="J8" s="1131"/>
      <c r="K8" s="1131"/>
      <c r="L8" s="1131"/>
      <c r="M8" s="1131"/>
      <c r="N8" s="1131"/>
      <c r="O8" s="1131"/>
      <c r="P8" s="1132"/>
      <c r="Q8" s="1136">
        <v>6</v>
      </c>
      <c r="R8" s="1137"/>
      <c r="S8" s="1137"/>
      <c r="T8" s="1137"/>
      <c r="U8" s="1137"/>
      <c r="V8" s="1137">
        <v>6</v>
      </c>
      <c r="W8" s="1137"/>
      <c r="X8" s="1137"/>
      <c r="Y8" s="1137"/>
      <c r="Z8" s="1137"/>
      <c r="AA8" s="1137">
        <v>0</v>
      </c>
      <c r="AB8" s="1137"/>
      <c r="AC8" s="1137"/>
      <c r="AD8" s="1137"/>
      <c r="AE8" s="1138"/>
      <c r="AF8" s="1112">
        <v>0</v>
      </c>
      <c r="AG8" s="1113"/>
      <c r="AH8" s="1113"/>
      <c r="AI8" s="1113"/>
      <c r="AJ8" s="1114"/>
      <c r="AK8" s="1181" t="s">
        <v>601</v>
      </c>
      <c r="AL8" s="1083"/>
      <c r="AM8" s="1083"/>
      <c r="AN8" s="1083"/>
      <c r="AO8" s="1179"/>
      <c r="AP8" s="1180">
        <v>1</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588</v>
      </c>
      <c r="BT8" s="1108"/>
      <c r="BU8" s="1108"/>
      <c r="BV8" s="1108"/>
      <c r="BW8" s="1108"/>
      <c r="BX8" s="1108"/>
      <c r="BY8" s="1108"/>
      <c r="BZ8" s="1108"/>
      <c r="CA8" s="1108"/>
      <c r="CB8" s="1108"/>
      <c r="CC8" s="1108"/>
      <c r="CD8" s="1108"/>
      <c r="CE8" s="1108"/>
      <c r="CF8" s="1108"/>
      <c r="CG8" s="1109"/>
      <c r="CH8" s="1082">
        <v>2</v>
      </c>
      <c r="CI8" s="1083"/>
      <c r="CJ8" s="1083"/>
      <c r="CK8" s="1083"/>
      <c r="CL8" s="1084"/>
      <c r="CM8" s="1082">
        <v>210</v>
      </c>
      <c r="CN8" s="1083"/>
      <c r="CO8" s="1083"/>
      <c r="CP8" s="1083"/>
      <c r="CQ8" s="1084"/>
      <c r="CR8" s="1082">
        <v>60</v>
      </c>
      <c r="CS8" s="1083"/>
      <c r="CT8" s="1083"/>
      <c r="CU8" s="1083"/>
      <c r="CV8" s="1084"/>
      <c r="CW8" s="1082" t="s">
        <v>603</v>
      </c>
      <c r="CX8" s="1083"/>
      <c r="CY8" s="1083"/>
      <c r="CZ8" s="1083"/>
      <c r="DA8" s="1084"/>
      <c r="DB8" s="1082" t="s">
        <v>521</v>
      </c>
      <c r="DC8" s="1083"/>
      <c r="DD8" s="1083"/>
      <c r="DE8" s="1083"/>
      <c r="DF8" s="1084"/>
      <c r="DG8" s="1082" t="s">
        <v>521</v>
      </c>
      <c r="DH8" s="1083"/>
      <c r="DI8" s="1083"/>
      <c r="DJ8" s="1083"/>
      <c r="DK8" s="1084"/>
      <c r="DL8" s="1082" t="s">
        <v>521</v>
      </c>
      <c r="DM8" s="1083"/>
      <c r="DN8" s="1083"/>
      <c r="DO8" s="1083"/>
      <c r="DP8" s="1084"/>
      <c r="DQ8" s="1082" t="s">
        <v>521</v>
      </c>
      <c r="DR8" s="1083"/>
      <c r="DS8" s="1083"/>
      <c r="DT8" s="1083"/>
      <c r="DU8" s="1084"/>
      <c r="DV8" s="1085"/>
      <c r="DW8" s="1086"/>
      <c r="DX8" s="1086"/>
      <c r="DY8" s="1086"/>
      <c r="DZ8" s="1087"/>
      <c r="EA8" s="255"/>
    </row>
    <row r="9" spans="1:131" s="256" customFormat="1" ht="26.25" customHeight="1" x14ac:dyDescent="0.15">
      <c r="A9" s="262">
        <v>3</v>
      </c>
      <c r="B9" s="1130" t="s">
        <v>391</v>
      </c>
      <c r="C9" s="1131"/>
      <c r="D9" s="1131"/>
      <c r="E9" s="1131"/>
      <c r="F9" s="1131"/>
      <c r="G9" s="1131"/>
      <c r="H9" s="1131"/>
      <c r="I9" s="1131"/>
      <c r="J9" s="1131"/>
      <c r="K9" s="1131"/>
      <c r="L9" s="1131"/>
      <c r="M9" s="1131"/>
      <c r="N9" s="1131"/>
      <c r="O9" s="1131"/>
      <c r="P9" s="1132"/>
      <c r="Q9" s="1136">
        <v>27</v>
      </c>
      <c r="R9" s="1137"/>
      <c r="S9" s="1137"/>
      <c r="T9" s="1137"/>
      <c r="U9" s="1137"/>
      <c r="V9" s="1137">
        <v>27</v>
      </c>
      <c r="W9" s="1137"/>
      <c r="X9" s="1137"/>
      <c r="Y9" s="1137"/>
      <c r="Z9" s="1137"/>
      <c r="AA9" s="1137">
        <v>0</v>
      </c>
      <c r="AB9" s="1137"/>
      <c r="AC9" s="1137"/>
      <c r="AD9" s="1137"/>
      <c r="AE9" s="1138"/>
      <c r="AF9" s="1112">
        <v>0</v>
      </c>
      <c r="AG9" s="1113"/>
      <c r="AH9" s="1113"/>
      <c r="AI9" s="1113"/>
      <c r="AJ9" s="1114"/>
      <c r="AK9" s="1181">
        <v>5</v>
      </c>
      <c r="AL9" s="1083"/>
      <c r="AM9" s="1083"/>
      <c r="AN9" s="1083"/>
      <c r="AO9" s="1179"/>
      <c r="AP9" s="1180" t="s">
        <v>603</v>
      </c>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589</v>
      </c>
      <c r="BT9" s="1108"/>
      <c r="BU9" s="1108"/>
      <c r="BV9" s="1108"/>
      <c r="BW9" s="1108"/>
      <c r="BX9" s="1108"/>
      <c r="BY9" s="1108"/>
      <c r="BZ9" s="1108"/>
      <c r="CA9" s="1108"/>
      <c r="CB9" s="1108"/>
      <c r="CC9" s="1108"/>
      <c r="CD9" s="1108"/>
      <c r="CE9" s="1108"/>
      <c r="CF9" s="1108"/>
      <c r="CG9" s="1109"/>
      <c r="CH9" s="1082">
        <v>6</v>
      </c>
      <c r="CI9" s="1083"/>
      <c r="CJ9" s="1083"/>
      <c r="CK9" s="1083"/>
      <c r="CL9" s="1084"/>
      <c r="CM9" s="1082">
        <v>87</v>
      </c>
      <c r="CN9" s="1083"/>
      <c r="CO9" s="1083"/>
      <c r="CP9" s="1083"/>
      <c r="CQ9" s="1084"/>
      <c r="CR9" s="1082">
        <v>10</v>
      </c>
      <c r="CS9" s="1083"/>
      <c r="CT9" s="1083"/>
      <c r="CU9" s="1083"/>
      <c r="CV9" s="1084"/>
      <c r="CW9" s="1082" t="s">
        <v>603</v>
      </c>
      <c r="CX9" s="1083"/>
      <c r="CY9" s="1083"/>
      <c r="CZ9" s="1083"/>
      <c r="DA9" s="1084"/>
      <c r="DB9" s="1082" t="s">
        <v>521</v>
      </c>
      <c r="DC9" s="1083"/>
      <c r="DD9" s="1083"/>
      <c r="DE9" s="1083"/>
      <c r="DF9" s="1084"/>
      <c r="DG9" s="1082" t="s">
        <v>521</v>
      </c>
      <c r="DH9" s="1083"/>
      <c r="DI9" s="1083"/>
      <c r="DJ9" s="1083"/>
      <c r="DK9" s="1084"/>
      <c r="DL9" s="1082" t="s">
        <v>521</v>
      </c>
      <c r="DM9" s="1083"/>
      <c r="DN9" s="1083"/>
      <c r="DO9" s="1083"/>
      <c r="DP9" s="1084"/>
      <c r="DQ9" s="1082" t="s">
        <v>521</v>
      </c>
      <c r="DR9" s="1083"/>
      <c r="DS9" s="1083"/>
      <c r="DT9" s="1083"/>
      <c r="DU9" s="1084"/>
      <c r="DV9" s="1085"/>
      <c r="DW9" s="1086"/>
      <c r="DX9" s="1086"/>
      <c r="DY9" s="1086"/>
      <c r="DZ9" s="1087"/>
      <c r="EA9" s="255"/>
    </row>
    <row r="10" spans="1:131" s="256" customFormat="1" ht="26.25" customHeight="1" x14ac:dyDescent="0.15">
      <c r="A10" s="262">
        <v>4</v>
      </c>
      <c r="B10" s="1130" t="s">
        <v>392</v>
      </c>
      <c r="C10" s="1131"/>
      <c r="D10" s="1131"/>
      <c r="E10" s="1131"/>
      <c r="F10" s="1131"/>
      <c r="G10" s="1131"/>
      <c r="H10" s="1131"/>
      <c r="I10" s="1131"/>
      <c r="J10" s="1131"/>
      <c r="K10" s="1131"/>
      <c r="L10" s="1131"/>
      <c r="M10" s="1131"/>
      <c r="N10" s="1131"/>
      <c r="O10" s="1131"/>
      <c r="P10" s="1132"/>
      <c r="Q10" s="1136">
        <v>12</v>
      </c>
      <c r="R10" s="1137"/>
      <c r="S10" s="1137"/>
      <c r="T10" s="1137"/>
      <c r="U10" s="1137"/>
      <c r="V10" s="1137">
        <v>12</v>
      </c>
      <c r="W10" s="1137"/>
      <c r="X10" s="1137"/>
      <c r="Y10" s="1137"/>
      <c r="Z10" s="1137"/>
      <c r="AA10" s="1137" t="s">
        <v>604</v>
      </c>
      <c r="AB10" s="1137"/>
      <c r="AC10" s="1137"/>
      <c r="AD10" s="1137"/>
      <c r="AE10" s="1138"/>
      <c r="AF10" s="1112" t="s">
        <v>128</v>
      </c>
      <c r="AG10" s="1113"/>
      <c r="AH10" s="1113"/>
      <c r="AI10" s="1113"/>
      <c r="AJ10" s="1114"/>
      <c r="AK10" s="1181">
        <v>6</v>
      </c>
      <c r="AL10" s="1083"/>
      <c r="AM10" s="1083"/>
      <c r="AN10" s="1083"/>
      <c r="AO10" s="1179"/>
      <c r="AP10" s="1180" t="s">
        <v>603</v>
      </c>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t="s">
        <v>590</v>
      </c>
      <c r="BT10" s="1108"/>
      <c r="BU10" s="1108"/>
      <c r="BV10" s="1108"/>
      <c r="BW10" s="1108"/>
      <c r="BX10" s="1108"/>
      <c r="BY10" s="1108"/>
      <c r="BZ10" s="1108"/>
      <c r="CA10" s="1108"/>
      <c r="CB10" s="1108"/>
      <c r="CC10" s="1108"/>
      <c r="CD10" s="1108"/>
      <c r="CE10" s="1108"/>
      <c r="CF10" s="1108"/>
      <c r="CG10" s="1109"/>
      <c r="CH10" s="1082">
        <v>3</v>
      </c>
      <c r="CI10" s="1083"/>
      <c r="CJ10" s="1083"/>
      <c r="CK10" s="1083"/>
      <c r="CL10" s="1084"/>
      <c r="CM10" s="1082">
        <v>156</v>
      </c>
      <c r="CN10" s="1083"/>
      <c r="CO10" s="1083"/>
      <c r="CP10" s="1083"/>
      <c r="CQ10" s="1084"/>
      <c r="CR10" s="1082">
        <v>45</v>
      </c>
      <c r="CS10" s="1083"/>
      <c r="CT10" s="1083"/>
      <c r="CU10" s="1083"/>
      <c r="CV10" s="1084"/>
      <c r="CW10" s="1082">
        <v>20</v>
      </c>
      <c r="CX10" s="1083"/>
      <c r="CY10" s="1083"/>
      <c r="CZ10" s="1083"/>
      <c r="DA10" s="1084"/>
      <c r="DB10" s="1082" t="s">
        <v>521</v>
      </c>
      <c r="DC10" s="1083"/>
      <c r="DD10" s="1083"/>
      <c r="DE10" s="1083"/>
      <c r="DF10" s="1084"/>
      <c r="DG10" s="1082" t="s">
        <v>521</v>
      </c>
      <c r="DH10" s="1083"/>
      <c r="DI10" s="1083"/>
      <c r="DJ10" s="1083"/>
      <c r="DK10" s="1084"/>
      <c r="DL10" s="1082" t="s">
        <v>521</v>
      </c>
      <c r="DM10" s="1083"/>
      <c r="DN10" s="1083"/>
      <c r="DO10" s="1083"/>
      <c r="DP10" s="1084"/>
      <c r="DQ10" s="1082" t="s">
        <v>521</v>
      </c>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1"/>
      <c r="AL11" s="1083"/>
      <c r="AM11" s="1083"/>
      <c r="AN11" s="1083"/>
      <c r="AO11" s="1179"/>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t="s">
        <v>591</v>
      </c>
      <c r="BT11" s="1108"/>
      <c r="BU11" s="1108"/>
      <c r="BV11" s="1108"/>
      <c r="BW11" s="1108"/>
      <c r="BX11" s="1108"/>
      <c r="BY11" s="1108"/>
      <c r="BZ11" s="1108"/>
      <c r="CA11" s="1108"/>
      <c r="CB11" s="1108"/>
      <c r="CC11" s="1108"/>
      <c r="CD11" s="1108"/>
      <c r="CE11" s="1108"/>
      <c r="CF11" s="1108"/>
      <c r="CG11" s="1109"/>
      <c r="CH11" s="1082">
        <v>-39</v>
      </c>
      <c r="CI11" s="1083"/>
      <c r="CJ11" s="1083"/>
      <c r="CK11" s="1083"/>
      <c r="CL11" s="1084"/>
      <c r="CM11" s="1082">
        <v>-50</v>
      </c>
      <c r="CN11" s="1083"/>
      <c r="CO11" s="1083"/>
      <c r="CP11" s="1083"/>
      <c r="CQ11" s="1084"/>
      <c r="CR11" s="1082">
        <v>9</v>
      </c>
      <c r="CS11" s="1083"/>
      <c r="CT11" s="1083"/>
      <c r="CU11" s="1083"/>
      <c r="CV11" s="1084"/>
      <c r="CW11" s="1082" t="s">
        <v>603</v>
      </c>
      <c r="CX11" s="1083"/>
      <c r="CY11" s="1083"/>
      <c r="CZ11" s="1083"/>
      <c r="DA11" s="1084"/>
      <c r="DB11" s="1082" t="s">
        <v>521</v>
      </c>
      <c r="DC11" s="1083"/>
      <c r="DD11" s="1083"/>
      <c r="DE11" s="1083"/>
      <c r="DF11" s="1084"/>
      <c r="DG11" s="1082" t="s">
        <v>521</v>
      </c>
      <c r="DH11" s="1083"/>
      <c r="DI11" s="1083"/>
      <c r="DJ11" s="1083"/>
      <c r="DK11" s="1084"/>
      <c r="DL11" s="1082" t="s">
        <v>521</v>
      </c>
      <c r="DM11" s="1083"/>
      <c r="DN11" s="1083"/>
      <c r="DO11" s="1083"/>
      <c r="DP11" s="1084"/>
      <c r="DQ11" s="1082" t="s">
        <v>521</v>
      </c>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1"/>
      <c r="AL12" s="1083"/>
      <c r="AM12" s="1083"/>
      <c r="AN12" s="1083"/>
      <c r="AO12" s="1179"/>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t="s">
        <v>592</v>
      </c>
      <c r="BT12" s="1108"/>
      <c r="BU12" s="1108"/>
      <c r="BV12" s="1108"/>
      <c r="BW12" s="1108"/>
      <c r="BX12" s="1108"/>
      <c r="BY12" s="1108"/>
      <c r="BZ12" s="1108"/>
      <c r="CA12" s="1108"/>
      <c r="CB12" s="1108"/>
      <c r="CC12" s="1108"/>
      <c r="CD12" s="1108"/>
      <c r="CE12" s="1108"/>
      <c r="CF12" s="1108"/>
      <c r="CG12" s="1109"/>
      <c r="CH12" s="1082">
        <v>2</v>
      </c>
      <c r="CI12" s="1083"/>
      <c r="CJ12" s="1083"/>
      <c r="CK12" s="1083"/>
      <c r="CL12" s="1084"/>
      <c r="CM12" s="1082">
        <v>112</v>
      </c>
      <c r="CN12" s="1083"/>
      <c r="CO12" s="1083"/>
      <c r="CP12" s="1083"/>
      <c r="CQ12" s="1084"/>
      <c r="CR12" s="1082">
        <v>51</v>
      </c>
      <c r="CS12" s="1083"/>
      <c r="CT12" s="1083"/>
      <c r="CU12" s="1083"/>
      <c r="CV12" s="1084"/>
      <c r="CW12" s="1082" t="s">
        <v>603</v>
      </c>
      <c r="CX12" s="1083"/>
      <c r="CY12" s="1083"/>
      <c r="CZ12" s="1083"/>
      <c r="DA12" s="1084"/>
      <c r="DB12" s="1082" t="s">
        <v>521</v>
      </c>
      <c r="DC12" s="1083"/>
      <c r="DD12" s="1083"/>
      <c r="DE12" s="1083"/>
      <c r="DF12" s="1084"/>
      <c r="DG12" s="1082" t="s">
        <v>521</v>
      </c>
      <c r="DH12" s="1083"/>
      <c r="DI12" s="1083"/>
      <c r="DJ12" s="1083"/>
      <c r="DK12" s="1084"/>
      <c r="DL12" s="1082" t="s">
        <v>521</v>
      </c>
      <c r="DM12" s="1083"/>
      <c r="DN12" s="1083"/>
      <c r="DO12" s="1083"/>
      <c r="DP12" s="1084"/>
      <c r="DQ12" s="1082" t="s">
        <v>521</v>
      </c>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1"/>
      <c r="AL13" s="1083"/>
      <c r="AM13" s="1083"/>
      <c r="AN13" s="1083"/>
      <c r="AO13" s="1179"/>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t="s">
        <v>593</v>
      </c>
      <c r="BT13" s="1108"/>
      <c r="BU13" s="1108"/>
      <c r="BV13" s="1108"/>
      <c r="BW13" s="1108"/>
      <c r="BX13" s="1108"/>
      <c r="BY13" s="1108"/>
      <c r="BZ13" s="1108"/>
      <c r="CA13" s="1108"/>
      <c r="CB13" s="1108"/>
      <c r="CC13" s="1108"/>
      <c r="CD13" s="1108"/>
      <c r="CE13" s="1108"/>
      <c r="CF13" s="1108"/>
      <c r="CG13" s="1109"/>
      <c r="CH13" s="1082">
        <v>23</v>
      </c>
      <c r="CI13" s="1083"/>
      <c r="CJ13" s="1083"/>
      <c r="CK13" s="1083"/>
      <c r="CL13" s="1084"/>
      <c r="CM13" s="1082">
        <v>165</v>
      </c>
      <c r="CN13" s="1083"/>
      <c r="CO13" s="1083"/>
      <c r="CP13" s="1083"/>
      <c r="CQ13" s="1084"/>
      <c r="CR13" s="1082">
        <v>25</v>
      </c>
      <c r="CS13" s="1083"/>
      <c r="CT13" s="1083"/>
      <c r="CU13" s="1083"/>
      <c r="CV13" s="1084"/>
      <c r="CW13" s="1082" t="s">
        <v>603</v>
      </c>
      <c r="CX13" s="1083"/>
      <c r="CY13" s="1083"/>
      <c r="CZ13" s="1083"/>
      <c r="DA13" s="1084"/>
      <c r="DB13" s="1082" t="s">
        <v>521</v>
      </c>
      <c r="DC13" s="1083"/>
      <c r="DD13" s="1083"/>
      <c r="DE13" s="1083"/>
      <c r="DF13" s="1084"/>
      <c r="DG13" s="1082" t="s">
        <v>521</v>
      </c>
      <c r="DH13" s="1083"/>
      <c r="DI13" s="1083"/>
      <c r="DJ13" s="1083"/>
      <c r="DK13" s="1084"/>
      <c r="DL13" s="1082" t="s">
        <v>521</v>
      </c>
      <c r="DM13" s="1083"/>
      <c r="DN13" s="1083"/>
      <c r="DO13" s="1083"/>
      <c r="DP13" s="1084"/>
      <c r="DQ13" s="1082" t="s">
        <v>521</v>
      </c>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1"/>
      <c r="AL14" s="1083"/>
      <c r="AM14" s="1083"/>
      <c r="AN14" s="1083"/>
      <c r="AO14" s="1179"/>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t="s">
        <v>594</v>
      </c>
      <c r="BT14" s="1108"/>
      <c r="BU14" s="1108"/>
      <c r="BV14" s="1108"/>
      <c r="BW14" s="1108"/>
      <c r="BX14" s="1108"/>
      <c r="BY14" s="1108"/>
      <c r="BZ14" s="1108"/>
      <c r="CA14" s="1108"/>
      <c r="CB14" s="1108"/>
      <c r="CC14" s="1108"/>
      <c r="CD14" s="1108"/>
      <c r="CE14" s="1108"/>
      <c r="CF14" s="1108"/>
      <c r="CG14" s="1109"/>
      <c r="CH14" s="1082">
        <v>2</v>
      </c>
      <c r="CI14" s="1083"/>
      <c r="CJ14" s="1083"/>
      <c r="CK14" s="1083"/>
      <c r="CL14" s="1084"/>
      <c r="CM14" s="1082">
        <v>54</v>
      </c>
      <c r="CN14" s="1083"/>
      <c r="CO14" s="1083"/>
      <c r="CP14" s="1083"/>
      <c r="CQ14" s="1084"/>
      <c r="CR14" s="1082">
        <v>10</v>
      </c>
      <c r="CS14" s="1083"/>
      <c r="CT14" s="1083"/>
      <c r="CU14" s="1083"/>
      <c r="CV14" s="1084"/>
      <c r="CW14" s="1082" t="s">
        <v>603</v>
      </c>
      <c r="CX14" s="1083"/>
      <c r="CY14" s="1083"/>
      <c r="CZ14" s="1083"/>
      <c r="DA14" s="1084"/>
      <c r="DB14" s="1082" t="s">
        <v>521</v>
      </c>
      <c r="DC14" s="1083"/>
      <c r="DD14" s="1083"/>
      <c r="DE14" s="1083"/>
      <c r="DF14" s="1084"/>
      <c r="DG14" s="1082" t="s">
        <v>521</v>
      </c>
      <c r="DH14" s="1083"/>
      <c r="DI14" s="1083"/>
      <c r="DJ14" s="1083"/>
      <c r="DK14" s="1084"/>
      <c r="DL14" s="1082" t="s">
        <v>521</v>
      </c>
      <c r="DM14" s="1083"/>
      <c r="DN14" s="1083"/>
      <c r="DO14" s="1083"/>
      <c r="DP14" s="1084"/>
      <c r="DQ14" s="1082" t="s">
        <v>521</v>
      </c>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t="s">
        <v>595</v>
      </c>
      <c r="BT15" s="1108"/>
      <c r="BU15" s="1108"/>
      <c r="BV15" s="1108"/>
      <c r="BW15" s="1108"/>
      <c r="BX15" s="1108"/>
      <c r="BY15" s="1108"/>
      <c r="BZ15" s="1108"/>
      <c r="CA15" s="1108"/>
      <c r="CB15" s="1108"/>
      <c r="CC15" s="1108"/>
      <c r="CD15" s="1108"/>
      <c r="CE15" s="1108"/>
      <c r="CF15" s="1108"/>
      <c r="CG15" s="1109"/>
      <c r="CH15" s="1082">
        <v>-1</v>
      </c>
      <c r="CI15" s="1083"/>
      <c r="CJ15" s="1083"/>
      <c r="CK15" s="1083"/>
      <c r="CL15" s="1084"/>
      <c r="CM15" s="1082">
        <v>47</v>
      </c>
      <c r="CN15" s="1083"/>
      <c r="CO15" s="1083"/>
      <c r="CP15" s="1083"/>
      <c r="CQ15" s="1084"/>
      <c r="CR15" s="1082">
        <v>50</v>
      </c>
      <c r="CS15" s="1083"/>
      <c r="CT15" s="1083"/>
      <c r="CU15" s="1083"/>
      <c r="CV15" s="1084"/>
      <c r="CW15" s="1082" t="s">
        <v>603</v>
      </c>
      <c r="CX15" s="1083"/>
      <c r="CY15" s="1083"/>
      <c r="CZ15" s="1083"/>
      <c r="DA15" s="1084"/>
      <c r="DB15" s="1082" t="s">
        <v>521</v>
      </c>
      <c r="DC15" s="1083"/>
      <c r="DD15" s="1083"/>
      <c r="DE15" s="1083"/>
      <c r="DF15" s="1084"/>
      <c r="DG15" s="1082" t="s">
        <v>521</v>
      </c>
      <c r="DH15" s="1083"/>
      <c r="DI15" s="1083"/>
      <c r="DJ15" s="1083"/>
      <c r="DK15" s="1084"/>
      <c r="DL15" s="1082" t="s">
        <v>521</v>
      </c>
      <c r="DM15" s="1083"/>
      <c r="DN15" s="1083"/>
      <c r="DO15" s="1083"/>
      <c r="DP15" s="1084"/>
      <c r="DQ15" s="1082" t="s">
        <v>521</v>
      </c>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t="s">
        <v>596</v>
      </c>
      <c r="BT16" s="1108"/>
      <c r="BU16" s="1108"/>
      <c r="BV16" s="1108"/>
      <c r="BW16" s="1108"/>
      <c r="BX16" s="1108"/>
      <c r="BY16" s="1108"/>
      <c r="BZ16" s="1108"/>
      <c r="CA16" s="1108"/>
      <c r="CB16" s="1108"/>
      <c r="CC16" s="1108"/>
      <c r="CD16" s="1108"/>
      <c r="CE16" s="1108"/>
      <c r="CF16" s="1108"/>
      <c r="CG16" s="1109"/>
      <c r="CH16" s="1082">
        <v>-3</v>
      </c>
      <c r="CI16" s="1083"/>
      <c r="CJ16" s="1083"/>
      <c r="CK16" s="1083"/>
      <c r="CL16" s="1084"/>
      <c r="CM16" s="1082">
        <v>24</v>
      </c>
      <c r="CN16" s="1083"/>
      <c r="CO16" s="1083"/>
      <c r="CP16" s="1083"/>
      <c r="CQ16" s="1084"/>
      <c r="CR16" s="1082">
        <v>20</v>
      </c>
      <c r="CS16" s="1083"/>
      <c r="CT16" s="1083"/>
      <c r="CU16" s="1083"/>
      <c r="CV16" s="1084"/>
      <c r="CW16" s="1082" t="s">
        <v>603</v>
      </c>
      <c r="CX16" s="1083"/>
      <c r="CY16" s="1083"/>
      <c r="CZ16" s="1083"/>
      <c r="DA16" s="1084"/>
      <c r="DB16" s="1082" t="s">
        <v>521</v>
      </c>
      <c r="DC16" s="1083"/>
      <c r="DD16" s="1083"/>
      <c r="DE16" s="1083"/>
      <c r="DF16" s="1084"/>
      <c r="DG16" s="1082" t="s">
        <v>521</v>
      </c>
      <c r="DH16" s="1083"/>
      <c r="DI16" s="1083"/>
      <c r="DJ16" s="1083"/>
      <c r="DK16" s="1084"/>
      <c r="DL16" s="1082" t="s">
        <v>521</v>
      </c>
      <c r="DM16" s="1083"/>
      <c r="DN16" s="1083"/>
      <c r="DO16" s="1083"/>
      <c r="DP16" s="1084"/>
      <c r="DQ16" s="1082" t="s">
        <v>521</v>
      </c>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393</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394</v>
      </c>
      <c r="B23" s="1037" t="s">
        <v>395</v>
      </c>
      <c r="C23" s="1038"/>
      <c r="D23" s="1038"/>
      <c r="E23" s="1038"/>
      <c r="F23" s="1038"/>
      <c r="G23" s="1038"/>
      <c r="H23" s="1038"/>
      <c r="I23" s="1038"/>
      <c r="J23" s="1038"/>
      <c r="K23" s="1038"/>
      <c r="L23" s="1038"/>
      <c r="M23" s="1038"/>
      <c r="N23" s="1038"/>
      <c r="O23" s="1038"/>
      <c r="P23" s="1039"/>
      <c r="Q23" s="1161">
        <f>SUM(Q7:U10)</f>
        <v>31353</v>
      </c>
      <c r="R23" s="1162"/>
      <c r="S23" s="1162"/>
      <c r="T23" s="1162"/>
      <c r="U23" s="1162"/>
      <c r="V23" s="1162">
        <f t="shared" ref="V23" si="0">SUM(V7:Z10)</f>
        <v>30662</v>
      </c>
      <c r="W23" s="1162"/>
      <c r="X23" s="1162"/>
      <c r="Y23" s="1162"/>
      <c r="Z23" s="1162"/>
      <c r="AA23" s="1162">
        <f t="shared" ref="AA23" si="1">SUM(AA7:AE10)</f>
        <v>691</v>
      </c>
      <c r="AB23" s="1162"/>
      <c r="AC23" s="1162"/>
      <c r="AD23" s="1162"/>
      <c r="AE23" s="1163"/>
      <c r="AF23" s="1164">
        <v>481</v>
      </c>
      <c r="AG23" s="1162"/>
      <c r="AH23" s="1162"/>
      <c r="AI23" s="1162"/>
      <c r="AJ23" s="1165"/>
      <c r="AK23" s="1166"/>
      <c r="AL23" s="1167"/>
      <c r="AM23" s="1167"/>
      <c r="AN23" s="1167"/>
      <c r="AO23" s="1167"/>
      <c r="AP23" s="1162">
        <f>SUM(AP7:AT10)</f>
        <v>38578</v>
      </c>
      <c r="AQ23" s="1162"/>
      <c r="AR23" s="1162"/>
      <c r="AS23" s="1162"/>
      <c r="AT23" s="1162"/>
      <c r="AU23" s="1168"/>
      <c r="AV23" s="1168"/>
      <c r="AW23" s="1168"/>
      <c r="AX23" s="1168"/>
      <c r="AY23" s="1169"/>
      <c r="AZ23" s="1158" t="s">
        <v>128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396</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397</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372</v>
      </c>
      <c r="B26" s="1089"/>
      <c r="C26" s="1089"/>
      <c r="D26" s="1089"/>
      <c r="E26" s="1089"/>
      <c r="F26" s="1089"/>
      <c r="G26" s="1089"/>
      <c r="H26" s="1089"/>
      <c r="I26" s="1089"/>
      <c r="J26" s="1089"/>
      <c r="K26" s="1089"/>
      <c r="L26" s="1089"/>
      <c r="M26" s="1089"/>
      <c r="N26" s="1089"/>
      <c r="O26" s="1089"/>
      <c r="P26" s="1090"/>
      <c r="Q26" s="1094" t="s">
        <v>398</v>
      </c>
      <c r="R26" s="1095"/>
      <c r="S26" s="1095"/>
      <c r="T26" s="1095"/>
      <c r="U26" s="1096"/>
      <c r="V26" s="1094" t="s">
        <v>399</v>
      </c>
      <c r="W26" s="1095"/>
      <c r="X26" s="1095"/>
      <c r="Y26" s="1095"/>
      <c r="Z26" s="1096"/>
      <c r="AA26" s="1094" t="s">
        <v>400</v>
      </c>
      <c r="AB26" s="1095"/>
      <c r="AC26" s="1095"/>
      <c r="AD26" s="1095"/>
      <c r="AE26" s="1095"/>
      <c r="AF26" s="1152" t="s">
        <v>401</v>
      </c>
      <c r="AG26" s="1101"/>
      <c r="AH26" s="1101"/>
      <c r="AI26" s="1101"/>
      <c r="AJ26" s="1153"/>
      <c r="AK26" s="1095" t="s">
        <v>402</v>
      </c>
      <c r="AL26" s="1095"/>
      <c r="AM26" s="1095"/>
      <c r="AN26" s="1095"/>
      <c r="AO26" s="1096"/>
      <c r="AP26" s="1094" t="s">
        <v>403</v>
      </c>
      <c r="AQ26" s="1095"/>
      <c r="AR26" s="1095"/>
      <c r="AS26" s="1095"/>
      <c r="AT26" s="1096"/>
      <c r="AU26" s="1094" t="s">
        <v>404</v>
      </c>
      <c r="AV26" s="1095"/>
      <c r="AW26" s="1095"/>
      <c r="AX26" s="1095"/>
      <c r="AY26" s="1096"/>
      <c r="AZ26" s="1094" t="s">
        <v>405</v>
      </c>
      <c r="BA26" s="1095"/>
      <c r="BB26" s="1095"/>
      <c r="BC26" s="1095"/>
      <c r="BD26" s="1096"/>
      <c r="BE26" s="1094" t="s">
        <v>379</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406</v>
      </c>
      <c r="C28" s="1144"/>
      <c r="D28" s="1144"/>
      <c r="E28" s="1144"/>
      <c r="F28" s="1144"/>
      <c r="G28" s="1144"/>
      <c r="H28" s="1144"/>
      <c r="I28" s="1144"/>
      <c r="J28" s="1144"/>
      <c r="K28" s="1144"/>
      <c r="L28" s="1144"/>
      <c r="M28" s="1144"/>
      <c r="N28" s="1144"/>
      <c r="O28" s="1144"/>
      <c r="P28" s="1145"/>
      <c r="Q28" s="1146">
        <v>4089</v>
      </c>
      <c r="R28" s="1147"/>
      <c r="S28" s="1147"/>
      <c r="T28" s="1147"/>
      <c r="U28" s="1147"/>
      <c r="V28" s="1147">
        <v>4017</v>
      </c>
      <c r="W28" s="1147"/>
      <c r="X28" s="1147"/>
      <c r="Y28" s="1147"/>
      <c r="Z28" s="1147"/>
      <c r="AA28" s="1147">
        <v>72</v>
      </c>
      <c r="AB28" s="1147"/>
      <c r="AC28" s="1147"/>
      <c r="AD28" s="1147"/>
      <c r="AE28" s="1148"/>
      <c r="AF28" s="1149">
        <v>72</v>
      </c>
      <c r="AG28" s="1147"/>
      <c r="AH28" s="1147"/>
      <c r="AI28" s="1147"/>
      <c r="AJ28" s="1150"/>
      <c r="AK28" s="1151">
        <v>338</v>
      </c>
      <c r="AL28" s="1139"/>
      <c r="AM28" s="1139"/>
      <c r="AN28" s="1139"/>
      <c r="AO28" s="1139"/>
      <c r="AP28" s="1139" t="s">
        <v>603</v>
      </c>
      <c r="AQ28" s="1139"/>
      <c r="AR28" s="1139"/>
      <c r="AS28" s="1139"/>
      <c r="AT28" s="1139"/>
      <c r="AU28" s="1139" t="s">
        <v>603</v>
      </c>
      <c r="AV28" s="1139"/>
      <c r="AW28" s="1139"/>
      <c r="AX28" s="1139"/>
      <c r="AY28" s="1139"/>
      <c r="AZ28" s="1140" t="s">
        <v>603</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407</v>
      </c>
      <c r="C29" s="1131"/>
      <c r="D29" s="1131"/>
      <c r="E29" s="1131"/>
      <c r="F29" s="1131"/>
      <c r="G29" s="1131"/>
      <c r="H29" s="1131"/>
      <c r="I29" s="1131"/>
      <c r="J29" s="1131"/>
      <c r="K29" s="1131"/>
      <c r="L29" s="1131"/>
      <c r="M29" s="1131"/>
      <c r="N29" s="1131"/>
      <c r="O29" s="1131"/>
      <c r="P29" s="1132"/>
      <c r="Q29" s="1136">
        <v>70</v>
      </c>
      <c r="R29" s="1137"/>
      <c r="S29" s="1137"/>
      <c r="T29" s="1137"/>
      <c r="U29" s="1137"/>
      <c r="V29" s="1137">
        <v>70</v>
      </c>
      <c r="W29" s="1137"/>
      <c r="X29" s="1137"/>
      <c r="Y29" s="1137"/>
      <c r="Z29" s="1137"/>
      <c r="AA29" s="1137" t="s">
        <v>604</v>
      </c>
      <c r="AB29" s="1137"/>
      <c r="AC29" s="1137"/>
      <c r="AD29" s="1137"/>
      <c r="AE29" s="1138"/>
      <c r="AF29" s="1112" t="s">
        <v>604</v>
      </c>
      <c r="AG29" s="1113"/>
      <c r="AH29" s="1113"/>
      <c r="AI29" s="1113"/>
      <c r="AJ29" s="1114"/>
      <c r="AK29" s="1073">
        <v>0</v>
      </c>
      <c r="AL29" s="1064"/>
      <c r="AM29" s="1064"/>
      <c r="AN29" s="1064"/>
      <c r="AO29" s="1064"/>
      <c r="AP29" s="1064" t="s">
        <v>603</v>
      </c>
      <c r="AQ29" s="1064"/>
      <c r="AR29" s="1064"/>
      <c r="AS29" s="1064"/>
      <c r="AT29" s="1064"/>
      <c r="AU29" s="1064" t="s">
        <v>603</v>
      </c>
      <c r="AV29" s="1064"/>
      <c r="AW29" s="1064"/>
      <c r="AX29" s="1064"/>
      <c r="AY29" s="1064"/>
      <c r="AZ29" s="1135" t="s">
        <v>603</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408</v>
      </c>
      <c r="C30" s="1131"/>
      <c r="D30" s="1131"/>
      <c r="E30" s="1131"/>
      <c r="F30" s="1131"/>
      <c r="G30" s="1131"/>
      <c r="H30" s="1131"/>
      <c r="I30" s="1131"/>
      <c r="J30" s="1131"/>
      <c r="K30" s="1131"/>
      <c r="L30" s="1131"/>
      <c r="M30" s="1131"/>
      <c r="N30" s="1131"/>
      <c r="O30" s="1131"/>
      <c r="P30" s="1132"/>
      <c r="Q30" s="1136">
        <v>650</v>
      </c>
      <c r="R30" s="1137"/>
      <c r="S30" s="1137"/>
      <c r="T30" s="1137"/>
      <c r="U30" s="1137"/>
      <c r="V30" s="1137">
        <v>648</v>
      </c>
      <c r="W30" s="1137"/>
      <c r="X30" s="1137"/>
      <c r="Y30" s="1137"/>
      <c r="Z30" s="1137"/>
      <c r="AA30" s="1137">
        <v>2</v>
      </c>
      <c r="AB30" s="1137"/>
      <c r="AC30" s="1137"/>
      <c r="AD30" s="1137"/>
      <c r="AE30" s="1138"/>
      <c r="AF30" s="1112">
        <v>2</v>
      </c>
      <c r="AG30" s="1113"/>
      <c r="AH30" s="1113"/>
      <c r="AI30" s="1113"/>
      <c r="AJ30" s="1114"/>
      <c r="AK30" s="1073">
        <v>207</v>
      </c>
      <c r="AL30" s="1064"/>
      <c r="AM30" s="1064"/>
      <c r="AN30" s="1064"/>
      <c r="AO30" s="1064"/>
      <c r="AP30" s="1064" t="s">
        <v>603</v>
      </c>
      <c r="AQ30" s="1064"/>
      <c r="AR30" s="1064"/>
      <c r="AS30" s="1064"/>
      <c r="AT30" s="1064"/>
      <c r="AU30" s="1064" t="s">
        <v>603</v>
      </c>
      <c r="AV30" s="1064"/>
      <c r="AW30" s="1064"/>
      <c r="AX30" s="1064"/>
      <c r="AY30" s="1064"/>
      <c r="AZ30" s="1135" t="s">
        <v>603</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409</v>
      </c>
      <c r="C31" s="1131"/>
      <c r="D31" s="1131"/>
      <c r="E31" s="1131"/>
      <c r="F31" s="1131"/>
      <c r="G31" s="1131"/>
      <c r="H31" s="1131"/>
      <c r="I31" s="1131"/>
      <c r="J31" s="1131"/>
      <c r="K31" s="1131"/>
      <c r="L31" s="1131"/>
      <c r="M31" s="1131"/>
      <c r="N31" s="1131"/>
      <c r="O31" s="1131"/>
      <c r="P31" s="1132"/>
      <c r="Q31" s="1136">
        <v>6408</v>
      </c>
      <c r="R31" s="1137"/>
      <c r="S31" s="1137"/>
      <c r="T31" s="1137"/>
      <c r="U31" s="1137"/>
      <c r="V31" s="1137">
        <v>6308</v>
      </c>
      <c r="W31" s="1137"/>
      <c r="X31" s="1137"/>
      <c r="Y31" s="1137"/>
      <c r="Z31" s="1137"/>
      <c r="AA31" s="1137">
        <v>100</v>
      </c>
      <c r="AB31" s="1137"/>
      <c r="AC31" s="1137"/>
      <c r="AD31" s="1137"/>
      <c r="AE31" s="1138"/>
      <c r="AF31" s="1112">
        <v>100</v>
      </c>
      <c r="AG31" s="1113"/>
      <c r="AH31" s="1113"/>
      <c r="AI31" s="1113"/>
      <c r="AJ31" s="1114"/>
      <c r="AK31" s="1073">
        <v>910</v>
      </c>
      <c r="AL31" s="1064"/>
      <c r="AM31" s="1064"/>
      <c r="AN31" s="1064"/>
      <c r="AO31" s="1064"/>
      <c r="AP31" s="1064" t="s">
        <v>603</v>
      </c>
      <c r="AQ31" s="1064"/>
      <c r="AR31" s="1064"/>
      <c r="AS31" s="1064"/>
      <c r="AT31" s="1064"/>
      <c r="AU31" s="1064" t="s">
        <v>603</v>
      </c>
      <c r="AV31" s="1064"/>
      <c r="AW31" s="1064"/>
      <c r="AX31" s="1064"/>
      <c r="AY31" s="1064"/>
      <c r="AZ31" s="1135" t="s">
        <v>603</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410</v>
      </c>
      <c r="C32" s="1131"/>
      <c r="D32" s="1131"/>
      <c r="E32" s="1131"/>
      <c r="F32" s="1131"/>
      <c r="G32" s="1131"/>
      <c r="H32" s="1131"/>
      <c r="I32" s="1131"/>
      <c r="J32" s="1131"/>
      <c r="K32" s="1131"/>
      <c r="L32" s="1131"/>
      <c r="M32" s="1131"/>
      <c r="N32" s="1131"/>
      <c r="O32" s="1131"/>
      <c r="P32" s="1132"/>
      <c r="Q32" s="1136">
        <v>48</v>
      </c>
      <c r="R32" s="1137"/>
      <c r="S32" s="1137"/>
      <c r="T32" s="1137"/>
      <c r="U32" s="1137"/>
      <c r="V32" s="1137">
        <v>48</v>
      </c>
      <c r="W32" s="1137"/>
      <c r="X32" s="1137"/>
      <c r="Y32" s="1137"/>
      <c r="Z32" s="1137"/>
      <c r="AA32" s="1137" t="s">
        <v>604</v>
      </c>
      <c r="AB32" s="1137"/>
      <c r="AC32" s="1137"/>
      <c r="AD32" s="1137"/>
      <c r="AE32" s="1138"/>
      <c r="AF32" s="1112" t="s">
        <v>128</v>
      </c>
      <c r="AG32" s="1113"/>
      <c r="AH32" s="1113"/>
      <c r="AI32" s="1113"/>
      <c r="AJ32" s="1114"/>
      <c r="AK32" s="1073">
        <v>5</v>
      </c>
      <c r="AL32" s="1064"/>
      <c r="AM32" s="1064"/>
      <c r="AN32" s="1064"/>
      <c r="AO32" s="1064"/>
      <c r="AP32" s="1064" t="s">
        <v>603</v>
      </c>
      <c r="AQ32" s="1064"/>
      <c r="AR32" s="1064"/>
      <c r="AS32" s="1064"/>
      <c r="AT32" s="1064"/>
      <c r="AU32" s="1064" t="s">
        <v>603</v>
      </c>
      <c r="AV32" s="1064"/>
      <c r="AW32" s="1064"/>
      <c r="AX32" s="1064"/>
      <c r="AY32" s="1064"/>
      <c r="AZ32" s="1135" t="s">
        <v>603</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411</v>
      </c>
      <c r="C33" s="1131"/>
      <c r="D33" s="1131"/>
      <c r="E33" s="1131"/>
      <c r="F33" s="1131"/>
      <c r="G33" s="1131"/>
      <c r="H33" s="1131"/>
      <c r="I33" s="1131"/>
      <c r="J33" s="1131"/>
      <c r="K33" s="1131"/>
      <c r="L33" s="1131"/>
      <c r="M33" s="1131"/>
      <c r="N33" s="1131"/>
      <c r="O33" s="1131"/>
      <c r="P33" s="1132"/>
      <c r="Q33" s="1136">
        <v>1133</v>
      </c>
      <c r="R33" s="1137"/>
      <c r="S33" s="1137"/>
      <c r="T33" s="1137"/>
      <c r="U33" s="1137"/>
      <c r="V33" s="1137">
        <v>1056</v>
      </c>
      <c r="W33" s="1137"/>
      <c r="X33" s="1137"/>
      <c r="Y33" s="1137"/>
      <c r="Z33" s="1137"/>
      <c r="AA33" s="1137">
        <v>77</v>
      </c>
      <c r="AB33" s="1137"/>
      <c r="AC33" s="1137"/>
      <c r="AD33" s="1137"/>
      <c r="AE33" s="1138"/>
      <c r="AF33" s="1112">
        <v>1358</v>
      </c>
      <c r="AG33" s="1113"/>
      <c r="AH33" s="1113"/>
      <c r="AI33" s="1113"/>
      <c r="AJ33" s="1114"/>
      <c r="AK33" s="1073">
        <v>316</v>
      </c>
      <c r="AL33" s="1064"/>
      <c r="AM33" s="1064"/>
      <c r="AN33" s="1064"/>
      <c r="AO33" s="1064"/>
      <c r="AP33" s="1064">
        <v>3679</v>
      </c>
      <c r="AQ33" s="1064"/>
      <c r="AR33" s="1064"/>
      <c r="AS33" s="1064"/>
      <c r="AT33" s="1064"/>
      <c r="AU33" s="1064">
        <v>1917</v>
      </c>
      <c r="AV33" s="1064"/>
      <c r="AW33" s="1064"/>
      <c r="AX33" s="1064"/>
      <c r="AY33" s="1064"/>
      <c r="AZ33" s="1135" t="s">
        <v>603</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413</v>
      </c>
      <c r="C34" s="1131"/>
      <c r="D34" s="1131"/>
      <c r="E34" s="1131"/>
      <c r="F34" s="1131"/>
      <c r="G34" s="1131"/>
      <c r="H34" s="1131"/>
      <c r="I34" s="1131"/>
      <c r="J34" s="1131"/>
      <c r="K34" s="1131"/>
      <c r="L34" s="1131"/>
      <c r="M34" s="1131"/>
      <c r="N34" s="1131"/>
      <c r="O34" s="1131"/>
      <c r="P34" s="1132"/>
      <c r="Q34" s="1136">
        <v>1370</v>
      </c>
      <c r="R34" s="1137"/>
      <c r="S34" s="1137"/>
      <c r="T34" s="1137"/>
      <c r="U34" s="1137"/>
      <c r="V34" s="1137">
        <v>1323</v>
      </c>
      <c r="W34" s="1137"/>
      <c r="X34" s="1137"/>
      <c r="Y34" s="1137"/>
      <c r="Z34" s="1137"/>
      <c r="AA34" s="1137">
        <v>47</v>
      </c>
      <c r="AB34" s="1137"/>
      <c r="AC34" s="1137"/>
      <c r="AD34" s="1137"/>
      <c r="AE34" s="1138"/>
      <c r="AF34" s="1112">
        <v>556</v>
      </c>
      <c r="AG34" s="1113"/>
      <c r="AH34" s="1113"/>
      <c r="AI34" s="1113"/>
      <c r="AJ34" s="1114"/>
      <c r="AK34" s="1073">
        <v>235</v>
      </c>
      <c r="AL34" s="1064"/>
      <c r="AM34" s="1064"/>
      <c r="AN34" s="1064"/>
      <c r="AO34" s="1064"/>
      <c r="AP34" s="1064">
        <v>320</v>
      </c>
      <c r="AQ34" s="1064"/>
      <c r="AR34" s="1064"/>
      <c r="AS34" s="1064"/>
      <c r="AT34" s="1064"/>
      <c r="AU34" s="1064">
        <v>212</v>
      </c>
      <c r="AV34" s="1064"/>
      <c r="AW34" s="1064"/>
      <c r="AX34" s="1064"/>
      <c r="AY34" s="1064"/>
      <c r="AZ34" s="1135" t="s">
        <v>603</v>
      </c>
      <c r="BA34" s="1135"/>
      <c r="BB34" s="1135"/>
      <c r="BC34" s="1135"/>
      <c r="BD34" s="1135"/>
      <c r="BE34" s="1125" t="s">
        <v>414</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415</v>
      </c>
      <c r="C35" s="1131"/>
      <c r="D35" s="1131"/>
      <c r="E35" s="1131"/>
      <c r="F35" s="1131"/>
      <c r="G35" s="1131"/>
      <c r="H35" s="1131"/>
      <c r="I35" s="1131"/>
      <c r="J35" s="1131"/>
      <c r="K35" s="1131"/>
      <c r="L35" s="1131"/>
      <c r="M35" s="1131"/>
      <c r="N35" s="1131"/>
      <c r="O35" s="1131"/>
      <c r="P35" s="1132"/>
      <c r="Q35" s="1136">
        <v>1165</v>
      </c>
      <c r="R35" s="1137"/>
      <c r="S35" s="1137"/>
      <c r="T35" s="1137"/>
      <c r="U35" s="1137"/>
      <c r="V35" s="1137">
        <v>1025</v>
      </c>
      <c r="W35" s="1137"/>
      <c r="X35" s="1137"/>
      <c r="Y35" s="1137"/>
      <c r="Z35" s="1137"/>
      <c r="AA35" s="1137">
        <v>140</v>
      </c>
      <c r="AB35" s="1137"/>
      <c r="AC35" s="1137"/>
      <c r="AD35" s="1137"/>
      <c r="AE35" s="1138"/>
      <c r="AF35" s="1112">
        <v>136</v>
      </c>
      <c r="AG35" s="1113"/>
      <c r="AH35" s="1113"/>
      <c r="AI35" s="1113"/>
      <c r="AJ35" s="1114"/>
      <c r="AK35" s="1073">
        <v>394</v>
      </c>
      <c r="AL35" s="1064"/>
      <c r="AM35" s="1064"/>
      <c r="AN35" s="1064"/>
      <c r="AO35" s="1064"/>
      <c r="AP35" s="1064">
        <v>4747</v>
      </c>
      <c r="AQ35" s="1064"/>
      <c r="AR35" s="1064"/>
      <c r="AS35" s="1064"/>
      <c r="AT35" s="1064"/>
      <c r="AU35" s="1064">
        <v>4286</v>
      </c>
      <c r="AV35" s="1064"/>
      <c r="AW35" s="1064"/>
      <c r="AX35" s="1064"/>
      <c r="AY35" s="1064"/>
      <c r="AZ35" s="1135" t="s">
        <v>603</v>
      </c>
      <c r="BA35" s="1135"/>
      <c r="BB35" s="1135"/>
      <c r="BC35" s="1135"/>
      <c r="BD35" s="1135"/>
      <c r="BE35" s="1125" t="s">
        <v>416</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417</v>
      </c>
      <c r="C36" s="1131"/>
      <c r="D36" s="1131"/>
      <c r="E36" s="1131"/>
      <c r="F36" s="1131"/>
      <c r="G36" s="1131"/>
      <c r="H36" s="1131"/>
      <c r="I36" s="1131"/>
      <c r="J36" s="1131"/>
      <c r="K36" s="1131"/>
      <c r="L36" s="1131"/>
      <c r="M36" s="1131"/>
      <c r="N36" s="1131"/>
      <c r="O36" s="1131"/>
      <c r="P36" s="1132"/>
      <c r="Q36" s="1136">
        <v>397</v>
      </c>
      <c r="R36" s="1137"/>
      <c r="S36" s="1137"/>
      <c r="T36" s="1137"/>
      <c r="U36" s="1137"/>
      <c r="V36" s="1137">
        <v>395</v>
      </c>
      <c r="W36" s="1137"/>
      <c r="X36" s="1137"/>
      <c r="Y36" s="1137"/>
      <c r="Z36" s="1137"/>
      <c r="AA36" s="1137">
        <v>2</v>
      </c>
      <c r="AB36" s="1137"/>
      <c r="AC36" s="1137"/>
      <c r="AD36" s="1137"/>
      <c r="AE36" s="1138"/>
      <c r="AF36" s="1112">
        <v>1</v>
      </c>
      <c r="AG36" s="1113"/>
      <c r="AH36" s="1113"/>
      <c r="AI36" s="1113"/>
      <c r="AJ36" s="1114"/>
      <c r="AK36" s="1073">
        <v>253</v>
      </c>
      <c r="AL36" s="1064"/>
      <c r="AM36" s="1064"/>
      <c r="AN36" s="1064"/>
      <c r="AO36" s="1064"/>
      <c r="AP36" s="1064">
        <v>2617</v>
      </c>
      <c r="AQ36" s="1064"/>
      <c r="AR36" s="1064"/>
      <c r="AS36" s="1064"/>
      <c r="AT36" s="1064"/>
      <c r="AU36" s="1064">
        <v>2614</v>
      </c>
      <c r="AV36" s="1064"/>
      <c r="AW36" s="1064"/>
      <c r="AX36" s="1064"/>
      <c r="AY36" s="1064"/>
      <c r="AZ36" s="1135" t="s">
        <v>603</v>
      </c>
      <c r="BA36" s="1135"/>
      <c r="BB36" s="1135"/>
      <c r="BC36" s="1135"/>
      <c r="BD36" s="1135"/>
      <c r="BE36" s="1125" t="s">
        <v>418</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419</v>
      </c>
      <c r="C37" s="1131"/>
      <c r="D37" s="1131"/>
      <c r="E37" s="1131"/>
      <c r="F37" s="1131"/>
      <c r="G37" s="1131"/>
      <c r="H37" s="1131"/>
      <c r="I37" s="1131"/>
      <c r="J37" s="1131"/>
      <c r="K37" s="1131"/>
      <c r="L37" s="1131"/>
      <c r="M37" s="1131"/>
      <c r="N37" s="1131"/>
      <c r="O37" s="1131"/>
      <c r="P37" s="1132"/>
      <c r="Q37" s="1136">
        <v>229</v>
      </c>
      <c r="R37" s="1137"/>
      <c r="S37" s="1137"/>
      <c r="T37" s="1137"/>
      <c r="U37" s="1137"/>
      <c r="V37" s="1137">
        <v>208</v>
      </c>
      <c r="W37" s="1137"/>
      <c r="X37" s="1137"/>
      <c r="Y37" s="1137"/>
      <c r="Z37" s="1137"/>
      <c r="AA37" s="1137">
        <v>21</v>
      </c>
      <c r="AB37" s="1137"/>
      <c r="AC37" s="1137"/>
      <c r="AD37" s="1137"/>
      <c r="AE37" s="1138"/>
      <c r="AF37" s="1112">
        <v>1</v>
      </c>
      <c r="AG37" s="1113"/>
      <c r="AH37" s="1113"/>
      <c r="AI37" s="1113"/>
      <c r="AJ37" s="1114"/>
      <c r="AK37" s="1073">
        <v>87</v>
      </c>
      <c r="AL37" s="1064"/>
      <c r="AM37" s="1064"/>
      <c r="AN37" s="1064"/>
      <c r="AO37" s="1064"/>
      <c r="AP37" s="1064">
        <v>516</v>
      </c>
      <c r="AQ37" s="1064"/>
      <c r="AR37" s="1064"/>
      <c r="AS37" s="1064"/>
      <c r="AT37" s="1064"/>
      <c r="AU37" s="1064">
        <v>508</v>
      </c>
      <c r="AV37" s="1064"/>
      <c r="AW37" s="1064"/>
      <c r="AX37" s="1064"/>
      <c r="AY37" s="1064"/>
      <c r="AZ37" s="1135" t="s">
        <v>603</v>
      </c>
      <c r="BA37" s="1135"/>
      <c r="BB37" s="1135"/>
      <c r="BC37" s="1135"/>
      <c r="BD37" s="1135"/>
      <c r="BE37" s="1125" t="s">
        <v>418</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420</v>
      </c>
      <c r="C38" s="1131"/>
      <c r="D38" s="1131"/>
      <c r="E38" s="1131"/>
      <c r="F38" s="1131"/>
      <c r="G38" s="1131"/>
      <c r="H38" s="1131"/>
      <c r="I38" s="1131"/>
      <c r="J38" s="1131"/>
      <c r="K38" s="1131"/>
      <c r="L38" s="1131"/>
      <c r="M38" s="1131"/>
      <c r="N38" s="1131"/>
      <c r="O38" s="1131"/>
      <c r="P38" s="1132"/>
      <c r="Q38" s="1136">
        <v>0</v>
      </c>
      <c r="R38" s="1137"/>
      <c r="S38" s="1137"/>
      <c r="T38" s="1137"/>
      <c r="U38" s="1137"/>
      <c r="V38" s="1137">
        <v>0</v>
      </c>
      <c r="W38" s="1137"/>
      <c r="X38" s="1137"/>
      <c r="Y38" s="1137"/>
      <c r="Z38" s="1137"/>
      <c r="AA38" s="1137" t="s">
        <v>604</v>
      </c>
      <c r="AB38" s="1137"/>
      <c r="AC38" s="1137"/>
      <c r="AD38" s="1137"/>
      <c r="AE38" s="1138"/>
      <c r="AF38" s="1112">
        <v>1</v>
      </c>
      <c r="AG38" s="1113"/>
      <c r="AH38" s="1113"/>
      <c r="AI38" s="1113"/>
      <c r="AJ38" s="1114"/>
      <c r="AK38" s="1073">
        <v>0</v>
      </c>
      <c r="AL38" s="1064"/>
      <c r="AM38" s="1064"/>
      <c r="AN38" s="1064"/>
      <c r="AO38" s="1064"/>
      <c r="AP38" s="1064" t="s">
        <v>603</v>
      </c>
      <c r="AQ38" s="1064"/>
      <c r="AR38" s="1064"/>
      <c r="AS38" s="1064"/>
      <c r="AT38" s="1064"/>
      <c r="AU38" s="1064" t="s">
        <v>603</v>
      </c>
      <c r="AV38" s="1064"/>
      <c r="AW38" s="1064"/>
      <c r="AX38" s="1064"/>
      <c r="AY38" s="1064"/>
      <c r="AZ38" s="1135" t="s">
        <v>603</v>
      </c>
      <c r="BA38" s="1135"/>
      <c r="BB38" s="1135"/>
      <c r="BC38" s="1135"/>
      <c r="BD38" s="1135"/>
      <c r="BE38" s="1125" t="s">
        <v>421</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t="s">
        <v>602</v>
      </c>
      <c r="C39" s="1131"/>
      <c r="D39" s="1131"/>
      <c r="E39" s="1131"/>
      <c r="F39" s="1131"/>
      <c r="G39" s="1131"/>
      <c r="H39" s="1131"/>
      <c r="I39" s="1131"/>
      <c r="J39" s="1131"/>
      <c r="K39" s="1131"/>
      <c r="L39" s="1131"/>
      <c r="M39" s="1131"/>
      <c r="N39" s="1131"/>
      <c r="O39" s="1131"/>
      <c r="P39" s="1132"/>
      <c r="Q39" s="1136">
        <v>7</v>
      </c>
      <c r="R39" s="1137"/>
      <c r="S39" s="1137"/>
      <c r="T39" s="1137"/>
      <c r="U39" s="1137"/>
      <c r="V39" s="1137">
        <v>7</v>
      </c>
      <c r="W39" s="1137"/>
      <c r="X39" s="1137"/>
      <c r="Y39" s="1137"/>
      <c r="Z39" s="1137"/>
      <c r="AA39" s="1137" t="s">
        <v>604</v>
      </c>
      <c r="AB39" s="1137"/>
      <c r="AC39" s="1137"/>
      <c r="AD39" s="1137"/>
      <c r="AE39" s="1138"/>
      <c r="AF39" s="1112" t="s">
        <v>128</v>
      </c>
      <c r="AG39" s="1113"/>
      <c r="AH39" s="1113"/>
      <c r="AI39" s="1113"/>
      <c r="AJ39" s="1114"/>
      <c r="AK39" s="1073">
        <v>0</v>
      </c>
      <c r="AL39" s="1064"/>
      <c r="AM39" s="1064"/>
      <c r="AN39" s="1064"/>
      <c r="AO39" s="1064"/>
      <c r="AP39" s="1064" t="s">
        <v>603</v>
      </c>
      <c r="AQ39" s="1064"/>
      <c r="AR39" s="1064"/>
      <c r="AS39" s="1064"/>
      <c r="AT39" s="1064"/>
      <c r="AU39" s="1064" t="s">
        <v>603</v>
      </c>
      <c r="AV39" s="1064"/>
      <c r="AW39" s="1064"/>
      <c r="AX39" s="1064"/>
      <c r="AY39" s="1064"/>
      <c r="AZ39" s="1135" t="s">
        <v>603</v>
      </c>
      <c r="BA39" s="1135"/>
      <c r="BB39" s="1135"/>
      <c r="BC39" s="1135"/>
      <c r="BD39" s="1135"/>
      <c r="BE39" s="1125" t="s">
        <v>418</v>
      </c>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422</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394</v>
      </c>
      <c r="B63" s="1037" t="s">
        <v>423</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2227</v>
      </c>
      <c r="AG63" s="1052"/>
      <c r="AH63" s="1052"/>
      <c r="AI63" s="1052"/>
      <c r="AJ63" s="1123"/>
      <c r="AK63" s="1124"/>
      <c r="AL63" s="1056"/>
      <c r="AM63" s="1056"/>
      <c r="AN63" s="1056"/>
      <c r="AO63" s="1056"/>
      <c r="AP63" s="1052">
        <f>SUM(AP28:AT39)</f>
        <v>11879</v>
      </c>
      <c r="AQ63" s="1052"/>
      <c r="AR63" s="1052"/>
      <c r="AS63" s="1052"/>
      <c r="AT63" s="1052"/>
      <c r="AU63" s="1052">
        <f>SUM(AU28:AY39)</f>
        <v>9537</v>
      </c>
      <c r="AV63" s="1052"/>
      <c r="AW63" s="1052"/>
      <c r="AX63" s="1052"/>
      <c r="AY63" s="1052"/>
      <c r="AZ63" s="1118"/>
      <c r="BA63" s="1118"/>
      <c r="BB63" s="1118"/>
      <c r="BC63" s="1118"/>
      <c r="BD63" s="1118"/>
      <c r="BE63" s="1053"/>
      <c r="BF63" s="1053"/>
      <c r="BG63" s="1053"/>
      <c r="BH63" s="1053"/>
      <c r="BI63" s="1054"/>
      <c r="BJ63" s="1119" t="s">
        <v>424</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425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426</v>
      </c>
      <c r="B66" s="1089"/>
      <c r="C66" s="1089"/>
      <c r="D66" s="1089"/>
      <c r="E66" s="1089"/>
      <c r="F66" s="1089"/>
      <c r="G66" s="1089"/>
      <c r="H66" s="1089"/>
      <c r="I66" s="1089"/>
      <c r="J66" s="1089"/>
      <c r="K66" s="1089"/>
      <c r="L66" s="1089"/>
      <c r="M66" s="1089"/>
      <c r="N66" s="1089"/>
      <c r="O66" s="1089"/>
      <c r="P66" s="1090"/>
      <c r="Q66" s="1094" t="s">
        <v>427</v>
      </c>
      <c r="R66" s="1095"/>
      <c r="S66" s="1095"/>
      <c r="T66" s="1095"/>
      <c r="U66" s="1096"/>
      <c r="V66" s="1094" t="s">
        <v>428</v>
      </c>
      <c r="W66" s="1095"/>
      <c r="X66" s="1095"/>
      <c r="Y66" s="1095"/>
      <c r="Z66" s="1096"/>
      <c r="AA66" s="1094" t="s">
        <v>400</v>
      </c>
      <c r="AB66" s="1095"/>
      <c r="AC66" s="1095"/>
      <c r="AD66" s="1095"/>
      <c r="AE66" s="1096"/>
      <c r="AF66" s="1100" t="s">
        <v>401</v>
      </c>
      <c r="AG66" s="1101"/>
      <c r="AH66" s="1101"/>
      <c r="AI66" s="1101"/>
      <c r="AJ66" s="1102"/>
      <c r="AK66" s="1094" t="s">
        <v>402</v>
      </c>
      <c r="AL66" s="1089"/>
      <c r="AM66" s="1089"/>
      <c r="AN66" s="1089"/>
      <c r="AO66" s="1090"/>
      <c r="AP66" s="1094" t="s">
        <v>403</v>
      </c>
      <c r="AQ66" s="1095"/>
      <c r="AR66" s="1095"/>
      <c r="AS66" s="1095"/>
      <c r="AT66" s="1096"/>
      <c r="AU66" s="1094" t="s">
        <v>429</v>
      </c>
      <c r="AV66" s="1095"/>
      <c r="AW66" s="1095"/>
      <c r="AX66" s="1095"/>
      <c r="AY66" s="1096"/>
      <c r="AZ66" s="1094" t="s">
        <v>379</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597</v>
      </c>
      <c r="C68" s="1079"/>
      <c r="D68" s="1079"/>
      <c r="E68" s="1079"/>
      <c r="F68" s="1079"/>
      <c r="G68" s="1079"/>
      <c r="H68" s="1079"/>
      <c r="I68" s="1079"/>
      <c r="J68" s="1079"/>
      <c r="K68" s="1079"/>
      <c r="L68" s="1079"/>
      <c r="M68" s="1079"/>
      <c r="N68" s="1079"/>
      <c r="O68" s="1079"/>
      <c r="P68" s="1080"/>
      <c r="Q68" s="1081">
        <v>1987</v>
      </c>
      <c r="R68" s="1075"/>
      <c r="S68" s="1075"/>
      <c r="T68" s="1075"/>
      <c r="U68" s="1075"/>
      <c r="V68" s="1075">
        <v>1964</v>
      </c>
      <c r="W68" s="1075"/>
      <c r="X68" s="1075"/>
      <c r="Y68" s="1075"/>
      <c r="Z68" s="1075"/>
      <c r="AA68" s="1075">
        <v>23</v>
      </c>
      <c r="AB68" s="1075"/>
      <c r="AC68" s="1075"/>
      <c r="AD68" s="1075"/>
      <c r="AE68" s="1075"/>
      <c r="AF68" s="1075">
        <v>23</v>
      </c>
      <c r="AG68" s="1075"/>
      <c r="AH68" s="1075"/>
      <c r="AI68" s="1075"/>
      <c r="AJ68" s="1075"/>
      <c r="AK68" s="1075" t="s">
        <v>603</v>
      </c>
      <c r="AL68" s="1075"/>
      <c r="AM68" s="1075"/>
      <c r="AN68" s="1075"/>
      <c r="AO68" s="1075"/>
      <c r="AP68" s="1075">
        <v>16</v>
      </c>
      <c r="AQ68" s="1075"/>
      <c r="AR68" s="1075"/>
      <c r="AS68" s="1075"/>
      <c r="AT68" s="1075"/>
      <c r="AU68" s="1075">
        <v>10</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598</v>
      </c>
      <c r="C69" s="1068"/>
      <c r="D69" s="1068"/>
      <c r="E69" s="1068"/>
      <c r="F69" s="1068"/>
      <c r="G69" s="1068"/>
      <c r="H69" s="1068"/>
      <c r="I69" s="1068"/>
      <c r="J69" s="1068"/>
      <c r="K69" s="1068"/>
      <c r="L69" s="1068"/>
      <c r="M69" s="1068"/>
      <c r="N69" s="1068"/>
      <c r="O69" s="1068"/>
      <c r="P69" s="1069"/>
      <c r="Q69" s="1070">
        <v>6263</v>
      </c>
      <c r="R69" s="1064"/>
      <c r="S69" s="1064"/>
      <c r="T69" s="1064"/>
      <c r="U69" s="1064"/>
      <c r="V69" s="1064">
        <v>6037</v>
      </c>
      <c r="W69" s="1064"/>
      <c r="X69" s="1064"/>
      <c r="Y69" s="1064"/>
      <c r="Z69" s="1064"/>
      <c r="AA69" s="1064">
        <v>225</v>
      </c>
      <c r="AB69" s="1064"/>
      <c r="AC69" s="1064"/>
      <c r="AD69" s="1064"/>
      <c r="AE69" s="1064"/>
      <c r="AF69" s="1064">
        <v>225</v>
      </c>
      <c r="AG69" s="1064"/>
      <c r="AH69" s="1064"/>
      <c r="AI69" s="1064"/>
      <c r="AJ69" s="1064"/>
      <c r="AK69" s="1064" t="s">
        <v>603</v>
      </c>
      <c r="AL69" s="1064"/>
      <c r="AM69" s="1064"/>
      <c r="AN69" s="1064"/>
      <c r="AO69" s="1064"/>
      <c r="AP69" s="1064" t="s">
        <v>603</v>
      </c>
      <c r="AQ69" s="1064"/>
      <c r="AR69" s="1064"/>
      <c r="AS69" s="1064"/>
      <c r="AT69" s="1064"/>
      <c r="AU69" s="1064" t="s">
        <v>603</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599</v>
      </c>
      <c r="C70" s="1068"/>
      <c r="D70" s="1068"/>
      <c r="E70" s="1068"/>
      <c r="F70" s="1068"/>
      <c r="G70" s="1068"/>
      <c r="H70" s="1068"/>
      <c r="I70" s="1068"/>
      <c r="J70" s="1068"/>
      <c r="K70" s="1068"/>
      <c r="L70" s="1068"/>
      <c r="M70" s="1068"/>
      <c r="N70" s="1068"/>
      <c r="O70" s="1068"/>
      <c r="P70" s="1069"/>
      <c r="Q70" s="1070">
        <v>1312</v>
      </c>
      <c r="R70" s="1064"/>
      <c r="S70" s="1064"/>
      <c r="T70" s="1064"/>
      <c r="U70" s="1064"/>
      <c r="V70" s="1064">
        <v>1205</v>
      </c>
      <c r="W70" s="1064"/>
      <c r="X70" s="1064"/>
      <c r="Y70" s="1064"/>
      <c r="Z70" s="1064"/>
      <c r="AA70" s="1064">
        <v>106</v>
      </c>
      <c r="AB70" s="1064"/>
      <c r="AC70" s="1064"/>
      <c r="AD70" s="1064"/>
      <c r="AE70" s="1064"/>
      <c r="AF70" s="1064">
        <v>106</v>
      </c>
      <c r="AG70" s="1064"/>
      <c r="AH70" s="1064"/>
      <c r="AI70" s="1064"/>
      <c r="AJ70" s="1064"/>
      <c r="AK70" s="1064" t="s">
        <v>603</v>
      </c>
      <c r="AL70" s="1064"/>
      <c r="AM70" s="1064"/>
      <c r="AN70" s="1064"/>
      <c r="AO70" s="1064"/>
      <c r="AP70" s="1064" t="s">
        <v>603</v>
      </c>
      <c r="AQ70" s="1064"/>
      <c r="AR70" s="1064"/>
      <c r="AS70" s="1064"/>
      <c r="AT70" s="1064"/>
      <c r="AU70" s="1064" t="s">
        <v>603</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600</v>
      </c>
      <c r="C71" s="1068"/>
      <c r="D71" s="1068"/>
      <c r="E71" s="1068"/>
      <c r="F71" s="1068"/>
      <c r="G71" s="1068"/>
      <c r="H71" s="1068"/>
      <c r="I71" s="1068"/>
      <c r="J71" s="1068"/>
      <c r="K71" s="1068"/>
      <c r="L71" s="1068"/>
      <c r="M71" s="1068"/>
      <c r="N71" s="1068"/>
      <c r="O71" s="1068"/>
      <c r="P71" s="1069"/>
      <c r="Q71" s="1070">
        <v>419100</v>
      </c>
      <c r="R71" s="1064"/>
      <c r="S71" s="1064"/>
      <c r="T71" s="1064"/>
      <c r="U71" s="1064"/>
      <c r="V71" s="1064">
        <v>414580</v>
      </c>
      <c r="W71" s="1064"/>
      <c r="X71" s="1064"/>
      <c r="Y71" s="1064"/>
      <c r="Z71" s="1064"/>
      <c r="AA71" s="1064">
        <v>4521</v>
      </c>
      <c r="AB71" s="1064"/>
      <c r="AC71" s="1064"/>
      <c r="AD71" s="1064"/>
      <c r="AE71" s="1064"/>
      <c r="AF71" s="1064">
        <v>4521</v>
      </c>
      <c r="AG71" s="1064"/>
      <c r="AH71" s="1064"/>
      <c r="AI71" s="1064"/>
      <c r="AJ71" s="1064"/>
      <c r="AK71" s="1064">
        <v>845</v>
      </c>
      <c r="AL71" s="1064"/>
      <c r="AM71" s="1064"/>
      <c r="AN71" s="1064"/>
      <c r="AO71" s="1064"/>
      <c r="AP71" s="1064" t="s">
        <v>603</v>
      </c>
      <c r="AQ71" s="1064"/>
      <c r="AR71" s="1064"/>
      <c r="AS71" s="1064"/>
      <c r="AT71" s="1064"/>
      <c r="AU71" s="1064" t="s">
        <v>603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394</v>
      </c>
      <c r="B88" s="1037" t="s">
        <v>430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f>SUM(AF68:AJ71)</f>
        <v>4875</v>
      </c>
      <c r="AG88" s="1052"/>
      <c r="AH88" s="1052"/>
      <c r="AI88" s="1052"/>
      <c r="AJ88" s="1052"/>
      <c r="AK88" s="1056"/>
      <c r="AL88" s="1056"/>
      <c r="AM88" s="1056"/>
      <c r="AN88" s="1056"/>
      <c r="AO88" s="1056"/>
      <c r="AP88" s="1052">
        <f t="shared" ref="AP88" si="2">SUM(AP68:AT71)</f>
        <v>16</v>
      </c>
      <c r="AQ88" s="1052"/>
      <c r="AR88" s="1052"/>
      <c r="AS88" s="1052"/>
      <c r="AT88" s="1052"/>
      <c r="AU88" s="1052">
        <f t="shared" ref="AU88" si="3">SUM(AU68:AY71)</f>
        <v>10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1037" t="s">
        <v>431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f>SUM(CR7:CV88)</f>
        <v>285</v>
      </c>
      <c r="CS102" s="1044"/>
      <c r="CT102" s="1044"/>
      <c r="CU102" s="1044"/>
      <c r="CV102" s="1045"/>
      <c r="CW102" s="1043">
        <f>SUM(CW7:DA88)</f>
        <v>20</v>
      </c>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432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433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439</v>
      </c>
      <c r="AB109" s="987"/>
      <c r="AC109" s="987"/>
      <c r="AD109" s="987"/>
      <c r="AE109" s="988"/>
      <c r="AF109" s="989" t="s">
        <v>308</v>
      </c>
      <c r="AG109" s="987"/>
      <c r="AH109" s="987"/>
      <c r="AI109" s="987"/>
      <c r="AJ109" s="988"/>
      <c r="AK109" s="989" t="s">
        <v>307</v>
      </c>
      <c r="AL109" s="987"/>
      <c r="AM109" s="987"/>
      <c r="AN109" s="987"/>
      <c r="AO109" s="988"/>
      <c r="AP109" s="989" t="s">
        <v>440</v>
      </c>
      <c r="AQ109" s="987"/>
      <c r="AR109" s="987"/>
      <c r="AS109" s="987"/>
      <c r="AT109" s="1018"/>
      <c r="AU109" s="986" t="s">
        <v>438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439</v>
      </c>
      <c r="BR109" s="987"/>
      <c r="BS109" s="987"/>
      <c r="BT109" s="987"/>
      <c r="BU109" s="988"/>
      <c r="BV109" s="989" t="s">
        <v>308</v>
      </c>
      <c r="BW109" s="987"/>
      <c r="BX109" s="987"/>
      <c r="BY109" s="987"/>
      <c r="BZ109" s="988"/>
      <c r="CA109" s="989" t="s">
        <v>307</v>
      </c>
      <c r="CB109" s="987"/>
      <c r="CC109" s="987"/>
      <c r="CD109" s="987"/>
      <c r="CE109" s="988"/>
      <c r="CF109" s="1025" t="s">
        <v>440</v>
      </c>
      <c r="CG109" s="1025"/>
      <c r="CH109" s="1025"/>
      <c r="CI109" s="1025"/>
      <c r="CJ109" s="1025"/>
      <c r="CK109" s="989" t="s">
        <v>441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439</v>
      </c>
      <c r="DH109" s="987"/>
      <c r="DI109" s="987"/>
      <c r="DJ109" s="987"/>
      <c r="DK109" s="988"/>
      <c r="DL109" s="989" t="s">
        <v>308</v>
      </c>
      <c r="DM109" s="987"/>
      <c r="DN109" s="987"/>
      <c r="DO109" s="987"/>
      <c r="DP109" s="988"/>
      <c r="DQ109" s="989" t="s">
        <v>307</v>
      </c>
      <c r="DR109" s="987"/>
      <c r="DS109" s="987"/>
      <c r="DT109" s="987"/>
      <c r="DU109" s="988"/>
      <c r="DV109" s="989" t="s">
        <v>440</v>
      </c>
      <c r="DW109" s="987"/>
      <c r="DX109" s="987"/>
      <c r="DY109" s="987"/>
      <c r="DZ109" s="1018"/>
    </row>
    <row r="110" spans="1:131" s="247" customFormat="1" ht="26.25" customHeight="1" x14ac:dyDescent="0.15">
      <c r="A110" s="889" t="s">
        <v>442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4830757</v>
      </c>
      <c r="AB110" s="980"/>
      <c r="AC110" s="980"/>
      <c r="AD110" s="980"/>
      <c r="AE110" s="981"/>
      <c r="AF110" s="982">
        <v>4553367</v>
      </c>
      <c r="AG110" s="980"/>
      <c r="AH110" s="980"/>
      <c r="AI110" s="980"/>
      <c r="AJ110" s="981"/>
      <c r="AK110" s="982">
        <v>4017575</v>
      </c>
      <c r="AL110" s="980"/>
      <c r="AM110" s="980"/>
      <c r="AN110" s="980"/>
      <c r="AO110" s="981"/>
      <c r="AP110" s="983">
        <v>29.2</v>
      </c>
      <c r="AQ110" s="984"/>
      <c r="AR110" s="984"/>
      <c r="AS110" s="984"/>
      <c r="AT110" s="985"/>
      <c r="AU110" s="1019" t="s">
        <v>73</v>
      </c>
      <c r="AV110" s="1020"/>
      <c r="AW110" s="1020"/>
      <c r="AX110" s="1020"/>
      <c r="AY110" s="1020"/>
      <c r="AZ110" s="945" t="s">
        <v>443</v>
      </c>
      <c r="BA110" s="890"/>
      <c r="BB110" s="890"/>
      <c r="BC110" s="890"/>
      <c r="BD110" s="890"/>
      <c r="BE110" s="890"/>
      <c r="BF110" s="890"/>
      <c r="BG110" s="890"/>
      <c r="BH110" s="890"/>
      <c r="BI110" s="890"/>
      <c r="BJ110" s="890"/>
      <c r="BK110" s="890"/>
      <c r="BL110" s="890"/>
      <c r="BM110" s="890"/>
      <c r="BN110" s="890"/>
      <c r="BO110" s="890"/>
      <c r="BP110" s="891"/>
      <c r="BQ110" s="946">
        <v>38998818</v>
      </c>
      <c r="BR110" s="927"/>
      <c r="BS110" s="927"/>
      <c r="BT110" s="927"/>
      <c r="BU110" s="927"/>
      <c r="BV110" s="927">
        <v>38723894</v>
      </c>
      <c r="BW110" s="927"/>
      <c r="BX110" s="927"/>
      <c r="BY110" s="927"/>
      <c r="BZ110" s="927"/>
      <c r="CA110" s="927">
        <v>38578063</v>
      </c>
      <c r="CB110" s="927"/>
      <c r="CC110" s="927"/>
      <c r="CD110" s="927"/>
      <c r="CE110" s="927"/>
      <c r="CF110" s="951">
        <v>280.39999999999998</v>
      </c>
      <c r="CG110" s="952"/>
      <c r="CH110" s="952"/>
      <c r="CI110" s="952"/>
      <c r="CJ110" s="952"/>
      <c r="CK110" s="1015" t="s">
        <v>444</v>
      </c>
      <c r="CL110" s="901"/>
      <c r="CM110" s="976" t="s">
        <v>445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128</v>
      </c>
      <c r="DH110" s="927"/>
      <c r="DI110" s="927"/>
      <c r="DJ110" s="927"/>
      <c r="DK110" s="927"/>
      <c r="DL110" s="927" t="s">
        <v>128</v>
      </c>
      <c r="DM110" s="927"/>
      <c r="DN110" s="927"/>
      <c r="DO110" s="927"/>
      <c r="DP110" s="927"/>
      <c r="DQ110" s="927" t="s">
        <v>128</v>
      </c>
      <c r="DR110" s="927"/>
      <c r="DS110" s="927"/>
      <c r="DT110" s="927"/>
      <c r="DU110" s="927"/>
      <c r="DV110" s="928" t="s">
        <v>424</v>
      </c>
      <c r="DW110" s="928"/>
      <c r="DX110" s="928"/>
      <c r="DY110" s="928"/>
      <c r="DZ110" s="929"/>
    </row>
    <row r="111" spans="1:131" s="247" customFormat="1" ht="26.25" customHeight="1" x14ac:dyDescent="0.15">
      <c r="A111" s="856" t="s">
        <v>446</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128</v>
      </c>
      <c r="AB111" s="1008"/>
      <c r="AC111" s="1008"/>
      <c r="AD111" s="1008"/>
      <c r="AE111" s="1009"/>
      <c r="AF111" s="1010" t="s">
        <v>128</v>
      </c>
      <c r="AG111" s="1008"/>
      <c r="AH111" s="1008"/>
      <c r="AI111" s="1008"/>
      <c r="AJ111" s="1009"/>
      <c r="AK111" s="1010" t="s">
        <v>128</v>
      </c>
      <c r="AL111" s="1008"/>
      <c r="AM111" s="1008"/>
      <c r="AN111" s="1008"/>
      <c r="AO111" s="1009"/>
      <c r="AP111" s="1011" t="s">
        <v>128</v>
      </c>
      <c r="AQ111" s="1012"/>
      <c r="AR111" s="1012"/>
      <c r="AS111" s="1012"/>
      <c r="AT111" s="1013"/>
      <c r="AU111" s="1021"/>
      <c r="AV111" s="1022"/>
      <c r="AW111" s="1022"/>
      <c r="AX111" s="1022"/>
      <c r="AY111" s="1022"/>
      <c r="AZ111" s="897" t="s">
        <v>447</v>
      </c>
      <c r="BA111" s="832"/>
      <c r="BB111" s="832"/>
      <c r="BC111" s="832"/>
      <c r="BD111" s="832"/>
      <c r="BE111" s="832"/>
      <c r="BF111" s="832"/>
      <c r="BG111" s="832"/>
      <c r="BH111" s="832"/>
      <c r="BI111" s="832"/>
      <c r="BJ111" s="832"/>
      <c r="BK111" s="832"/>
      <c r="BL111" s="832"/>
      <c r="BM111" s="832"/>
      <c r="BN111" s="832"/>
      <c r="BO111" s="832"/>
      <c r="BP111" s="833"/>
      <c r="BQ111" s="898">
        <v>880751</v>
      </c>
      <c r="BR111" s="899"/>
      <c r="BS111" s="899"/>
      <c r="BT111" s="899"/>
      <c r="BU111" s="899"/>
      <c r="BV111" s="899">
        <v>775184</v>
      </c>
      <c r="BW111" s="899"/>
      <c r="BX111" s="899"/>
      <c r="BY111" s="899"/>
      <c r="BZ111" s="899"/>
      <c r="CA111" s="899">
        <v>683044</v>
      </c>
      <c r="CB111" s="899"/>
      <c r="CC111" s="899"/>
      <c r="CD111" s="899"/>
      <c r="CE111" s="899"/>
      <c r="CF111" s="960">
        <v>5</v>
      </c>
      <c r="CG111" s="961"/>
      <c r="CH111" s="961"/>
      <c r="CI111" s="961"/>
      <c r="CJ111" s="961"/>
      <c r="CK111" s="1016"/>
      <c r="CL111" s="903"/>
      <c r="CM111" s="906" t="s">
        <v>448</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128</v>
      </c>
      <c r="DH111" s="899"/>
      <c r="DI111" s="899"/>
      <c r="DJ111" s="899"/>
      <c r="DK111" s="899"/>
      <c r="DL111" s="899" t="s">
        <v>128</v>
      </c>
      <c r="DM111" s="899"/>
      <c r="DN111" s="899"/>
      <c r="DO111" s="899"/>
      <c r="DP111" s="899"/>
      <c r="DQ111" s="899" t="s">
        <v>128</v>
      </c>
      <c r="DR111" s="899"/>
      <c r="DS111" s="899"/>
      <c r="DT111" s="899"/>
      <c r="DU111" s="899"/>
      <c r="DV111" s="876" t="s">
        <v>128</v>
      </c>
      <c r="DW111" s="876"/>
      <c r="DX111" s="876"/>
      <c r="DY111" s="876"/>
      <c r="DZ111" s="877"/>
    </row>
    <row r="112" spans="1:131" s="247" customFormat="1" ht="26.25" customHeight="1" x14ac:dyDescent="0.15">
      <c r="A112" s="1001" t="s">
        <v>449</v>
      </c>
      <c r="B112" s="1002"/>
      <c r="C112" s="832" t="s">
        <v>450</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128</v>
      </c>
      <c r="AB112" s="862"/>
      <c r="AC112" s="862"/>
      <c r="AD112" s="862"/>
      <c r="AE112" s="863"/>
      <c r="AF112" s="864" t="s">
        <v>424</v>
      </c>
      <c r="AG112" s="862"/>
      <c r="AH112" s="862"/>
      <c r="AI112" s="862"/>
      <c r="AJ112" s="863"/>
      <c r="AK112" s="864" t="s">
        <v>128</v>
      </c>
      <c r="AL112" s="862"/>
      <c r="AM112" s="862"/>
      <c r="AN112" s="862"/>
      <c r="AO112" s="863"/>
      <c r="AP112" s="909" t="s">
        <v>451</v>
      </c>
      <c r="AQ112" s="910"/>
      <c r="AR112" s="910"/>
      <c r="AS112" s="910"/>
      <c r="AT112" s="911"/>
      <c r="AU112" s="1021"/>
      <c r="AV112" s="1022"/>
      <c r="AW112" s="1022"/>
      <c r="AX112" s="1022"/>
      <c r="AY112" s="1022"/>
      <c r="AZ112" s="897" t="s">
        <v>452</v>
      </c>
      <c r="BA112" s="832"/>
      <c r="BB112" s="832"/>
      <c r="BC112" s="832"/>
      <c r="BD112" s="832"/>
      <c r="BE112" s="832"/>
      <c r="BF112" s="832"/>
      <c r="BG112" s="832"/>
      <c r="BH112" s="832"/>
      <c r="BI112" s="832"/>
      <c r="BJ112" s="832"/>
      <c r="BK112" s="832"/>
      <c r="BL112" s="832"/>
      <c r="BM112" s="832"/>
      <c r="BN112" s="832"/>
      <c r="BO112" s="832"/>
      <c r="BP112" s="833"/>
      <c r="BQ112" s="898">
        <v>10949556</v>
      </c>
      <c r="BR112" s="899"/>
      <c r="BS112" s="899"/>
      <c r="BT112" s="899"/>
      <c r="BU112" s="899"/>
      <c r="BV112" s="899">
        <v>10110967</v>
      </c>
      <c r="BW112" s="899"/>
      <c r="BX112" s="899"/>
      <c r="BY112" s="899"/>
      <c r="BZ112" s="899"/>
      <c r="CA112" s="899">
        <v>9537259</v>
      </c>
      <c r="CB112" s="899"/>
      <c r="CC112" s="899"/>
      <c r="CD112" s="899"/>
      <c r="CE112" s="899"/>
      <c r="CF112" s="960">
        <v>69.3</v>
      </c>
      <c r="CG112" s="961"/>
      <c r="CH112" s="961"/>
      <c r="CI112" s="961"/>
      <c r="CJ112" s="961"/>
      <c r="CK112" s="1016"/>
      <c r="CL112" s="903"/>
      <c r="CM112" s="906" t="s">
        <v>453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424</v>
      </c>
      <c r="DH112" s="899"/>
      <c r="DI112" s="899"/>
      <c r="DJ112" s="899"/>
      <c r="DK112" s="899"/>
      <c r="DL112" s="899" t="s">
        <v>424</v>
      </c>
      <c r="DM112" s="899"/>
      <c r="DN112" s="899"/>
      <c r="DO112" s="899"/>
      <c r="DP112" s="899"/>
      <c r="DQ112" s="899" t="s">
        <v>128</v>
      </c>
      <c r="DR112" s="899"/>
      <c r="DS112" s="899"/>
      <c r="DT112" s="899"/>
      <c r="DU112" s="899"/>
      <c r="DV112" s="876" t="s">
        <v>424</v>
      </c>
      <c r="DW112" s="876"/>
      <c r="DX112" s="876"/>
      <c r="DY112" s="876"/>
      <c r="DZ112" s="877"/>
    </row>
    <row r="113" spans="1:130" s="247" customFormat="1" ht="26.25" customHeight="1" x14ac:dyDescent="0.15">
      <c r="A113" s="1003"/>
      <c r="B113" s="1004"/>
      <c r="C113" s="832" t="s">
        <v>454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966790</v>
      </c>
      <c r="AB113" s="1008"/>
      <c r="AC113" s="1008"/>
      <c r="AD113" s="1008"/>
      <c r="AE113" s="1009"/>
      <c r="AF113" s="1010">
        <v>913007</v>
      </c>
      <c r="AG113" s="1008"/>
      <c r="AH113" s="1008"/>
      <c r="AI113" s="1008"/>
      <c r="AJ113" s="1009"/>
      <c r="AK113" s="1010">
        <v>853154</v>
      </c>
      <c r="AL113" s="1008"/>
      <c r="AM113" s="1008"/>
      <c r="AN113" s="1008"/>
      <c r="AO113" s="1009"/>
      <c r="AP113" s="1011">
        <v>6.2</v>
      </c>
      <c r="AQ113" s="1012"/>
      <c r="AR113" s="1012"/>
      <c r="AS113" s="1012"/>
      <c r="AT113" s="1013"/>
      <c r="AU113" s="1021"/>
      <c r="AV113" s="1022"/>
      <c r="AW113" s="1022"/>
      <c r="AX113" s="1022"/>
      <c r="AY113" s="1022"/>
      <c r="AZ113" s="897" t="s">
        <v>455</v>
      </c>
      <c r="BA113" s="832"/>
      <c r="BB113" s="832"/>
      <c r="BC113" s="832"/>
      <c r="BD113" s="832"/>
      <c r="BE113" s="832"/>
      <c r="BF113" s="832"/>
      <c r="BG113" s="832"/>
      <c r="BH113" s="832"/>
      <c r="BI113" s="832"/>
      <c r="BJ113" s="832"/>
      <c r="BK113" s="832"/>
      <c r="BL113" s="832"/>
      <c r="BM113" s="832"/>
      <c r="BN113" s="832"/>
      <c r="BO113" s="832"/>
      <c r="BP113" s="833"/>
      <c r="BQ113" s="898">
        <v>26510</v>
      </c>
      <c r="BR113" s="899"/>
      <c r="BS113" s="899"/>
      <c r="BT113" s="899"/>
      <c r="BU113" s="899"/>
      <c r="BV113" s="899">
        <v>18022</v>
      </c>
      <c r="BW113" s="899"/>
      <c r="BX113" s="899"/>
      <c r="BY113" s="899"/>
      <c r="BZ113" s="899"/>
      <c r="CA113" s="899">
        <v>9858</v>
      </c>
      <c r="CB113" s="899"/>
      <c r="CC113" s="899"/>
      <c r="CD113" s="899"/>
      <c r="CE113" s="899"/>
      <c r="CF113" s="960">
        <v>0.1</v>
      </c>
      <c r="CG113" s="961"/>
      <c r="CH113" s="961"/>
      <c r="CI113" s="961"/>
      <c r="CJ113" s="961"/>
      <c r="CK113" s="1016"/>
      <c r="CL113" s="903"/>
      <c r="CM113" s="906" t="s">
        <v>456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58847</v>
      </c>
      <c r="DH113" s="862"/>
      <c r="DI113" s="862"/>
      <c r="DJ113" s="862"/>
      <c r="DK113" s="863"/>
      <c r="DL113" s="864">
        <v>49083</v>
      </c>
      <c r="DM113" s="862"/>
      <c r="DN113" s="862"/>
      <c r="DO113" s="862"/>
      <c r="DP113" s="863"/>
      <c r="DQ113" s="864">
        <v>658</v>
      </c>
      <c r="DR113" s="862"/>
      <c r="DS113" s="862"/>
      <c r="DT113" s="862"/>
      <c r="DU113" s="863"/>
      <c r="DV113" s="909">
        <v>0</v>
      </c>
      <c r="DW113" s="910"/>
      <c r="DX113" s="910"/>
      <c r="DY113" s="910"/>
      <c r="DZ113" s="911"/>
    </row>
    <row r="114" spans="1:130" s="247" customFormat="1" ht="26.25" customHeight="1" x14ac:dyDescent="0.15">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9137</v>
      </c>
      <c r="AB114" s="862"/>
      <c r="AC114" s="862"/>
      <c r="AD114" s="862"/>
      <c r="AE114" s="863"/>
      <c r="AF114" s="864">
        <v>9129</v>
      </c>
      <c r="AG114" s="862"/>
      <c r="AH114" s="862"/>
      <c r="AI114" s="862"/>
      <c r="AJ114" s="863"/>
      <c r="AK114" s="864">
        <v>8587</v>
      </c>
      <c r="AL114" s="862"/>
      <c r="AM114" s="862"/>
      <c r="AN114" s="862"/>
      <c r="AO114" s="863"/>
      <c r="AP114" s="909">
        <v>0.1</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4297400</v>
      </c>
      <c r="BR114" s="899"/>
      <c r="BS114" s="899"/>
      <c r="BT114" s="899"/>
      <c r="BU114" s="899"/>
      <c r="BV114" s="899">
        <v>3855112</v>
      </c>
      <c r="BW114" s="899"/>
      <c r="BX114" s="899"/>
      <c r="BY114" s="899"/>
      <c r="BZ114" s="899"/>
      <c r="CA114" s="899">
        <v>3754839</v>
      </c>
      <c r="CB114" s="899"/>
      <c r="CC114" s="899"/>
      <c r="CD114" s="899"/>
      <c r="CE114" s="899"/>
      <c r="CF114" s="960">
        <v>27.3</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128</v>
      </c>
      <c r="DH114" s="862"/>
      <c r="DI114" s="862"/>
      <c r="DJ114" s="862"/>
      <c r="DK114" s="863"/>
      <c r="DL114" s="864" t="s">
        <v>451</v>
      </c>
      <c r="DM114" s="862"/>
      <c r="DN114" s="862"/>
      <c r="DO114" s="862"/>
      <c r="DP114" s="863"/>
      <c r="DQ114" s="864" t="s">
        <v>128</v>
      </c>
      <c r="DR114" s="862"/>
      <c r="DS114" s="862"/>
      <c r="DT114" s="862"/>
      <c r="DU114" s="863"/>
      <c r="DV114" s="909" t="s">
        <v>128</v>
      </c>
      <c r="DW114" s="910"/>
      <c r="DX114" s="910"/>
      <c r="DY114" s="910"/>
      <c r="DZ114" s="911"/>
    </row>
    <row r="115" spans="1:130" s="247" customFormat="1" ht="26.25" customHeight="1" x14ac:dyDescent="0.15">
      <c r="A115" s="1003"/>
      <c r="B115" s="1004"/>
      <c r="C115" s="832" t="s">
        <v>460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217257</v>
      </c>
      <c r="AB115" s="1008"/>
      <c r="AC115" s="1008"/>
      <c r="AD115" s="1008"/>
      <c r="AE115" s="1009"/>
      <c r="AF115" s="1010">
        <v>178101</v>
      </c>
      <c r="AG115" s="1008"/>
      <c r="AH115" s="1008"/>
      <c r="AI115" s="1008"/>
      <c r="AJ115" s="1009"/>
      <c r="AK115" s="1010">
        <v>94661</v>
      </c>
      <c r="AL115" s="1008"/>
      <c r="AM115" s="1008"/>
      <c r="AN115" s="1008"/>
      <c r="AO115" s="1009"/>
      <c r="AP115" s="1011">
        <v>0.7</v>
      </c>
      <c r="AQ115" s="1012"/>
      <c r="AR115" s="1012"/>
      <c r="AS115" s="1012"/>
      <c r="AT115" s="1013"/>
      <c r="AU115" s="1021"/>
      <c r="AV115" s="1022"/>
      <c r="AW115" s="1022"/>
      <c r="AX115" s="1022"/>
      <c r="AY115" s="1022"/>
      <c r="AZ115" s="897" t="s">
        <v>461</v>
      </c>
      <c r="BA115" s="832"/>
      <c r="BB115" s="832"/>
      <c r="BC115" s="832"/>
      <c r="BD115" s="832"/>
      <c r="BE115" s="832"/>
      <c r="BF115" s="832"/>
      <c r="BG115" s="832"/>
      <c r="BH115" s="832"/>
      <c r="BI115" s="832"/>
      <c r="BJ115" s="832"/>
      <c r="BK115" s="832"/>
      <c r="BL115" s="832"/>
      <c r="BM115" s="832"/>
      <c r="BN115" s="832"/>
      <c r="BO115" s="832"/>
      <c r="BP115" s="833"/>
      <c r="BQ115" s="898">
        <v>557</v>
      </c>
      <c r="BR115" s="899"/>
      <c r="BS115" s="899"/>
      <c r="BT115" s="899"/>
      <c r="BU115" s="899"/>
      <c r="BV115" s="899">
        <v>119</v>
      </c>
      <c r="BW115" s="899"/>
      <c r="BX115" s="899"/>
      <c r="BY115" s="899"/>
      <c r="BZ115" s="899"/>
      <c r="CA115" s="899">
        <v>1015</v>
      </c>
      <c r="CB115" s="899"/>
      <c r="CC115" s="899"/>
      <c r="CD115" s="899"/>
      <c r="CE115" s="899"/>
      <c r="CF115" s="960">
        <v>0</v>
      </c>
      <c r="CG115" s="961"/>
      <c r="CH115" s="961"/>
      <c r="CI115" s="961"/>
      <c r="CJ115" s="961"/>
      <c r="CK115" s="1016"/>
      <c r="CL115" s="903"/>
      <c r="CM115" s="897" t="s">
        <v>462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128</v>
      </c>
      <c r="DH115" s="862"/>
      <c r="DI115" s="862"/>
      <c r="DJ115" s="862"/>
      <c r="DK115" s="863"/>
      <c r="DL115" s="864" t="s">
        <v>128</v>
      </c>
      <c r="DM115" s="862"/>
      <c r="DN115" s="862"/>
      <c r="DO115" s="862"/>
      <c r="DP115" s="863"/>
      <c r="DQ115" s="864" t="s">
        <v>128</v>
      </c>
      <c r="DR115" s="862"/>
      <c r="DS115" s="862"/>
      <c r="DT115" s="862"/>
      <c r="DU115" s="863"/>
      <c r="DV115" s="909" t="s">
        <v>128</v>
      </c>
      <c r="DW115" s="910"/>
      <c r="DX115" s="910"/>
      <c r="DY115" s="910"/>
      <c r="DZ115" s="911"/>
    </row>
    <row r="116" spans="1:130" s="247" customFormat="1" ht="26.25" customHeight="1" x14ac:dyDescent="0.15">
      <c r="A116" s="1005"/>
      <c r="B116" s="1006"/>
      <c r="C116" s="965" t="s">
        <v>463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208</v>
      </c>
      <c r="AB116" s="862"/>
      <c r="AC116" s="862"/>
      <c r="AD116" s="862"/>
      <c r="AE116" s="863"/>
      <c r="AF116" s="864">
        <v>234</v>
      </c>
      <c r="AG116" s="862"/>
      <c r="AH116" s="862"/>
      <c r="AI116" s="862"/>
      <c r="AJ116" s="863"/>
      <c r="AK116" s="864">
        <v>219</v>
      </c>
      <c r="AL116" s="862"/>
      <c r="AM116" s="862"/>
      <c r="AN116" s="862"/>
      <c r="AO116" s="863"/>
      <c r="AP116" s="909">
        <v>0</v>
      </c>
      <c r="AQ116" s="910"/>
      <c r="AR116" s="910"/>
      <c r="AS116" s="910"/>
      <c r="AT116" s="911"/>
      <c r="AU116" s="1021"/>
      <c r="AV116" s="1022"/>
      <c r="AW116" s="1022"/>
      <c r="AX116" s="1022"/>
      <c r="AY116" s="1022"/>
      <c r="AZ116" s="948" t="s">
        <v>464</v>
      </c>
      <c r="BA116" s="949"/>
      <c r="BB116" s="949"/>
      <c r="BC116" s="949"/>
      <c r="BD116" s="949"/>
      <c r="BE116" s="949"/>
      <c r="BF116" s="949"/>
      <c r="BG116" s="949"/>
      <c r="BH116" s="949"/>
      <c r="BI116" s="949"/>
      <c r="BJ116" s="949"/>
      <c r="BK116" s="949"/>
      <c r="BL116" s="949"/>
      <c r="BM116" s="949"/>
      <c r="BN116" s="949"/>
      <c r="BO116" s="949"/>
      <c r="BP116" s="950"/>
      <c r="BQ116" s="898" t="s">
        <v>424</v>
      </c>
      <c r="BR116" s="899"/>
      <c r="BS116" s="899"/>
      <c r="BT116" s="899"/>
      <c r="BU116" s="899"/>
      <c r="BV116" s="899" t="s">
        <v>128</v>
      </c>
      <c r="BW116" s="899"/>
      <c r="BX116" s="899"/>
      <c r="BY116" s="899"/>
      <c r="BZ116" s="899"/>
      <c r="CA116" s="899" t="s">
        <v>128</v>
      </c>
      <c r="CB116" s="899"/>
      <c r="CC116" s="899"/>
      <c r="CD116" s="899"/>
      <c r="CE116" s="899"/>
      <c r="CF116" s="960" t="s">
        <v>128</v>
      </c>
      <c r="CG116" s="961"/>
      <c r="CH116" s="961"/>
      <c r="CI116" s="961"/>
      <c r="CJ116" s="961"/>
      <c r="CK116" s="1016"/>
      <c r="CL116" s="903"/>
      <c r="CM116" s="906" t="s">
        <v>465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10260</v>
      </c>
      <c r="DH116" s="862"/>
      <c r="DI116" s="862"/>
      <c r="DJ116" s="862"/>
      <c r="DK116" s="863"/>
      <c r="DL116" s="864">
        <v>5130</v>
      </c>
      <c r="DM116" s="862"/>
      <c r="DN116" s="862"/>
      <c r="DO116" s="862"/>
      <c r="DP116" s="863"/>
      <c r="DQ116" s="864" t="s">
        <v>128</v>
      </c>
      <c r="DR116" s="862"/>
      <c r="DS116" s="862"/>
      <c r="DT116" s="862"/>
      <c r="DU116" s="863"/>
      <c r="DV116" s="909" t="s">
        <v>128</v>
      </c>
      <c r="DW116" s="910"/>
      <c r="DX116" s="910"/>
      <c r="DY116" s="910"/>
      <c r="DZ116" s="911"/>
    </row>
    <row r="117" spans="1:130" s="247" customFormat="1" ht="26.25" customHeight="1" x14ac:dyDescent="0.15">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466</v>
      </c>
      <c r="Z117" s="988"/>
      <c r="AA117" s="993">
        <v>6024149</v>
      </c>
      <c r="AB117" s="994"/>
      <c r="AC117" s="994"/>
      <c r="AD117" s="994"/>
      <c r="AE117" s="995"/>
      <c r="AF117" s="996">
        <v>5653838</v>
      </c>
      <c r="AG117" s="994"/>
      <c r="AH117" s="994"/>
      <c r="AI117" s="994"/>
      <c r="AJ117" s="995"/>
      <c r="AK117" s="996">
        <v>4974196</v>
      </c>
      <c r="AL117" s="994"/>
      <c r="AM117" s="994"/>
      <c r="AN117" s="994"/>
      <c r="AO117" s="995"/>
      <c r="AP117" s="997"/>
      <c r="AQ117" s="998"/>
      <c r="AR117" s="998"/>
      <c r="AS117" s="998"/>
      <c r="AT117" s="999"/>
      <c r="AU117" s="1021"/>
      <c r="AV117" s="1022"/>
      <c r="AW117" s="1022"/>
      <c r="AX117" s="1022"/>
      <c r="AY117" s="1022"/>
      <c r="AZ117" s="948" t="s">
        <v>467</v>
      </c>
      <c r="BA117" s="949"/>
      <c r="BB117" s="949"/>
      <c r="BC117" s="949"/>
      <c r="BD117" s="949"/>
      <c r="BE117" s="949"/>
      <c r="BF117" s="949"/>
      <c r="BG117" s="949"/>
      <c r="BH117" s="949"/>
      <c r="BI117" s="949"/>
      <c r="BJ117" s="949"/>
      <c r="BK117" s="949"/>
      <c r="BL117" s="949"/>
      <c r="BM117" s="949"/>
      <c r="BN117" s="949"/>
      <c r="BO117" s="949"/>
      <c r="BP117" s="950"/>
      <c r="BQ117" s="898" t="s">
        <v>424</v>
      </c>
      <c r="BR117" s="899"/>
      <c r="BS117" s="899"/>
      <c r="BT117" s="899"/>
      <c r="BU117" s="899"/>
      <c r="BV117" s="899" t="s">
        <v>128</v>
      </c>
      <c r="BW117" s="899"/>
      <c r="BX117" s="899"/>
      <c r="BY117" s="899"/>
      <c r="BZ117" s="899"/>
      <c r="CA117" s="899" t="s">
        <v>128</v>
      </c>
      <c r="CB117" s="899"/>
      <c r="CC117" s="899"/>
      <c r="CD117" s="899"/>
      <c r="CE117" s="899"/>
      <c r="CF117" s="960" t="s">
        <v>128</v>
      </c>
      <c r="CG117" s="961"/>
      <c r="CH117" s="961"/>
      <c r="CI117" s="961"/>
      <c r="CJ117" s="961"/>
      <c r="CK117" s="1016"/>
      <c r="CL117" s="903"/>
      <c r="CM117" s="906" t="s">
        <v>468</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128</v>
      </c>
      <c r="DH117" s="862"/>
      <c r="DI117" s="862"/>
      <c r="DJ117" s="862"/>
      <c r="DK117" s="863"/>
      <c r="DL117" s="864" t="s">
        <v>128</v>
      </c>
      <c r="DM117" s="862"/>
      <c r="DN117" s="862"/>
      <c r="DO117" s="862"/>
      <c r="DP117" s="863"/>
      <c r="DQ117" s="864" t="s">
        <v>424</v>
      </c>
      <c r="DR117" s="862"/>
      <c r="DS117" s="862"/>
      <c r="DT117" s="862"/>
      <c r="DU117" s="863"/>
      <c r="DV117" s="909" t="s">
        <v>128</v>
      </c>
      <c r="DW117" s="910"/>
      <c r="DX117" s="910"/>
      <c r="DY117" s="910"/>
      <c r="DZ117" s="911"/>
    </row>
    <row r="118" spans="1:130" s="247" customFormat="1" ht="26.25" customHeight="1" x14ac:dyDescent="0.15">
      <c r="A118" s="986" t="s">
        <v>441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439</v>
      </c>
      <c r="AB118" s="987"/>
      <c r="AC118" s="987"/>
      <c r="AD118" s="987"/>
      <c r="AE118" s="988"/>
      <c r="AF118" s="989" t="s">
        <v>308</v>
      </c>
      <c r="AG118" s="987"/>
      <c r="AH118" s="987"/>
      <c r="AI118" s="987"/>
      <c r="AJ118" s="988"/>
      <c r="AK118" s="989" t="s">
        <v>307</v>
      </c>
      <c r="AL118" s="987"/>
      <c r="AM118" s="987"/>
      <c r="AN118" s="987"/>
      <c r="AO118" s="988"/>
      <c r="AP118" s="990" t="s">
        <v>440</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451</v>
      </c>
      <c r="BR118" s="930"/>
      <c r="BS118" s="930"/>
      <c r="BT118" s="930"/>
      <c r="BU118" s="930"/>
      <c r="BV118" s="930" t="s">
        <v>451</v>
      </c>
      <c r="BW118" s="930"/>
      <c r="BX118" s="930"/>
      <c r="BY118" s="930"/>
      <c r="BZ118" s="930"/>
      <c r="CA118" s="930" t="s">
        <v>128</v>
      </c>
      <c r="CB118" s="930"/>
      <c r="CC118" s="930"/>
      <c r="CD118" s="930"/>
      <c r="CE118" s="930"/>
      <c r="CF118" s="960" t="s">
        <v>128</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128</v>
      </c>
      <c r="DH118" s="862"/>
      <c r="DI118" s="862"/>
      <c r="DJ118" s="862"/>
      <c r="DK118" s="863"/>
      <c r="DL118" s="864" t="s">
        <v>128</v>
      </c>
      <c r="DM118" s="862"/>
      <c r="DN118" s="862"/>
      <c r="DO118" s="862"/>
      <c r="DP118" s="863"/>
      <c r="DQ118" s="864" t="s">
        <v>424</v>
      </c>
      <c r="DR118" s="862"/>
      <c r="DS118" s="862"/>
      <c r="DT118" s="862"/>
      <c r="DU118" s="863"/>
      <c r="DV118" s="909" t="s">
        <v>424</v>
      </c>
      <c r="DW118" s="910"/>
      <c r="DX118" s="910"/>
      <c r="DY118" s="910"/>
      <c r="DZ118" s="911"/>
    </row>
    <row r="119" spans="1:130" s="247" customFormat="1" ht="26.25" customHeight="1" x14ac:dyDescent="0.15">
      <c r="A119" s="900" t="s">
        <v>444</v>
      </c>
      <c r="B119" s="901"/>
      <c r="C119" s="976" t="s">
        <v>445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128</v>
      </c>
      <c r="AB119" s="980"/>
      <c r="AC119" s="980"/>
      <c r="AD119" s="980"/>
      <c r="AE119" s="981"/>
      <c r="AF119" s="982" t="s">
        <v>128</v>
      </c>
      <c r="AG119" s="980"/>
      <c r="AH119" s="980"/>
      <c r="AI119" s="980"/>
      <c r="AJ119" s="981"/>
      <c r="AK119" s="982" t="s">
        <v>128</v>
      </c>
      <c r="AL119" s="980"/>
      <c r="AM119" s="980"/>
      <c r="AN119" s="980"/>
      <c r="AO119" s="981"/>
      <c r="AP119" s="983" t="s">
        <v>128</v>
      </c>
      <c r="AQ119" s="984"/>
      <c r="AR119" s="984"/>
      <c r="AS119" s="984"/>
      <c r="AT119" s="985"/>
      <c r="AU119" s="1023"/>
      <c r="AV119" s="1024"/>
      <c r="AW119" s="1024"/>
      <c r="AX119" s="1024"/>
      <c r="AY119" s="1024"/>
      <c r="AZ119" s="278" t="s">
        <v>188</v>
      </c>
      <c r="BA119" s="278"/>
      <c r="BB119" s="278"/>
      <c r="BC119" s="278"/>
      <c r="BD119" s="278"/>
      <c r="BE119" s="278"/>
      <c r="BF119" s="278"/>
      <c r="BG119" s="278"/>
      <c r="BH119" s="278"/>
      <c r="BI119" s="278"/>
      <c r="BJ119" s="278"/>
      <c r="BK119" s="278"/>
      <c r="BL119" s="278"/>
      <c r="BM119" s="278"/>
      <c r="BN119" s="278"/>
      <c r="BO119" s="962" t="s">
        <v>471</v>
      </c>
      <c r="BP119" s="963"/>
      <c r="BQ119" s="967">
        <v>55153592</v>
      </c>
      <c r="BR119" s="930"/>
      <c r="BS119" s="930"/>
      <c r="BT119" s="930"/>
      <c r="BU119" s="930"/>
      <c r="BV119" s="930">
        <v>53483298</v>
      </c>
      <c r="BW119" s="930"/>
      <c r="BX119" s="930"/>
      <c r="BY119" s="930"/>
      <c r="BZ119" s="930"/>
      <c r="CA119" s="930">
        <v>52564078</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811644</v>
      </c>
      <c r="DH119" s="845"/>
      <c r="DI119" s="845"/>
      <c r="DJ119" s="845"/>
      <c r="DK119" s="846"/>
      <c r="DL119" s="847">
        <v>720971</v>
      </c>
      <c r="DM119" s="845"/>
      <c r="DN119" s="845"/>
      <c r="DO119" s="845"/>
      <c r="DP119" s="846"/>
      <c r="DQ119" s="847">
        <v>682386</v>
      </c>
      <c r="DR119" s="845"/>
      <c r="DS119" s="845"/>
      <c r="DT119" s="845"/>
      <c r="DU119" s="846"/>
      <c r="DV119" s="933">
        <v>5</v>
      </c>
      <c r="DW119" s="934"/>
      <c r="DX119" s="934"/>
      <c r="DY119" s="934"/>
      <c r="DZ119" s="935"/>
    </row>
    <row r="120" spans="1:130" s="247" customFormat="1" ht="26.25" customHeight="1" x14ac:dyDescent="0.15">
      <c r="A120" s="902"/>
      <c r="B120" s="903"/>
      <c r="C120" s="906" t="s">
        <v>448</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128</v>
      </c>
      <c r="AB120" s="862"/>
      <c r="AC120" s="862"/>
      <c r="AD120" s="862"/>
      <c r="AE120" s="863"/>
      <c r="AF120" s="864" t="s">
        <v>128</v>
      </c>
      <c r="AG120" s="862"/>
      <c r="AH120" s="862"/>
      <c r="AI120" s="862"/>
      <c r="AJ120" s="863"/>
      <c r="AK120" s="864" t="s">
        <v>451</v>
      </c>
      <c r="AL120" s="862"/>
      <c r="AM120" s="862"/>
      <c r="AN120" s="862"/>
      <c r="AO120" s="863"/>
      <c r="AP120" s="909" t="s">
        <v>128</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4765339</v>
      </c>
      <c r="BR120" s="927"/>
      <c r="BS120" s="927"/>
      <c r="BT120" s="927"/>
      <c r="BU120" s="927"/>
      <c r="BV120" s="927">
        <v>4149732</v>
      </c>
      <c r="BW120" s="927"/>
      <c r="BX120" s="927"/>
      <c r="BY120" s="927"/>
      <c r="BZ120" s="927"/>
      <c r="CA120" s="927">
        <v>4557468</v>
      </c>
      <c r="CB120" s="927"/>
      <c r="CC120" s="927"/>
      <c r="CD120" s="927"/>
      <c r="CE120" s="927"/>
      <c r="CF120" s="951">
        <v>33.1</v>
      </c>
      <c r="CG120" s="952"/>
      <c r="CH120" s="952"/>
      <c r="CI120" s="952"/>
      <c r="CJ120" s="952"/>
      <c r="CK120" s="953" t="s">
        <v>475</v>
      </c>
      <c r="CL120" s="937"/>
      <c r="CM120" s="937"/>
      <c r="CN120" s="937"/>
      <c r="CO120" s="938"/>
      <c r="CP120" s="957" t="s">
        <v>415</v>
      </c>
      <c r="CQ120" s="958"/>
      <c r="CR120" s="958"/>
      <c r="CS120" s="958"/>
      <c r="CT120" s="958"/>
      <c r="CU120" s="958"/>
      <c r="CV120" s="958"/>
      <c r="CW120" s="958"/>
      <c r="CX120" s="958"/>
      <c r="CY120" s="958"/>
      <c r="CZ120" s="958"/>
      <c r="DA120" s="958"/>
      <c r="DB120" s="958"/>
      <c r="DC120" s="958"/>
      <c r="DD120" s="958"/>
      <c r="DE120" s="958"/>
      <c r="DF120" s="959"/>
      <c r="DG120" s="946">
        <v>4947750</v>
      </c>
      <c r="DH120" s="927"/>
      <c r="DI120" s="927"/>
      <c r="DJ120" s="927"/>
      <c r="DK120" s="927"/>
      <c r="DL120" s="927">
        <v>4541857</v>
      </c>
      <c r="DM120" s="927"/>
      <c r="DN120" s="927"/>
      <c r="DO120" s="927"/>
      <c r="DP120" s="927"/>
      <c r="DQ120" s="927">
        <v>4286215</v>
      </c>
      <c r="DR120" s="927"/>
      <c r="DS120" s="927"/>
      <c r="DT120" s="927"/>
      <c r="DU120" s="927"/>
      <c r="DV120" s="928">
        <v>31.2</v>
      </c>
      <c r="DW120" s="928"/>
      <c r="DX120" s="928"/>
      <c r="DY120" s="928"/>
      <c r="DZ120" s="929"/>
    </row>
    <row r="121" spans="1:130" s="247" customFormat="1" ht="26.25" customHeight="1" x14ac:dyDescent="0.15">
      <c r="A121" s="902"/>
      <c r="B121" s="903"/>
      <c r="C121" s="948" t="s">
        <v>476</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128</v>
      </c>
      <c r="AB121" s="862"/>
      <c r="AC121" s="862"/>
      <c r="AD121" s="862"/>
      <c r="AE121" s="863"/>
      <c r="AF121" s="864" t="s">
        <v>128</v>
      </c>
      <c r="AG121" s="862"/>
      <c r="AH121" s="862"/>
      <c r="AI121" s="862"/>
      <c r="AJ121" s="863"/>
      <c r="AK121" s="864" t="s">
        <v>424</v>
      </c>
      <c r="AL121" s="862"/>
      <c r="AM121" s="862"/>
      <c r="AN121" s="862"/>
      <c r="AO121" s="863"/>
      <c r="AP121" s="909" t="s">
        <v>128</v>
      </c>
      <c r="AQ121" s="910"/>
      <c r="AR121" s="910"/>
      <c r="AS121" s="910"/>
      <c r="AT121" s="911"/>
      <c r="AU121" s="971"/>
      <c r="AV121" s="972"/>
      <c r="AW121" s="972"/>
      <c r="AX121" s="972"/>
      <c r="AY121" s="973"/>
      <c r="AZ121" s="897" t="s">
        <v>477</v>
      </c>
      <c r="BA121" s="832"/>
      <c r="BB121" s="832"/>
      <c r="BC121" s="832"/>
      <c r="BD121" s="832"/>
      <c r="BE121" s="832"/>
      <c r="BF121" s="832"/>
      <c r="BG121" s="832"/>
      <c r="BH121" s="832"/>
      <c r="BI121" s="832"/>
      <c r="BJ121" s="832"/>
      <c r="BK121" s="832"/>
      <c r="BL121" s="832"/>
      <c r="BM121" s="832"/>
      <c r="BN121" s="832"/>
      <c r="BO121" s="832"/>
      <c r="BP121" s="833"/>
      <c r="BQ121" s="898">
        <v>321029</v>
      </c>
      <c r="BR121" s="899"/>
      <c r="BS121" s="899"/>
      <c r="BT121" s="899"/>
      <c r="BU121" s="899"/>
      <c r="BV121" s="899">
        <v>246396</v>
      </c>
      <c r="BW121" s="899"/>
      <c r="BX121" s="899"/>
      <c r="BY121" s="899"/>
      <c r="BZ121" s="899"/>
      <c r="CA121" s="899">
        <v>189544</v>
      </c>
      <c r="CB121" s="899"/>
      <c r="CC121" s="899"/>
      <c r="CD121" s="899"/>
      <c r="CE121" s="899"/>
      <c r="CF121" s="960">
        <v>1.4</v>
      </c>
      <c r="CG121" s="961"/>
      <c r="CH121" s="961"/>
      <c r="CI121" s="961"/>
      <c r="CJ121" s="961"/>
      <c r="CK121" s="954"/>
      <c r="CL121" s="940"/>
      <c r="CM121" s="940"/>
      <c r="CN121" s="940"/>
      <c r="CO121" s="941"/>
      <c r="CP121" s="920" t="s">
        <v>478</v>
      </c>
      <c r="CQ121" s="921"/>
      <c r="CR121" s="921"/>
      <c r="CS121" s="921"/>
      <c r="CT121" s="921"/>
      <c r="CU121" s="921"/>
      <c r="CV121" s="921"/>
      <c r="CW121" s="921"/>
      <c r="CX121" s="921"/>
      <c r="CY121" s="921"/>
      <c r="CZ121" s="921"/>
      <c r="DA121" s="921"/>
      <c r="DB121" s="921"/>
      <c r="DC121" s="921"/>
      <c r="DD121" s="921"/>
      <c r="DE121" s="921"/>
      <c r="DF121" s="922"/>
      <c r="DG121" s="898">
        <v>2951754</v>
      </c>
      <c r="DH121" s="899"/>
      <c r="DI121" s="899"/>
      <c r="DJ121" s="899"/>
      <c r="DK121" s="899"/>
      <c r="DL121" s="899">
        <v>2781719</v>
      </c>
      <c r="DM121" s="899"/>
      <c r="DN121" s="899"/>
      <c r="DO121" s="899"/>
      <c r="DP121" s="899"/>
      <c r="DQ121" s="899">
        <v>2614399</v>
      </c>
      <c r="DR121" s="899"/>
      <c r="DS121" s="899"/>
      <c r="DT121" s="899"/>
      <c r="DU121" s="899"/>
      <c r="DV121" s="876">
        <v>19</v>
      </c>
      <c r="DW121" s="876"/>
      <c r="DX121" s="876"/>
      <c r="DY121" s="876"/>
      <c r="DZ121" s="877"/>
    </row>
    <row r="122" spans="1:130" s="247" customFormat="1" ht="26.25" customHeight="1" x14ac:dyDescent="0.15">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451</v>
      </c>
      <c r="AB122" s="862"/>
      <c r="AC122" s="862"/>
      <c r="AD122" s="862"/>
      <c r="AE122" s="863"/>
      <c r="AF122" s="864" t="s">
        <v>128</v>
      </c>
      <c r="AG122" s="862"/>
      <c r="AH122" s="862"/>
      <c r="AI122" s="862"/>
      <c r="AJ122" s="863"/>
      <c r="AK122" s="864" t="s">
        <v>128</v>
      </c>
      <c r="AL122" s="862"/>
      <c r="AM122" s="862"/>
      <c r="AN122" s="862"/>
      <c r="AO122" s="863"/>
      <c r="AP122" s="909" t="s">
        <v>128</v>
      </c>
      <c r="AQ122" s="910"/>
      <c r="AR122" s="910"/>
      <c r="AS122" s="910"/>
      <c r="AT122" s="911"/>
      <c r="AU122" s="971"/>
      <c r="AV122" s="972"/>
      <c r="AW122" s="972"/>
      <c r="AX122" s="972"/>
      <c r="AY122" s="973"/>
      <c r="AZ122" s="964" t="s">
        <v>479</v>
      </c>
      <c r="BA122" s="965"/>
      <c r="BB122" s="965"/>
      <c r="BC122" s="965"/>
      <c r="BD122" s="965"/>
      <c r="BE122" s="965"/>
      <c r="BF122" s="965"/>
      <c r="BG122" s="965"/>
      <c r="BH122" s="965"/>
      <c r="BI122" s="965"/>
      <c r="BJ122" s="965"/>
      <c r="BK122" s="965"/>
      <c r="BL122" s="965"/>
      <c r="BM122" s="965"/>
      <c r="BN122" s="965"/>
      <c r="BO122" s="965"/>
      <c r="BP122" s="966"/>
      <c r="BQ122" s="967">
        <v>32319663</v>
      </c>
      <c r="BR122" s="930"/>
      <c r="BS122" s="930"/>
      <c r="BT122" s="930"/>
      <c r="BU122" s="930"/>
      <c r="BV122" s="930">
        <v>32338513</v>
      </c>
      <c r="BW122" s="930"/>
      <c r="BX122" s="930"/>
      <c r="BY122" s="930"/>
      <c r="BZ122" s="930"/>
      <c r="CA122" s="930">
        <v>32408618</v>
      </c>
      <c r="CB122" s="930"/>
      <c r="CC122" s="930"/>
      <c r="CD122" s="930"/>
      <c r="CE122" s="930"/>
      <c r="CF122" s="931">
        <v>235.5</v>
      </c>
      <c r="CG122" s="932"/>
      <c r="CH122" s="932"/>
      <c r="CI122" s="932"/>
      <c r="CJ122" s="932"/>
      <c r="CK122" s="954"/>
      <c r="CL122" s="940"/>
      <c r="CM122" s="940"/>
      <c r="CN122" s="940"/>
      <c r="CO122" s="941"/>
      <c r="CP122" s="920" t="s">
        <v>480</v>
      </c>
      <c r="CQ122" s="921"/>
      <c r="CR122" s="921"/>
      <c r="CS122" s="921"/>
      <c r="CT122" s="921"/>
      <c r="CU122" s="921"/>
      <c r="CV122" s="921"/>
      <c r="CW122" s="921"/>
      <c r="CX122" s="921"/>
      <c r="CY122" s="921"/>
      <c r="CZ122" s="921"/>
      <c r="DA122" s="921"/>
      <c r="DB122" s="921"/>
      <c r="DC122" s="921"/>
      <c r="DD122" s="921"/>
      <c r="DE122" s="921"/>
      <c r="DF122" s="922"/>
      <c r="DG122" s="898">
        <v>2327812</v>
      </c>
      <c r="DH122" s="899"/>
      <c r="DI122" s="899"/>
      <c r="DJ122" s="899"/>
      <c r="DK122" s="899"/>
      <c r="DL122" s="899">
        <v>2076772</v>
      </c>
      <c r="DM122" s="899"/>
      <c r="DN122" s="899"/>
      <c r="DO122" s="899"/>
      <c r="DP122" s="899"/>
      <c r="DQ122" s="899">
        <v>1916831</v>
      </c>
      <c r="DR122" s="899"/>
      <c r="DS122" s="899"/>
      <c r="DT122" s="899"/>
      <c r="DU122" s="899"/>
      <c r="DV122" s="876">
        <v>13.9</v>
      </c>
      <c r="DW122" s="876"/>
      <c r="DX122" s="876"/>
      <c r="DY122" s="876"/>
      <c r="DZ122" s="877"/>
    </row>
    <row r="123" spans="1:130" s="247" customFormat="1" ht="26.25" customHeight="1" x14ac:dyDescent="0.15">
      <c r="A123" s="902"/>
      <c r="B123" s="903"/>
      <c r="C123" s="906" t="s">
        <v>465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5130</v>
      </c>
      <c r="AB123" s="862"/>
      <c r="AC123" s="862"/>
      <c r="AD123" s="862"/>
      <c r="AE123" s="863"/>
      <c r="AF123" s="864">
        <v>5130</v>
      </c>
      <c r="AG123" s="862"/>
      <c r="AH123" s="862"/>
      <c r="AI123" s="862"/>
      <c r="AJ123" s="863"/>
      <c r="AK123" s="864">
        <v>5130</v>
      </c>
      <c r="AL123" s="862"/>
      <c r="AM123" s="862"/>
      <c r="AN123" s="862"/>
      <c r="AO123" s="863"/>
      <c r="AP123" s="909">
        <v>0</v>
      </c>
      <c r="AQ123" s="910"/>
      <c r="AR123" s="910"/>
      <c r="AS123" s="910"/>
      <c r="AT123" s="911"/>
      <c r="AU123" s="974"/>
      <c r="AV123" s="975"/>
      <c r="AW123" s="975"/>
      <c r="AX123" s="975"/>
      <c r="AY123" s="975"/>
      <c r="AZ123" s="278" t="s">
        <v>188</v>
      </c>
      <c r="BA123" s="278"/>
      <c r="BB123" s="278"/>
      <c r="BC123" s="278"/>
      <c r="BD123" s="278"/>
      <c r="BE123" s="278"/>
      <c r="BF123" s="278"/>
      <c r="BG123" s="278"/>
      <c r="BH123" s="278"/>
      <c r="BI123" s="278"/>
      <c r="BJ123" s="278"/>
      <c r="BK123" s="278"/>
      <c r="BL123" s="278"/>
      <c r="BM123" s="278"/>
      <c r="BN123" s="278"/>
      <c r="BO123" s="962" t="s">
        <v>481</v>
      </c>
      <c r="BP123" s="963"/>
      <c r="BQ123" s="917">
        <v>37406031</v>
      </c>
      <c r="BR123" s="918"/>
      <c r="BS123" s="918"/>
      <c r="BT123" s="918"/>
      <c r="BU123" s="918"/>
      <c r="BV123" s="918">
        <v>36734641</v>
      </c>
      <c r="BW123" s="918"/>
      <c r="BX123" s="918"/>
      <c r="BY123" s="918"/>
      <c r="BZ123" s="918"/>
      <c r="CA123" s="918">
        <v>37155630</v>
      </c>
      <c r="CB123" s="918"/>
      <c r="CC123" s="918"/>
      <c r="CD123" s="918"/>
      <c r="CE123" s="918"/>
      <c r="CF123" s="828"/>
      <c r="CG123" s="829"/>
      <c r="CH123" s="829"/>
      <c r="CI123" s="829"/>
      <c r="CJ123" s="919"/>
      <c r="CK123" s="954"/>
      <c r="CL123" s="940"/>
      <c r="CM123" s="940"/>
      <c r="CN123" s="940"/>
      <c r="CO123" s="941"/>
      <c r="CP123" s="920" t="s">
        <v>482</v>
      </c>
      <c r="CQ123" s="921"/>
      <c r="CR123" s="921"/>
      <c r="CS123" s="921"/>
      <c r="CT123" s="921"/>
      <c r="CU123" s="921"/>
      <c r="CV123" s="921"/>
      <c r="CW123" s="921"/>
      <c r="CX123" s="921"/>
      <c r="CY123" s="921"/>
      <c r="CZ123" s="921"/>
      <c r="DA123" s="921"/>
      <c r="DB123" s="921"/>
      <c r="DC123" s="921"/>
      <c r="DD123" s="921"/>
      <c r="DE123" s="921"/>
      <c r="DF123" s="922"/>
      <c r="DG123" s="861">
        <v>467538</v>
      </c>
      <c r="DH123" s="862"/>
      <c r="DI123" s="862"/>
      <c r="DJ123" s="862"/>
      <c r="DK123" s="863"/>
      <c r="DL123" s="864">
        <v>493587</v>
      </c>
      <c r="DM123" s="862"/>
      <c r="DN123" s="862"/>
      <c r="DO123" s="862"/>
      <c r="DP123" s="863"/>
      <c r="DQ123" s="864">
        <v>507636</v>
      </c>
      <c r="DR123" s="862"/>
      <c r="DS123" s="862"/>
      <c r="DT123" s="862"/>
      <c r="DU123" s="863"/>
      <c r="DV123" s="909">
        <v>3.7</v>
      </c>
      <c r="DW123" s="910"/>
      <c r="DX123" s="910"/>
      <c r="DY123" s="910"/>
      <c r="DZ123" s="911"/>
    </row>
    <row r="124" spans="1:130" s="247" customFormat="1" ht="26.25" customHeight="1" thickBot="1" x14ac:dyDescent="0.2">
      <c r="A124" s="902"/>
      <c r="B124" s="903"/>
      <c r="C124" s="906" t="s">
        <v>468</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v>136822</v>
      </c>
      <c r="AB124" s="862"/>
      <c r="AC124" s="862"/>
      <c r="AD124" s="862"/>
      <c r="AE124" s="863"/>
      <c r="AF124" s="864">
        <v>96157</v>
      </c>
      <c r="AG124" s="862"/>
      <c r="AH124" s="862"/>
      <c r="AI124" s="862"/>
      <c r="AJ124" s="863"/>
      <c r="AK124" s="864">
        <v>62632</v>
      </c>
      <c r="AL124" s="862"/>
      <c r="AM124" s="862"/>
      <c r="AN124" s="862"/>
      <c r="AO124" s="863"/>
      <c r="AP124" s="909">
        <v>0.5</v>
      </c>
      <c r="AQ124" s="910"/>
      <c r="AR124" s="910"/>
      <c r="AS124" s="910"/>
      <c r="AT124" s="911"/>
      <c r="AU124" s="912" t="s">
        <v>483</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124.8</v>
      </c>
      <c r="BR124" s="916"/>
      <c r="BS124" s="916"/>
      <c r="BT124" s="916"/>
      <c r="BU124" s="916"/>
      <c r="BV124" s="916">
        <v>120.7</v>
      </c>
      <c r="BW124" s="916"/>
      <c r="BX124" s="916"/>
      <c r="BY124" s="916"/>
      <c r="BZ124" s="916"/>
      <c r="CA124" s="916">
        <v>111.9</v>
      </c>
      <c r="CB124" s="916"/>
      <c r="CC124" s="916"/>
      <c r="CD124" s="916"/>
      <c r="CE124" s="916"/>
      <c r="CF124" s="806"/>
      <c r="CG124" s="807"/>
      <c r="CH124" s="807"/>
      <c r="CI124" s="807"/>
      <c r="CJ124" s="947"/>
      <c r="CK124" s="955"/>
      <c r="CL124" s="955"/>
      <c r="CM124" s="955"/>
      <c r="CN124" s="955"/>
      <c r="CO124" s="956"/>
      <c r="CP124" s="920" t="s">
        <v>484</v>
      </c>
      <c r="CQ124" s="921"/>
      <c r="CR124" s="921"/>
      <c r="CS124" s="921"/>
      <c r="CT124" s="921"/>
      <c r="CU124" s="921"/>
      <c r="CV124" s="921"/>
      <c r="CW124" s="921"/>
      <c r="CX124" s="921"/>
      <c r="CY124" s="921"/>
      <c r="CZ124" s="921"/>
      <c r="DA124" s="921"/>
      <c r="DB124" s="921"/>
      <c r="DC124" s="921"/>
      <c r="DD124" s="921"/>
      <c r="DE124" s="921"/>
      <c r="DF124" s="922"/>
      <c r="DG124" s="844">
        <v>254702</v>
      </c>
      <c r="DH124" s="845"/>
      <c r="DI124" s="845"/>
      <c r="DJ124" s="845"/>
      <c r="DK124" s="846"/>
      <c r="DL124" s="847">
        <v>217032</v>
      </c>
      <c r="DM124" s="845"/>
      <c r="DN124" s="845"/>
      <c r="DO124" s="845"/>
      <c r="DP124" s="846"/>
      <c r="DQ124" s="847">
        <v>212178</v>
      </c>
      <c r="DR124" s="845"/>
      <c r="DS124" s="845"/>
      <c r="DT124" s="845"/>
      <c r="DU124" s="846"/>
      <c r="DV124" s="933">
        <v>1.5</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424</v>
      </c>
      <c r="AB125" s="862"/>
      <c r="AC125" s="862"/>
      <c r="AD125" s="862"/>
      <c r="AE125" s="863"/>
      <c r="AF125" s="864" t="s">
        <v>424</v>
      </c>
      <c r="AG125" s="862"/>
      <c r="AH125" s="862"/>
      <c r="AI125" s="862"/>
      <c r="AJ125" s="863"/>
      <c r="AK125" s="864" t="s">
        <v>424</v>
      </c>
      <c r="AL125" s="862"/>
      <c r="AM125" s="862"/>
      <c r="AN125" s="862"/>
      <c r="AO125" s="863"/>
      <c r="AP125" s="909" t="s">
        <v>128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485</v>
      </c>
      <c r="CL125" s="937"/>
      <c r="CM125" s="937"/>
      <c r="CN125" s="937"/>
      <c r="CO125" s="938"/>
      <c r="CP125" s="945" t="s">
        <v>486</v>
      </c>
      <c r="CQ125" s="890"/>
      <c r="CR125" s="890"/>
      <c r="CS125" s="890"/>
      <c r="CT125" s="890"/>
      <c r="CU125" s="890"/>
      <c r="CV125" s="890"/>
      <c r="CW125" s="890"/>
      <c r="CX125" s="890"/>
      <c r="CY125" s="890"/>
      <c r="CZ125" s="890"/>
      <c r="DA125" s="890"/>
      <c r="DB125" s="890"/>
      <c r="DC125" s="890"/>
      <c r="DD125" s="890"/>
      <c r="DE125" s="890"/>
      <c r="DF125" s="891"/>
      <c r="DG125" s="946" t="s">
        <v>424</v>
      </c>
      <c r="DH125" s="927"/>
      <c r="DI125" s="927"/>
      <c r="DJ125" s="927"/>
      <c r="DK125" s="927"/>
      <c r="DL125" s="927" t="s">
        <v>424</v>
      </c>
      <c r="DM125" s="927"/>
      <c r="DN125" s="927"/>
      <c r="DO125" s="927"/>
      <c r="DP125" s="927"/>
      <c r="DQ125" s="927" t="s">
        <v>424</v>
      </c>
      <c r="DR125" s="927"/>
      <c r="DS125" s="927"/>
      <c r="DT125" s="927"/>
      <c r="DU125" s="927"/>
      <c r="DV125" s="928" t="s">
        <v>424</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424</v>
      </c>
      <c r="AB126" s="862"/>
      <c r="AC126" s="862"/>
      <c r="AD126" s="862"/>
      <c r="AE126" s="863"/>
      <c r="AF126" s="864" t="s">
        <v>424</v>
      </c>
      <c r="AG126" s="862"/>
      <c r="AH126" s="862"/>
      <c r="AI126" s="862"/>
      <c r="AJ126" s="863"/>
      <c r="AK126" s="864" t="s">
        <v>424</v>
      </c>
      <c r="AL126" s="862"/>
      <c r="AM126" s="862"/>
      <c r="AN126" s="862"/>
      <c r="AO126" s="863"/>
      <c r="AP126" s="909" t="s">
        <v>128</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487</v>
      </c>
      <c r="CQ126" s="832"/>
      <c r="CR126" s="832"/>
      <c r="CS126" s="832"/>
      <c r="CT126" s="832"/>
      <c r="CU126" s="832"/>
      <c r="CV126" s="832"/>
      <c r="CW126" s="832"/>
      <c r="CX126" s="832"/>
      <c r="CY126" s="832"/>
      <c r="CZ126" s="832"/>
      <c r="DA126" s="832"/>
      <c r="DB126" s="832"/>
      <c r="DC126" s="832"/>
      <c r="DD126" s="832"/>
      <c r="DE126" s="832"/>
      <c r="DF126" s="833"/>
      <c r="DG126" s="898" t="s">
        <v>424</v>
      </c>
      <c r="DH126" s="899"/>
      <c r="DI126" s="899"/>
      <c r="DJ126" s="899"/>
      <c r="DK126" s="899"/>
      <c r="DL126" s="899" t="s">
        <v>424</v>
      </c>
      <c r="DM126" s="899"/>
      <c r="DN126" s="899"/>
      <c r="DO126" s="899"/>
      <c r="DP126" s="899"/>
      <c r="DQ126" s="899" t="s">
        <v>424</v>
      </c>
      <c r="DR126" s="899"/>
      <c r="DS126" s="899"/>
      <c r="DT126" s="899"/>
      <c r="DU126" s="899"/>
      <c r="DV126" s="876" t="s">
        <v>424</v>
      </c>
      <c r="DW126" s="876"/>
      <c r="DX126" s="876"/>
      <c r="DY126" s="876"/>
      <c r="DZ126" s="877"/>
    </row>
    <row r="127" spans="1:130" s="247" customFormat="1" ht="26.25" customHeight="1" x14ac:dyDescent="0.15">
      <c r="A127" s="904"/>
      <c r="B127" s="905"/>
      <c r="C127" s="923" t="s">
        <v>488</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75305</v>
      </c>
      <c r="AB127" s="862"/>
      <c r="AC127" s="862"/>
      <c r="AD127" s="862"/>
      <c r="AE127" s="863"/>
      <c r="AF127" s="864">
        <v>76814</v>
      </c>
      <c r="AG127" s="862"/>
      <c r="AH127" s="862"/>
      <c r="AI127" s="862"/>
      <c r="AJ127" s="863"/>
      <c r="AK127" s="864">
        <v>26899</v>
      </c>
      <c r="AL127" s="862"/>
      <c r="AM127" s="862"/>
      <c r="AN127" s="862"/>
      <c r="AO127" s="863"/>
      <c r="AP127" s="909">
        <v>0.2</v>
      </c>
      <c r="AQ127" s="910"/>
      <c r="AR127" s="910"/>
      <c r="AS127" s="910"/>
      <c r="AT127" s="911"/>
      <c r="AU127" s="283"/>
      <c r="AV127" s="283"/>
      <c r="AW127" s="283"/>
      <c r="AX127" s="926" t="s">
        <v>489</v>
      </c>
      <c r="AY127" s="894"/>
      <c r="AZ127" s="894"/>
      <c r="BA127" s="894"/>
      <c r="BB127" s="894"/>
      <c r="BC127" s="894"/>
      <c r="BD127" s="894"/>
      <c r="BE127" s="895"/>
      <c r="BF127" s="893" t="s">
        <v>490</v>
      </c>
      <c r="BG127" s="894"/>
      <c r="BH127" s="894"/>
      <c r="BI127" s="894"/>
      <c r="BJ127" s="894"/>
      <c r="BK127" s="894"/>
      <c r="BL127" s="895"/>
      <c r="BM127" s="893" t="s">
        <v>491</v>
      </c>
      <c r="BN127" s="894"/>
      <c r="BO127" s="894"/>
      <c r="BP127" s="894"/>
      <c r="BQ127" s="894"/>
      <c r="BR127" s="894"/>
      <c r="BS127" s="895"/>
      <c r="BT127" s="893" t="s">
        <v>492</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493</v>
      </c>
      <c r="CQ127" s="832"/>
      <c r="CR127" s="832"/>
      <c r="CS127" s="832"/>
      <c r="CT127" s="832"/>
      <c r="CU127" s="832"/>
      <c r="CV127" s="832"/>
      <c r="CW127" s="832"/>
      <c r="CX127" s="832"/>
      <c r="CY127" s="832"/>
      <c r="CZ127" s="832"/>
      <c r="DA127" s="832"/>
      <c r="DB127" s="832"/>
      <c r="DC127" s="832"/>
      <c r="DD127" s="832"/>
      <c r="DE127" s="832"/>
      <c r="DF127" s="833"/>
      <c r="DG127" s="898" t="s">
        <v>424</v>
      </c>
      <c r="DH127" s="899"/>
      <c r="DI127" s="899"/>
      <c r="DJ127" s="899"/>
      <c r="DK127" s="899"/>
      <c r="DL127" s="899" t="s">
        <v>424</v>
      </c>
      <c r="DM127" s="899"/>
      <c r="DN127" s="899"/>
      <c r="DO127" s="899"/>
      <c r="DP127" s="899"/>
      <c r="DQ127" s="899" t="s">
        <v>128</v>
      </c>
      <c r="DR127" s="899"/>
      <c r="DS127" s="899"/>
      <c r="DT127" s="899"/>
      <c r="DU127" s="899"/>
      <c r="DV127" s="876" t="s">
        <v>424</v>
      </c>
      <c r="DW127" s="876"/>
      <c r="DX127" s="876"/>
      <c r="DY127" s="876"/>
      <c r="DZ127" s="877"/>
    </row>
    <row r="128" spans="1:130" s="247" customFormat="1" ht="26.25" customHeight="1" thickBot="1" x14ac:dyDescent="0.2">
      <c r="A128" s="878" t="s">
        <v>494</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495</v>
      </c>
      <c r="X128" s="880"/>
      <c r="Y128" s="880"/>
      <c r="Z128" s="881"/>
      <c r="AA128" s="882">
        <v>84422</v>
      </c>
      <c r="AB128" s="883"/>
      <c r="AC128" s="883"/>
      <c r="AD128" s="883"/>
      <c r="AE128" s="884"/>
      <c r="AF128" s="885">
        <v>75295</v>
      </c>
      <c r="AG128" s="883"/>
      <c r="AH128" s="883"/>
      <c r="AI128" s="883"/>
      <c r="AJ128" s="884"/>
      <c r="AK128" s="885">
        <v>83723</v>
      </c>
      <c r="AL128" s="883"/>
      <c r="AM128" s="883"/>
      <c r="AN128" s="883"/>
      <c r="AO128" s="884"/>
      <c r="AP128" s="886"/>
      <c r="AQ128" s="887"/>
      <c r="AR128" s="887"/>
      <c r="AS128" s="887"/>
      <c r="AT128" s="888"/>
      <c r="AU128" s="283"/>
      <c r="AV128" s="283"/>
      <c r="AW128" s="283"/>
      <c r="AX128" s="889" t="s">
        <v>496</v>
      </c>
      <c r="AY128" s="890"/>
      <c r="AZ128" s="890"/>
      <c r="BA128" s="890"/>
      <c r="BB128" s="890"/>
      <c r="BC128" s="890"/>
      <c r="BD128" s="890"/>
      <c r="BE128" s="891"/>
      <c r="BF128" s="868" t="s">
        <v>451</v>
      </c>
      <c r="BG128" s="869"/>
      <c r="BH128" s="869"/>
      <c r="BI128" s="869"/>
      <c r="BJ128" s="869"/>
      <c r="BK128" s="869"/>
      <c r="BL128" s="892"/>
      <c r="BM128" s="868">
        <v>12.64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497</v>
      </c>
      <c r="CQ128" s="810"/>
      <c r="CR128" s="810"/>
      <c r="CS128" s="810"/>
      <c r="CT128" s="810"/>
      <c r="CU128" s="810"/>
      <c r="CV128" s="810"/>
      <c r="CW128" s="810"/>
      <c r="CX128" s="810"/>
      <c r="CY128" s="810"/>
      <c r="CZ128" s="810"/>
      <c r="DA128" s="810"/>
      <c r="DB128" s="810"/>
      <c r="DC128" s="810"/>
      <c r="DD128" s="810"/>
      <c r="DE128" s="810"/>
      <c r="DF128" s="811"/>
      <c r="DG128" s="872">
        <v>557</v>
      </c>
      <c r="DH128" s="873"/>
      <c r="DI128" s="873"/>
      <c r="DJ128" s="873"/>
      <c r="DK128" s="873"/>
      <c r="DL128" s="873">
        <v>119</v>
      </c>
      <c r="DM128" s="873"/>
      <c r="DN128" s="873"/>
      <c r="DO128" s="873"/>
      <c r="DP128" s="873"/>
      <c r="DQ128" s="873">
        <v>1015</v>
      </c>
      <c r="DR128" s="873"/>
      <c r="DS128" s="873"/>
      <c r="DT128" s="873"/>
      <c r="DU128" s="873"/>
      <c r="DV128" s="874">
        <v>0</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18030130</v>
      </c>
      <c r="AB129" s="862"/>
      <c r="AC129" s="862"/>
      <c r="AD129" s="862"/>
      <c r="AE129" s="863"/>
      <c r="AF129" s="864">
        <v>17562653</v>
      </c>
      <c r="AG129" s="862"/>
      <c r="AH129" s="862"/>
      <c r="AI129" s="862"/>
      <c r="AJ129" s="863"/>
      <c r="AK129" s="864">
        <v>17123323</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128</v>
      </c>
      <c r="BG129" s="852"/>
      <c r="BH129" s="852"/>
      <c r="BI129" s="852"/>
      <c r="BJ129" s="852"/>
      <c r="BK129" s="852"/>
      <c r="BL129" s="853"/>
      <c r="BM129" s="851">
        <v>17.64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500</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501</v>
      </c>
      <c r="X130" s="859"/>
      <c r="Y130" s="859"/>
      <c r="Z130" s="860"/>
      <c r="AA130" s="861">
        <v>3816038</v>
      </c>
      <c r="AB130" s="862"/>
      <c r="AC130" s="862"/>
      <c r="AD130" s="862"/>
      <c r="AE130" s="863"/>
      <c r="AF130" s="864">
        <v>3694143</v>
      </c>
      <c r="AG130" s="862"/>
      <c r="AH130" s="862"/>
      <c r="AI130" s="862"/>
      <c r="AJ130" s="863"/>
      <c r="AK130" s="864">
        <v>3364377</v>
      </c>
      <c r="AL130" s="862"/>
      <c r="AM130" s="862"/>
      <c r="AN130" s="862"/>
      <c r="AO130" s="863"/>
      <c r="AP130" s="865"/>
      <c r="AQ130" s="866"/>
      <c r="AR130" s="866"/>
      <c r="AS130" s="866"/>
      <c r="AT130" s="867"/>
      <c r="AU130" s="285"/>
      <c r="AV130" s="285"/>
      <c r="AW130" s="285"/>
      <c r="AX130" s="831" t="s">
        <v>502</v>
      </c>
      <c r="AY130" s="832"/>
      <c r="AZ130" s="832"/>
      <c r="BA130" s="832"/>
      <c r="BB130" s="832"/>
      <c r="BC130" s="832"/>
      <c r="BD130" s="832"/>
      <c r="BE130" s="833"/>
      <c r="BF130" s="834">
        <v>13.2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503</v>
      </c>
      <c r="X131" s="842"/>
      <c r="Y131" s="842"/>
      <c r="Z131" s="843"/>
      <c r="AA131" s="844">
        <v>14214092</v>
      </c>
      <c r="AB131" s="845"/>
      <c r="AC131" s="845"/>
      <c r="AD131" s="845"/>
      <c r="AE131" s="846"/>
      <c r="AF131" s="847">
        <v>13868510</v>
      </c>
      <c r="AG131" s="845"/>
      <c r="AH131" s="845"/>
      <c r="AI131" s="845"/>
      <c r="AJ131" s="846"/>
      <c r="AK131" s="847">
        <v>13758946</v>
      </c>
      <c r="AL131" s="845"/>
      <c r="AM131" s="845"/>
      <c r="AN131" s="845"/>
      <c r="AO131" s="846"/>
      <c r="AP131" s="848"/>
      <c r="AQ131" s="849"/>
      <c r="AR131" s="849"/>
      <c r="AS131" s="849"/>
      <c r="AT131" s="850"/>
      <c r="AU131" s="285"/>
      <c r="AV131" s="285"/>
      <c r="AW131" s="285"/>
      <c r="AX131" s="809" t="s">
        <v>504</v>
      </c>
      <c r="AY131" s="810"/>
      <c r="AZ131" s="810"/>
      <c r="BA131" s="810"/>
      <c r="BB131" s="810"/>
      <c r="BC131" s="810"/>
      <c r="BD131" s="810"/>
      <c r="BE131" s="811"/>
      <c r="BF131" s="812">
        <v>111.9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505</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506</v>
      </c>
      <c r="W132" s="822"/>
      <c r="X132" s="822"/>
      <c r="Y132" s="822"/>
      <c r="Z132" s="823"/>
      <c r="AA132" s="824">
        <v>14.94072924</v>
      </c>
      <c r="AB132" s="825"/>
      <c r="AC132" s="825"/>
      <c r="AD132" s="825"/>
      <c r="AE132" s="826"/>
      <c r="AF132" s="827">
        <v>13.587616840000001</v>
      </c>
      <c r="AG132" s="825"/>
      <c r="AH132" s="825"/>
      <c r="AI132" s="825"/>
      <c r="AJ132" s="826"/>
      <c r="AK132" s="827">
        <v>11.091663560000001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507</v>
      </c>
      <c r="W133" s="801"/>
      <c r="X133" s="801"/>
      <c r="Y133" s="801"/>
      <c r="Z133" s="802"/>
      <c r="AA133" s="803">
        <v>15.1</v>
      </c>
      <c r="AB133" s="804"/>
      <c r="AC133" s="804"/>
      <c r="AD133" s="804"/>
      <c r="AE133" s="805"/>
      <c r="AF133" s="803">
        <v>14.4</v>
      </c>
      <c r="AG133" s="804"/>
      <c r="AH133" s="804"/>
      <c r="AI133" s="804"/>
      <c r="AJ133" s="805"/>
      <c r="AK133" s="803">
        <v>13.2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ldDL4wHkavuBDAtisMIXV+azdhydOgEoA/IGVVwHSNOVMj8Jv4QzM/fj5sNErtMuZ7Dou6b1GJcv8aXP9YOl9Q==" saltValue="P/2YojHA0YgcdazJY1kvO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tUgdq+h24/ke97yYj96XDWzxCtpf4xd6FNjAuT1YnDUOiY2NIeq7deahBfqhhCiNMHbOj0T0mdrtm5vjRkTTOw==" saltValue="q4lqlWeCRIGpvXtjBDgt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oyFHeXq8mPZFTm2XI+rIOTe2+hTKNZZj/gLmFzjpSaR9cpV7/C+UOF3JTZ8P35KMsawXcgDeXmnG1c3B7aHPA==" saltValue="zkIdKXdSwKguTPT5zBkG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8"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9"/>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2" t="s">
        <v>516</v>
      </c>
      <c r="AL9" s="1233"/>
      <c r="AM9" s="1233"/>
      <c r="AN9" s="1234"/>
      <c r="AO9" s="313">
        <v>3965052</v>
      </c>
      <c r="AP9" s="313">
        <v>113713</v>
      </c>
      <c r="AQ9" s="314">
        <v>90613</v>
      </c>
      <c r="AR9" s="315">
        <v>25.5</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2" t="s">
        <v>517</v>
      </c>
      <c r="AL10" s="1233"/>
      <c r="AM10" s="1233"/>
      <c r="AN10" s="1234"/>
      <c r="AO10" s="316">
        <v>165272</v>
      </c>
      <c r="AP10" s="316">
        <v>4740</v>
      </c>
      <c r="AQ10" s="317">
        <v>7525</v>
      </c>
      <c r="AR10" s="318">
        <v>-37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2" t="s">
        <v>518</v>
      </c>
      <c r="AL11" s="1233"/>
      <c r="AM11" s="1233"/>
      <c r="AN11" s="1234"/>
      <c r="AO11" s="316">
        <v>705841</v>
      </c>
      <c r="AP11" s="316">
        <v>20243</v>
      </c>
      <c r="AQ11" s="317">
        <v>9582</v>
      </c>
      <c r="AR11" s="318">
        <v>111.3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2" t="s">
        <v>519</v>
      </c>
      <c r="AL12" s="1233"/>
      <c r="AM12" s="1233"/>
      <c r="AN12" s="1234"/>
      <c r="AO12" s="316">
        <v>36550</v>
      </c>
      <c r="AP12" s="316">
        <v>1048</v>
      </c>
      <c r="AQ12" s="317">
        <v>1356</v>
      </c>
      <c r="AR12" s="318">
        <v>-22.7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2" t="s">
        <v>520</v>
      </c>
      <c r="AL13" s="1233"/>
      <c r="AM13" s="1233"/>
      <c r="AN13" s="1234"/>
      <c r="AO13" s="316" t="s">
        <v>521</v>
      </c>
      <c r="AP13" s="316" t="s">
        <v>521</v>
      </c>
      <c r="AQ13" s="317">
        <v>2</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2" t="s">
        <v>522</v>
      </c>
      <c r="AL14" s="1233"/>
      <c r="AM14" s="1233"/>
      <c r="AN14" s="1234"/>
      <c r="AO14" s="316">
        <v>101846</v>
      </c>
      <c r="AP14" s="316">
        <v>2921</v>
      </c>
      <c r="AQ14" s="317">
        <v>4182</v>
      </c>
      <c r="AR14" s="318">
        <v>-30.2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2" t="s">
        <v>523</v>
      </c>
      <c r="AL15" s="1233"/>
      <c r="AM15" s="1233"/>
      <c r="AN15" s="1234"/>
      <c r="AO15" s="316">
        <v>159055</v>
      </c>
      <c r="AP15" s="316">
        <v>4562</v>
      </c>
      <c r="AQ15" s="317">
        <v>2331</v>
      </c>
      <c r="AR15" s="318">
        <v>95.7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5" t="s">
        <v>524</v>
      </c>
      <c r="AL16" s="1236"/>
      <c r="AM16" s="1236"/>
      <c r="AN16" s="1237"/>
      <c r="AO16" s="316">
        <v>-413544</v>
      </c>
      <c r="AP16" s="316">
        <v>-11860</v>
      </c>
      <c r="AQ16" s="317">
        <v>-8270</v>
      </c>
      <c r="AR16" s="318">
        <v>43.4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5" t="s">
        <v>188</v>
      </c>
      <c r="AL17" s="1236"/>
      <c r="AM17" s="1236"/>
      <c r="AN17" s="1237"/>
      <c r="AO17" s="316">
        <v>4720072</v>
      </c>
      <c r="AP17" s="316">
        <v>135366</v>
      </c>
      <c r="AQ17" s="317">
        <v>107322</v>
      </c>
      <c r="AR17" s="318">
        <v>26.1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9" t="s">
        <v>529</v>
      </c>
      <c r="AL21" s="1230"/>
      <c r="AM21" s="1230"/>
      <c r="AN21" s="1231"/>
      <c r="AO21" s="328">
        <v>12.59</v>
      </c>
      <c r="AP21" s="329">
        <v>10.18</v>
      </c>
      <c r="AQ21" s="330">
        <v>2.41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9" t="s">
        <v>530</v>
      </c>
      <c r="AL22" s="1230"/>
      <c r="AM22" s="1230"/>
      <c r="AN22" s="1231"/>
      <c r="AO22" s="333">
        <v>97.3</v>
      </c>
      <c r="AP22" s="334">
        <v>97.7</v>
      </c>
      <c r="AQ22" s="335">
        <v>-0.4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8"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9"/>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0" t="s">
        <v>534</v>
      </c>
      <c r="AL32" s="1221"/>
      <c r="AM32" s="1221"/>
      <c r="AN32" s="1222"/>
      <c r="AO32" s="343">
        <v>4017575</v>
      </c>
      <c r="AP32" s="343">
        <v>115219</v>
      </c>
      <c r="AQ32" s="344">
        <v>67619</v>
      </c>
      <c r="AR32" s="345">
        <v>70.400000000000006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0" t="s">
        <v>535</v>
      </c>
      <c r="AL33" s="1221"/>
      <c r="AM33" s="1221"/>
      <c r="AN33" s="1222"/>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0" t="s">
        <v>536</v>
      </c>
      <c r="AL34" s="1221"/>
      <c r="AM34" s="1221"/>
      <c r="AN34" s="1222"/>
      <c r="AO34" s="343" t="s">
        <v>521</v>
      </c>
      <c r="AP34" s="343" t="s">
        <v>521</v>
      </c>
      <c r="AQ34" s="344">
        <v>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0" t="s">
        <v>537</v>
      </c>
      <c r="AL35" s="1221"/>
      <c r="AM35" s="1221"/>
      <c r="AN35" s="1222"/>
      <c r="AO35" s="343">
        <v>853154</v>
      </c>
      <c r="AP35" s="343">
        <v>24467</v>
      </c>
      <c r="AQ35" s="344">
        <v>17835</v>
      </c>
      <c r="AR35" s="345">
        <v>37.200000000000003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0" t="s">
        <v>538</v>
      </c>
      <c r="AL36" s="1221"/>
      <c r="AM36" s="1221"/>
      <c r="AN36" s="1222"/>
      <c r="AO36" s="343">
        <v>8587</v>
      </c>
      <c r="AP36" s="343">
        <v>246</v>
      </c>
      <c r="AQ36" s="344">
        <v>2401</v>
      </c>
      <c r="AR36" s="345">
        <v>-89.8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0" t="s">
        <v>539</v>
      </c>
      <c r="AL37" s="1221"/>
      <c r="AM37" s="1221"/>
      <c r="AN37" s="1222"/>
      <c r="AO37" s="343">
        <v>94661</v>
      </c>
      <c r="AP37" s="343">
        <v>2715</v>
      </c>
      <c r="AQ37" s="344">
        <v>732</v>
      </c>
      <c r="AR37" s="345">
        <v>270.89999999999998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3" t="s">
        <v>540</v>
      </c>
      <c r="AL38" s="1224"/>
      <c r="AM38" s="1224"/>
      <c r="AN38" s="1225"/>
      <c r="AO38" s="346">
        <v>219</v>
      </c>
      <c r="AP38" s="346">
        <v>6</v>
      </c>
      <c r="AQ38" s="347">
        <v>5</v>
      </c>
      <c r="AR38" s="335">
        <v>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3" t="s">
        <v>541</v>
      </c>
      <c r="AL39" s="1224"/>
      <c r="AM39" s="1224"/>
      <c r="AN39" s="1225"/>
      <c r="AO39" s="343">
        <v>-83723</v>
      </c>
      <c r="AP39" s="343">
        <v>-2401</v>
      </c>
      <c r="AQ39" s="344">
        <v>-3806</v>
      </c>
      <c r="AR39" s="345">
        <v>-36.9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0" t="s">
        <v>542</v>
      </c>
      <c r="AL40" s="1221"/>
      <c r="AM40" s="1221"/>
      <c r="AN40" s="1222"/>
      <c r="AO40" s="343">
        <v>-3364377</v>
      </c>
      <c r="AP40" s="343">
        <v>-96486</v>
      </c>
      <c r="AQ40" s="344">
        <v>-59049</v>
      </c>
      <c r="AR40" s="345">
        <v>63.4</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6" t="s">
        <v>300</v>
      </c>
      <c r="AL41" s="1227"/>
      <c r="AM41" s="1227"/>
      <c r="AN41" s="1228"/>
      <c r="AO41" s="343">
        <v>1526096</v>
      </c>
      <c r="AP41" s="343">
        <v>43767</v>
      </c>
      <c r="AQ41" s="344">
        <v>25740</v>
      </c>
      <c r="AR41" s="345">
        <v>70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3" t="s">
        <v>511</v>
      </c>
      <c r="AN49" s="1215" t="s">
        <v>546</v>
      </c>
      <c r="AO49" s="1216"/>
      <c r="AP49" s="1216"/>
      <c r="AQ49" s="1216"/>
      <c r="AR49" s="121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4"/>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4753431</v>
      </c>
      <c r="AN51" s="365">
        <v>126566</v>
      </c>
      <c r="AO51" s="366">
        <v>7.4</v>
      </c>
      <c r="AP51" s="367">
        <v>85459</v>
      </c>
      <c r="AQ51" s="368">
        <v>-19.8</v>
      </c>
      <c r="AR51" s="369">
        <v>27.2</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3059030</v>
      </c>
      <c r="AN52" s="373">
        <v>81450</v>
      </c>
      <c r="AO52" s="374">
        <v>27.2</v>
      </c>
      <c r="AP52" s="375">
        <v>44378</v>
      </c>
      <c r="AQ52" s="376">
        <v>-2.6</v>
      </c>
      <c r="AR52" s="377">
        <v>29.8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4272010</v>
      </c>
      <c r="AN53" s="365">
        <v>115460</v>
      </c>
      <c r="AO53" s="366">
        <v>-8.8000000000000007</v>
      </c>
      <c r="AP53" s="367">
        <v>83280</v>
      </c>
      <c r="AQ53" s="368">
        <v>-2.5</v>
      </c>
      <c r="AR53" s="369">
        <v>-6.3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3075754</v>
      </c>
      <c r="AN54" s="373">
        <v>83128</v>
      </c>
      <c r="AO54" s="374">
        <v>2.1</v>
      </c>
      <c r="AP54" s="375">
        <v>43123</v>
      </c>
      <c r="AQ54" s="376">
        <v>-2.8</v>
      </c>
      <c r="AR54" s="377">
        <v>4.9000000000000004</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6057312</v>
      </c>
      <c r="AN55" s="365">
        <v>166983</v>
      </c>
      <c r="AO55" s="366">
        <v>44.6</v>
      </c>
      <c r="AP55" s="367">
        <v>88968</v>
      </c>
      <c r="AQ55" s="368">
        <v>6.8</v>
      </c>
      <c r="AR55" s="369">
        <v>37.799999999999997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4550640</v>
      </c>
      <c r="AN56" s="373">
        <v>125448</v>
      </c>
      <c r="AO56" s="374">
        <v>50.9</v>
      </c>
      <c r="AP56" s="375">
        <v>45482</v>
      </c>
      <c r="AQ56" s="376">
        <v>5.5</v>
      </c>
      <c r="AR56" s="377">
        <v>45.4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5205334</v>
      </c>
      <c r="AN57" s="365">
        <v>146398</v>
      </c>
      <c r="AO57" s="366">
        <v>-12.3</v>
      </c>
      <c r="AP57" s="367">
        <v>85173</v>
      </c>
      <c r="AQ57" s="368">
        <v>-4.3</v>
      </c>
      <c r="AR57" s="369">
        <v>-8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3575470</v>
      </c>
      <c r="AN58" s="373">
        <v>100559</v>
      </c>
      <c r="AO58" s="374">
        <v>-19.8</v>
      </c>
      <c r="AP58" s="375">
        <v>43913</v>
      </c>
      <c r="AQ58" s="376">
        <v>-3.4</v>
      </c>
      <c r="AR58" s="377">
        <v>-16.399999999999999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3903283</v>
      </c>
      <c r="AN59" s="365">
        <v>111941</v>
      </c>
      <c r="AO59" s="366">
        <v>-23.5</v>
      </c>
      <c r="AP59" s="367">
        <v>94081</v>
      </c>
      <c r="AQ59" s="368">
        <v>10.5</v>
      </c>
      <c r="AR59" s="369">
        <v>-34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2494843</v>
      </c>
      <c r="AN60" s="373">
        <v>71549</v>
      </c>
      <c r="AO60" s="374">
        <v>-28.8</v>
      </c>
      <c r="AP60" s="375">
        <v>48949</v>
      </c>
      <c r="AQ60" s="376">
        <v>11.5</v>
      </c>
      <c r="AR60" s="377">
        <v>-40.299999999999997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4838274</v>
      </c>
      <c r="AN61" s="380">
        <v>133470</v>
      </c>
      <c r="AO61" s="381">
        <v>1.5</v>
      </c>
      <c r="AP61" s="382">
        <v>87392</v>
      </c>
      <c r="AQ61" s="383">
        <v>-1.9</v>
      </c>
      <c r="AR61" s="369">
        <v>3.4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3351147</v>
      </c>
      <c r="AN62" s="373">
        <v>92427</v>
      </c>
      <c r="AO62" s="374">
        <v>6.3</v>
      </c>
      <c r="AP62" s="375">
        <v>45169</v>
      </c>
      <c r="AQ62" s="376">
        <v>1.6</v>
      </c>
      <c r="AR62" s="377">
        <v>4.7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fvf3h85jagDIfcp2ZxFQkzhEQ4ZIN8e2QatYhB2f7TLTvYKfK/cfXSzswNE8o/bEpiihdwL2qJQpw3jNm0u1Q==" saltValue="fQ1Z+8wyhOC6b6crZr0X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LHQ2BE+gXbrrgY/gd3pSdsLDBEDyGfQyOAxG8STF9LdJ0+fIeGqRZDw7G6S3sqM0TiFEUVK7fNc8vNz1+vchSw==" saltValue="rV9h0wKffHNFPX0nzF1ey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qAsx65kkIIEHWu5dYzWKWb4wbyw6XutY03hJcmO6He4DbOHJtdQGf0IHEWlZB8J9wr8MwlG2nb2zJEepdYw8Vw==" saltValue="xKjmc7tmZ6IvtoIAf0e4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19.93</v>
      </c>
      <c r="G47" s="12">
        <v>24.4</v>
      </c>
      <c r="H47" s="12">
        <v>24.26</v>
      </c>
      <c r="I47" s="12">
        <v>20.36</v>
      </c>
      <c r="J47" s="13">
        <v>21.76</v>
      </c>
    </row>
    <row r="48" spans="2:10" ht="57.75" customHeight="1" x14ac:dyDescent="0.15">
      <c r="B48" s="14"/>
      <c r="C48" s="1240" t="s">
        <v>4</v>
      </c>
      <c r="D48" s="1240"/>
      <c r="E48" s="1241"/>
      <c r="F48" s="15">
        <v>4.7</v>
      </c>
      <c r="G48" s="16">
        <v>3.03</v>
      </c>
      <c r="H48" s="16">
        <v>3.1</v>
      </c>
      <c r="I48" s="16">
        <v>2.83</v>
      </c>
      <c r="J48" s="17">
        <v>2.81</v>
      </c>
    </row>
    <row r="49" spans="2:10" ht="57.75" customHeight="1" thickBot="1" x14ac:dyDescent="0.2">
      <c r="B49" s="18"/>
      <c r="C49" s="1242" t="s">
        <v>5</v>
      </c>
      <c r="D49" s="1242"/>
      <c r="E49" s="1243"/>
      <c r="F49" s="19">
        <v>1.25</v>
      </c>
      <c r="G49" s="20" t="s">
        <v>567</v>
      </c>
      <c r="H49" s="20" t="s">
        <v>568</v>
      </c>
      <c r="I49" s="20" t="s">
        <v>569</v>
      </c>
      <c r="J49" s="21" t="s">
        <v>570</v>
      </c>
    </row>
    <row r="50" spans="2:10" ht="13.5" customHeight="1" x14ac:dyDescent="0.15"/>
  </sheetData>
  <sheetProtection algorithmName="SHA-512" hashValue="YSGmGhvlHENuRUsG3NRJt/hnDweAJ2GBrwBYvosW5SeovPsEhR0UzmlHgL0VUBIJQEmAvXusaS7Zu1nZRA4few==" saltValue="AmnxdAUpy10/D9qhESYp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岡原　香</cp:lastModifiedBy>
  <cp:lastPrinted>2021-03-16T06:06:13Z</cp:lastPrinted>
  <dcterms:created xsi:type="dcterms:W3CDTF">2021-02-05T03:59:37Z</dcterms:created>
  <dcterms:modified xsi:type="dcterms:W3CDTF">2021-10-22T09:34:22Z</dcterms:modified>
  <cp:category/>
</cp:coreProperties>
</file>