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mane864\Desktop\【押印廃止】届出様式変更\庄原市【改正版】\地域密着型\2-3 指定地域密着型サービス事業所等 添付書類一覧及び参考様式\"/>
    </mc:Choice>
  </mc:AlternateContent>
  <bookViews>
    <workbookView xWindow="0" yWindow="0" windowWidth="28800" windowHeight="12450" tabRatio="670" activeTab="2"/>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2" i="10" l="1"/>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AK331"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BC14" i="10" l="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<sst xmlns="http://schemas.openxmlformats.org/spreadsheetml/2006/main" count="1440" uniqueCount="217">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</sst>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election activeCell="L4" sqref="L4"/>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490" t="s">
        <v>176</v>
      </c>
      <c r="AQ1" s="491"/>
      <c r="AR1" s="491"/>
      <c r="AS1" s="491"/>
      <c r="AT1" s="491"/>
      <c r="AU1" s="491"/>
      <c r="AV1" s="491"/>
      <c r="AW1" s="491"/>
      <c r="AX1" s="491"/>
      <c r="AY1" s="491"/>
      <c r="AZ1" s="491"/>
      <c r="BA1" s="491"/>
      <c r="BB1" s="491"/>
      <c r="BC1" s="491"/>
      <c r="BD1" s="491"/>
      <c r="BE1" s="491"/>
      <c r="BF1" s="126" t="s">
        <v>21</v>
      </c>
    </row>
    <row r="2" spans="2:64" s="122" customFormat="1" ht="20.25" customHeight="1" x14ac:dyDescent="0.4">
      <c r="C2" s="123"/>
      <c r="D2" s="123"/>
      <c r="E2" s="123"/>
      <c r="F2" s="123"/>
      <c r="G2" s="123"/>
      <c r="J2" s="124"/>
      <c r="L2" s="123"/>
      <c r="M2" s="123"/>
      <c r="N2" s="123"/>
      <c r="O2" s="123"/>
      <c r="P2" s="123"/>
      <c r="Q2" s="123"/>
      <c r="R2" s="123"/>
      <c r="Y2" s="127" t="s">
        <v>64</v>
      </c>
      <c r="Z2" s="492">
        <v>3</v>
      </c>
      <c r="AA2" s="492"/>
      <c r="AB2" s="127" t="s">
        <v>65</v>
      </c>
      <c r="AC2" s="493">
        <f>IF(Z2=0,"",YEAR(DATE(2018+Z2,1,1)))</f>
        <v>2021</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4" t="s">
        <v>159</v>
      </c>
      <c r="BC3" s="495"/>
      <c r="BD3" s="495"/>
      <c r="BE3" s="49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4" t="s">
        <v>161</v>
      </c>
      <c r="BC4" s="495"/>
      <c r="BD4" s="495"/>
      <c r="BE4" s="49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97">
        <v>1</v>
      </c>
      <c r="BC10" s="498"/>
      <c r="BD10" s="49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28" t="s">
        <v>98</v>
      </c>
      <c r="C17" s="431" t="s">
        <v>186</v>
      </c>
      <c r="D17" s="432"/>
      <c r="E17" s="433"/>
      <c r="F17" s="172"/>
      <c r="G17" s="440" t="s">
        <v>187</v>
      </c>
      <c r="H17" s="443" t="s">
        <v>188</v>
      </c>
      <c r="I17" s="432"/>
      <c r="J17" s="432"/>
      <c r="K17" s="433"/>
      <c r="L17" s="443" t="s">
        <v>189</v>
      </c>
      <c r="M17" s="432"/>
      <c r="N17" s="432"/>
      <c r="O17" s="446"/>
      <c r="P17" s="449"/>
      <c r="Q17" s="450"/>
      <c r="R17" s="451"/>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191</v>
      </c>
      <c r="BA17" s="485"/>
      <c r="BB17" s="472" t="s">
        <v>192</v>
      </c>
      <c r="BC17" s="473"/>
      <c r="BD17" s="473"/>
      <c r="BE17" s="473"/>
      <c r="BF17" s="474"/>
    </row>
    <row r="18" spans="2:58" ht="20.25" customHeight="1" x14ac:dyDescent="0.4">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x14ac:dyDescent="0.4">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x14ac:dyDescent="0.4">
      <c r="B20" s="429"/>
      <c r="C20" s="434"/>
      <c r="D20" s="435"/>
      <c r="E20" s="436"/>
      <c r="F20" s="173"/>
      <c r="G20" s="441"/>
      <c r="H20" s="444"/>
      <c r="I20" s="435"/>
      <c r="J20" s="435"/>
      <c r="K20" s="436"/>
      <c r="L20" s="444"/>
      <c r="M20" s="435"/>
      <c r="N20" s="435"/>
      <c r="O20" s="447"/>
      <c r="P20" s="452"/>
      <c r="Q20" s="453"/>
      <c r="R20" s="454"/>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x14ac:dyDescent="0.45">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x14ac:dyDescent="0.4">
      <c r="B22" s="401">
        <v>1</v>
      </c>
      <c r="C22" s="406" t="s">
        <v>4</v>
      </c>
      <c r="D22" s="407"/>
      <c r="E22" s="408"/>
      <c r="F22" s="91"/>
      <c r="G22" s="418" t="s">
        <v>123</v>
      </c>
      <c r="H22" s="419" t="s">
        <v>214</v>
      </c>
      <c r="I22" s="420"/>
      <c r="J22" s="420"/>
      <c r="K22" s="421"/>
      <c r="L22" s="422" t="s">
        <v>124</v>
      </c>
      <c r="M22" s="423"/>
      <c r="N22" s="423"/>
      <c r="O22" s="424"/>
      <c r="P22" s="425" t="s">
        <v>49</v>
      </c>
      <c r="Q22" s="426"/>
      <c r="R22" s="427"/>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02"/>
      <c r="AY22" s="403"/>
      <c r="AZ22" s="404"/>
      <c r="BA22" s="405"/>
      <c r="BB22" s="475"/>
      <c r="BC22" s="476"/>
      <c r="BD22" s="476"/>
      <c r="BE22" s="476"/>
      <c r="BF22" s="477"/>
    </row>
    <row r="23" spans="2:58" ht="20.25" customHeight="1" x14ac:dyDescent="0.4">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x14ac:dyDescent="0.4">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x14ac:dyDescent="0.4">
      <c r="B25" s="318">
        <f>B22+1</f>
        <v>2</v>
      </c>
      <c r="C25" s="415" t="s">
        <v>60</v>
      </c>
      <c r="D25" s="416"/>
      <c r="E25" s="417"/>
      <c r="F25" s="119"/>
      <c r="G25" s="320" t="s">
        <v>123</v>
      </c>
      <c r="H25" s="323" t="s">
        <v>126</v>
      </c>
      <c r="I25" s="324"/>
      <c r="J25" s="324"/>
      <c r="K25" s="325"/>
      <c r="L25" s="330" t="s">
        <v>128</v>
      </c>
      <c r="M25" s="331"/>
      <c r="N25" s="331"/>
      <c r="O25" s="332"/>
      <c r="P25" s="339" t="s">
        <v>49</v>
      </c>
      <c r="Q25" s="340"/>
      <c r="R25" s="341"/>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64"/>
      <c r="AY25" s="365"/>
      <c r="AZ25" s="366"/>
      <c r="BA25" s="367"/>
      <c r="BB25" s="392"/>
      <c r="BC25" s="393"/>
      <c r="BD25" s="393"/>
      <c r="BE25" s="393"/>
      <c r="BF25" s="394"/>
    </row>
    <row r="26" spans="2:58" ht="20.25" customHeight="1" x14ac:dyDescent="0.4">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x14ac:dyDescent="0.4">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x14ac:dyDescent="0.4">
      <c r="B28" s="318">
        <f>B25+1</f>
        <v>3</v>
      </c>
      <c r="C28" s="383" t="s">
        <v>60</v>
      </c>
      <c r="D28" s="384"/>
      <c r="E28" s="385"/>
      <c r="F28" s="119"/>
      <c r="G28" s="320" t="s">
        <v>122</v>
      </c>
      <c r="H28" s="323" t="s">
        <v>166</v>
      </c>
      <c r="I28" s="324"/>
      <c r="J28" s="324"/>
      <c r="K28" s="325"/>
      <c r="L28" s="330" t="s">
        <v>129</v>
      </c>
      <c r="M28" s="331"/>
      <c r="N28" s="331"/>
      <c r="O28" s="332"/>
      <c r="P28" s="339" t="s">
        <v>49</v>
      </c>
      <c r="Q28" s="340"/>
      <c r="R28" s="341"/>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64"/>
      <c r="AY28" s="365"/>
      <c r="AZ28" s="366"/>
      <c r="BA28" s="367"/>
      <c r="BB28" s="392" t="s">
        <v>137</v>
      </c>
      <c r="BC28" s="393"/>
      <c r="BD28" s="393"/>
      <c r="BE28" s="393"/>
      <c r="BF28" s="394"/>
    </row>
    <row r="29" spans="2:58" ht="20.25" customHeight="1" x14ac:dyDescent="0.4">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x14ac:dyDescent="0.4">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x14ac:dyDescent="0.4">
      <c r="B31" s="318">
        <f>B28+1</f>
        <v>4</v>
      </c>
      <c r="C31" s="383" t="s">
        <v>5</v>
      </c>
      <c r="D31" s="384"/>
      <c r="E31" s="385"/>
      <c r="F31" s="119"/>
      <c r="G31" s="320" t="s">
        <v>122</v>
      </c>
      <c r="H31" s="323" t="s">
        <v>14</v>
      </c>
      <c r="I31" s="324"/>
      <c r="J31" s="324"/>
      <c r="K31" s="325"/>
      <c r="L31" s="330" t="s">
        <v>130</v>
      </c>
      <c r="M31" s="331"/>
      <c r="N31" s="331"/>
      <c r="O31" s="332"/>
      <c r="P31" s="339" t="s">
        <v>49</v>
      </c>
      <c r="Q31" s="340"/>
      <c r="R31" s="341"/>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64"/>
      <c r="AY31" s="365"/>
      <c r="AZ31" s="366"/>
      <c r="BA31" s="367"/>
      <c r="BB31" s="392" t="s">
        <v>140</v>
      </c>
      <c r="BC31" s="393"/>
      <c r="BD31" s="393"/>
      <c r="BE31" s="393"/>
      <c r="BF31" s="394"/>
    </row>
    <row r="32" spans="2:58" ht="20.25" customHeight="1" x14ac:dyDescent="0.4">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x14ac:dyDescent="0.4">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x14ac:dyDescent="0.4">
      <c r="B34" s="318">
        <f>B31+1</f>
        <v>5</v>
      </c>
      <c r="C34" s="383" t="s">
        <v>5</v>
      </c>
      <c r="D34" s="384"/>
      <c r="E34" s="385"/>
      <c r="F34" s="119"/>
      <c r="G34" s="320" t="s">
        <v>197</v>
      </c>
      <c r="H34" s="323" t="s">
        <v>6</v>
      </c>
      <c r="I34" s="324"/>
      <c r="J34" s="324"/>
      <c r="K34" s="325"/>
      <c r="L34" s="330" t="s">
        <v>132</v>
      </c>
      <c r="M34" s="331"/>
      <c r="N34" s="331"/>
      <c r="O34" s="332"/>
      <c r="P34" s="339" t="s">
        <v>49</v>
      </c>
      <c r="Q34" s="340"/>
      <c r="R34" s="341"/>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64"/>
      <c r="AY34" s="365"/>
      <c r="AZ34" s="366"/>
      <c r="BA34" s="367"/>
      <c r="BB34" s="392" t="s">
        <v>135</v>
      </c>
      <c r="BC34" s="393"/>
      <c r="BD34" s="393"/>
      <c r="BE34" s="393"/>
      <c r="BF34" s="394"/>
    </row>
    <row r="35" spans="2:58" ht="20.25" customHeight="1" x14ac:dyDescent="0.4">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x14ac:dyDescent="0.4">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x14ac:dyDescent="0.4">
      <c r="B37" s="318">
        <f>B34+1</f>
        <v>6</v>
      </c>
      <c r="C37" s="383" t="s">
        <v>61</v>
      </c>
      <c r="D37" s="384"/>
      <c r="E37" s="385"/>
      <c r="F37" s="119"/>
      <c r="G37" s="320" t="s">
        <v>122</v>
      </c>
      <c r="H37" s="323" t="s">
        <v>106</v>
      </c>
      <c r="I37" s="324"/>
      <c r="J37" s="324"/>
      <c r="K37" s="325"/>
      <c r="L37" s="330" t="s">
        <v>129</v>
      </c>
      <c r="M37" s="331"/>
      <c r="N37" s="331"/>
      <c r="O37" s="332"/>
      <c r="P37" s="339" t="s">
        <v>49</v>
      </c>
      <c r="Q37" s="340"/>
      <c r="R37" s="341"/>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64"/>
      <c r="AY37" s="365"/>
      <c r="AZ37" s="366"/>
      <c r="BA37" s="367"/>
      <c r="BB37" s="392" t="s">
        <v>138</v>
      </c>
      <c r="BC37" s="393"/>
      <c r="BD37" s="393"/>
      <c r="BE37" s="393"/>
      <c r="BF37" s="394"/>
    </row>
    <row r="38" spans="2:58" ht="20.25" customHeight="1" x14ac:dyDescent="0.4">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x14ac:dyDescent="0.4">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x14ac:dyDescent="0.4">
      <c r="B40" s="318">
        <f>B37+1</f>
        <v>7</v>
      </c>
      <c r="C40" s="383" t="s">
        <v>61</v>
      </c>
      <c r="D40" s="384"/>
      <c r="E40" s="385"/>
      <c r="F40" s="119"/>
      <c r="G40" s="320" t="s">
        <v>122</v>
      </c>
      <c r="H40" s="323" t="s">
        <v>106</v>
      </c>
      <c r="I40" s="324"/>
      <c r="J40" s="324"/>
      <c r="K40" s="325"/>
      <c r="L40" s="330" t="s">
        <v>131</v>
      </c>
      <c r="M40" s="331"/>
      <c r="N40" s="331"/>
      <c r="O40" s="332"/>
      <c r="P40" s="339" t="s">
        <v>49</v>
      </c>
      <c r="Q40" s="340"/>
      <c r="R40" s="341"/>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64"/>
      <c r="AY40" s="365"/>
      <c r="AZ40" s="366"/>
      <c r="BA40" s="367"/>
      <c r="BB40" s="392" t="s">
        <v>139</v>
      </c>
      <c r="BC40" s="393"/>
      <c r="BD40" s="393"/>
      <c r="BE40" s="393"/>
      <c r="BF40" s="394"/>
    </row>
    <row r="41" spans="2:58" ht="20.25" customHeight="1" x14ac:dyDescent="0.4">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x14ac:dyDescent="0.4">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x14ac:dyDescent="0.4">
      <c r="B43" s="318">
        <f>B40+1</f>
        <v>8</v>
      </c>
      <c r="C43" s="383" t="s">
        <v>61</v>
      </c>
      <c r="D43" s="384"/>
      <c r="E43" s="385"/>
      <c r="F43" s="119"/>
      <c r="G43" s="320" t="s">
        <v>123</v>
      </c>
      <c r="H43" s="323" t="s">
        <v>32</v>
      </c>
      <c r="I43" s="324"/>
      <c r="J43" s="324"/>
      <c r="K43" s="325"/>
      <c r="L43" s="330" t="s">
        <v>133</v>
      </c>
      <c r="M43" s="331"/>
      <c r="N43" s="331"/>
      <c r="O43" s="332"/>
      <c r="P43" s="339" t="s">
        <v>49</v>
      </c>
      <c r="Q43" s="340"/>
      <c r="R43" s="341"/>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64"/>
      <c r="AY43" s="365"/>
      <c r="AZ43" s="366"/>
      <c r="BA43" s="367"/>
      <c r="BB43" s="392"/>
      <c r="BC43" s="393"/>
      <c r="BD43" s="393"/>
      <c r="BE43" s="393"/>
      <c r="BF43" s="394"/>
    </row>
    <row r="44" spans="2:58" ht="20.25" customHeight="1" x14ac:dyDescent="0.4">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x14ac:dyDescent="0.4">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x14ac:dyDescent="0.4">
      <c r="B46" s="318">
        <f>B43+1</f>
        <v>9</v>
      </c>
      <c r="C46" s="383" t="s">
        <v>61</v>
      </c>
      <c r="D46" s="384"/>
      <c r="E46" s="385"/>
      <c r="F46" s="119"/>
      <c r="G46" s="320" t="s">
        <v>123</v>
      </c>
      <c r="H46" s="323" t="s">
        <v>106</v>
      </c>
      <c r="I46" s="324"/>
      <c r="J46" s="324"/>
      <c r="K46" s="325"/>
      <c r="L46" s="330" t="s">
        <v>134</v>
      </c>
      <c r="M46" s="331"/>
      <c r="N46" s="331"/>
      <c r="O46" s="332"/>
      <c r="P46" s="339" t="s">
        <v>49</v>
      </c>
      <c r="Q46" s="340"/>
      <c r="R46" s="341"/>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64"/>
      <c r="AY46" s="365"/>
      <c r="AZ46" s="366"/>
      <c r="BA46" s="367"/>
      <c r="BB46" s="392"/>
      <c r="BC46" s="393"/>
      <c r="BD46" s="393"/>
      <c r="BE46" s="393"/>
      <c r="BF46" s="394"/>
    </row>
    <row r="47" spans="2:58" ht="20.25" customHeight="1" x14ac:dyDescent="0.4">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x14ac:dyDescent="0.4">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x14ac:dyDescent="0.4">
      <c r="B49" s="318">
        <f>B46+1</f>
        <v>10</v>
      </c>
      <c r="C49" s="383" t="s">
        <v>62</v>
      </c>
      <c r="D49" s="384"/>
      <c r="E49" s="385"/>
      <c r="F49" s="119"/>
      <c r="G49" s="320" t="s">
        <v>122</v>
      </c>
      <c r="H49" s="323" t="s">
        <v>14</v>
      </c>
      <c r="I49" s="324"/>
      <c r="J49" s="324"/>
      <c r="K49" s="325"/>
      <c r="L49" s="330" t="s">
        <v>130</v>
      </c>
      <c r="M49" s="331"/>
      <c r="N49" s="331"/>
      <c r="O49" s="332"/>
      <c r="P49" s="339" t="s">
        <v>49</v>
      </c>
      <c r="Q49" s="340"/>
      <c r="R49" s="341"/>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64"/>
      <c r="AY49" s="365"/>
      <c r="AZ49" s="366"/>
      <c r="BA49" s="367"/>
      <c r="BB49" s="392" t="s">
        <v>141</v>
      </c>
      <c r="BC49" s="393"/>
      <c r="BD49" s="393"/>
      <c r="BE49" s="393"/>
      <c r="BF49" s="394"/>
    </row>
    <row r="50" spans="2:58" ht="20.25" customHeight="1" x14ac:dyDescent="0.4">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x14ac:dyDescent="0.4">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x14ac:dyDescent="0.4">
      <c r="B52" s="318">
        <f>B49+1</f>
        <v>11</v>
      </c>
      <c r="C52" s="383" t="s">
        <v>62</v>
      </c>
      <c r="D52" s="384"/>
      <c r="E52" s="385"/>
      <c r="F52" s="119"/>
      <c r="G52" s="320" t="s">
        <v>197</v>
      </c>
      <c r="H52" s="323" t="s">
        <v>14</v>
      </c>
      <c r="I52" s="324"/>
      <c r="J52" s="324"/>
      <c r="K52" s="325"/>
      <c r="L52" s="330" t="s">
        <v>132</v>
      </c>
      <c r="M52" s="331"/>
      <c r="N52" s="331"/>
      <c r="O52" s="332"/>
      <c r="P52" s="339" t="s">
        <v>49</v>
      </c>
      <c r="Q52" s="340"/>
      <c r="R52" s="341"/>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64"/>
      <c r="AY52" s="365"/>
      <c r="AZ52" s="366"/>
      <c r="BA52" s="367"/>
      <c r="BB52" s="392" t="s">
        <v>136</v>
      </c>
      <c r="BC52" s="393"/>
      <c r="BD52" s="393"/>
      <c r="BE52" s="393"/>
      <c r="BF52" s="394"/>
    </row>
    <row r="53" spans="2:58" ht="20.25" customHeight="1" x14ac:dyDescent="0.4">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x14ac:dyDescent="0.4">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x14ac:dyDescent="0.4">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x14ac:dyDescent="0.4">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x14ac:dyDescent="0.4">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x14ac:dyDescent="0.4">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x14ac:dyDescent="0.4">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x14ac:dyDescent="0.45">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375" t="s">
        <v>193</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00000000000001" customHeight="1" x14ac:dyDescent="0.4">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x14ac:dyDescent="0.4">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x14ac:dyDescent="0.4">
      <c r="B65" s="194"/>
      <c r="C65" s="195"/>
      <c r="D65" s="195"/>
      <c r="E65" s="195"/>
      <c r="F65" s="195"/>
      <c r="G65" s="342" t="s">
        <v>194</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x14ac:dyDescent="0.45">
      <c r="B66" s="196"/>
      <c r="C66" s="197"/>
      <c r="D66" s="197"/>
      <c r="E66" s="197"/>
      <c r="F66" s="197"/>
      <c r="G66" s="344" t="s">
        <v>195</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x14ac:dyDescent="0.4">
      <c r="B67" s="289" t="s">
        <v>196</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x14ac:dyDescent="0.4">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x14ac:dyDescent="0.4">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x14ac:dyDescent="0.4">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x14ac:dyDescent="0.45">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election activeCell="K4" sqref="K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
      <c r="C2" s="11"/>
      <c r="D2" s="11"/>
      <c r="E2" s="11"/>
      <c r="F2" s="11"/>
      <c r="G2" s="11"/>
      <c r="J2" s="5"/>
      <c r="L2" s="11"/>
      <c r="M2" s="11"/>
      <c r="N2" s="11"/>
      <c r="O2" s="11"/>
      <c r="P2" s="11"/>
      <c r="Q2" s="11"/>
      <c r="R2" s="11"/>
      <c r="Y2" s="99" t="s">
        <v>64</v>
      </c>
      <c r="Z2" s="492">
        <v>3</v>
      </c>
      <c r="AA2" s="492"/>
      <c r="AB2" s="99" t="s">
        <v>65</v>
      </c>
      <c r="AC2" s="551">
        <f>IF(Z2=0,"",YEAR(DATE(2018+Z2,1,1)))</f>
        <v>2021</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56" t="s">
        <v>98</v>
      </c>
      <c r="C17" s="559" t="s">
        <v>186</v>
      </c>
      <c r="D17" s="560"/>
      <c r="E17" s="561"/>
      <c r="F17" s="96"/>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
      <c r="B20" s="557"/>
      <c r="C20" s="562"/>
      <c r="D20" s="563"/>
      <c r="E20" s="564"/>
      <c r="F20" s="97"/>
      <c r="G20" s="569"/>
      <c r="H20" s="572"/>
      <c r="I20" s="563"/>
      <c r="J20" s="563"/>
      <c r="K20" s="564"/>
      <c r="L20" s="572"/>
      <c r="M20" s="563"/>
      <c r="N20" s="563"/>
      <c r="O20" s="575"/>
      <c r="P20" s="580"/>
      <c r="Q20" s="581"/>
      <c r="R20" s="582"/>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45">
      <c r="B21" s="558"/>
      <c r="C21" s="565"/>
      <c r="D21" s="566"/>
      <c r="E21" s="567"/>
      <c r="F21" s="98"/>
      <c r="G21" s="570"/>
      <c r="H21" s="573"/>
      <c r="I21" s="566"/>
      <c r="J21" s="566"/>
      <c r="K21" s="567"/>
      <c r="L21" s="573"/>
      <c r="M21" s="566"/>
      <c r="N21" s="566"/>
      <c r="O21" s="576"/>
      <c r="P21" s="583"/>
      <c r="Q21" s="584"/>
      <c r="R21" s="585"/>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x14ac:dyDescent="0.4">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95"/>
      <c r="BC23" s="396"/>
      <c r="BD23" s="396"/>
      <c r="BE23" s="396"/>
      <c r="BF23" s="397"/>
    </row>
    <row r="24" spans="2:58" ht="20.25" customHeight="1" x14ac:dyDescent="0.4">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IF($BB$3="４週",AX24/4,IF($BB$3="暦月",'認知症対応型通所（1枚版）'!AX24/('認知症対応型通所（1枚版）'!$BB$8/7),""))</f>
        <v>0</v>
      </c>
      <c r="BA24" s="510"/>
      <c r="BB24" s="398"/>
      <c r="BC24" s="399"/>
      <c r="BD24" s="399"/>
      <c r="BE24" s="399"/>
      <c r="BF24" s="400"/>
    </row>
    <row r="25" spans="2:58" ht="20.25" customHeight="1" x14ac:dyDescent="0.4">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x14ac:dyDescent="0.4">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95"/>
      <c r="BC26" s="396"/>
      <c r="BD26" s="396"/>
      <c r="BE26" s="396"/>
      <c r="BF26" s="397"/>
    </row>
    <row r="27" spans="2:58" ht="20.25" customHeight="1" x14ac:dyDescent="0.4">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IF($BB$3="４週",AX27/4,IF($BB$3="暦月",'認知症対応型通所（1枚版）'!AX27/('認知症対応型通所（1枚版）'!$BB$8/7),""))</f>
        <v>0</v>
      </c>
      <c r="BA27" s="510"/>
      <c r="BB27" s="398"/>
      <c r="BC27" s="399"/>
      <c r="BD27" s="399"/>
      <c r="BE27" s="399"/>
      <c r="BF27" s="400"/>
    </row>
    <row r="28" spans="2:58" ht="20.25" customHeight="1" x14ac:dyDescent="0.4">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x14ac:dyDescent="0.4">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95"/>
      <c r="BC29" s="396"/>
      <c r="BD29" s="396"/>
      <c r="BE29" s="396"/>
      <c r="BF29" s="397"/>
    </row>
    <row r="30" spans="2:58" ht="20.25" customHeight="1" x14ac:dyDescent="0.4">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IF($BB$3="４週",AX30/4,IF($BB$3="暦月",'認知症対応型通所（1枚版）'!AX30/('認知症対応型通所（1枚版）'!$BB$8/7),""))</f>
        <v>0</v>
      </c>
      <c r="BA30" s="510"/>
      <c r="BB30" s="398"/>
      <c r="BC30" s="399"/>
      <c r="BD30" s="399"/>
      <c r="BE30" s="399"/>
      <c r="BF30" s="400"/>
    </row>
    <row r="31" spans="2:58" ht="20.25" customHeight="1" x14ac:dyDescent="0.4">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x14ac:dyDescent="0.4">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95"/>
      <c r="BC32" s="396"/>
      <c r="BD32" s="396"/>
      <c r="BE32" s="396"/>
      <c r="BF32" s="397"/>
    </row>
    <row r="33" spans="2:58" ht="20.25" customHeight="1" x14ac:dyDescent="0.4">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IF($BB$3="４週",AX33/4,IF($BB$3="暦月",'認知症対応型通所（1枚版）'!AX33/('認知症対応型通所（1枚版）'!$BB$8/7),""))</f>
        <v>0</v>
      </c>
      <c r="BA33" s="510"/>
      <c r="BB33" s="398"/>
      <c r="BC33" s="399"/>
      <c r="BD33" s="399"/>
      <c r="BE33" s="399"/>
      <c r="BF33" s="400"/>
    </row>
    <row r="34" spans="2:58" ht="20.25" customHeight="1" x14ac:dyDescent="0.4">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x14ac:dyDescent="0.4">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95"/>
      <c r="BC35" s="396"/>
      <c r="BD35" s="396"/>
      <c r="BE35" s="396"/>
      <c r="BF35" s="397"/>
    </row>
    <row r="36" spans="2:58" ht="20.25" customHeight="1" x14ac:dyDescent="0.4">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IF($BB$3="４週",AX36/4,IF($BB$3="暦月",'認知症対応型通所（1枚版）'!AX36/('認知症対応型通所（1枚版）'!$BB$8/7),""))</f>
        <v>0</v>
      </c>
      <c r="BA36" s="510"/>
      <c r="BB36" s="398"/>
      <c r="BC36" s="399"/>
      <c r="BD36" s="399"/>
      <c r="BE36" s="399"/>
      <c r="BF36" s="400"/>
    </row>
    <row r="37" spans="2:58" ht="20.25" customHeight="1" x14ac:dyDescent="0.4">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x14ac:dyDescent="0.4">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95"/>
      <c r="BC38" s="396"/>
      <c r="BD38" s="396"/>
      <c r="BE38" s="396"/>
      <c r="BF38" s="397"/>
    </row>
    <row r="39" spans="2:58" ht="20.25" customHeight="1" x14ac:dyDescent="0.4">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IF($BB$3="４週",AX39/4,IF($BB$3="暦月",'認知症対応型通所（1枚版）'!AX39/('認知症対応型通所（1枚版）'!$BB$8/7),""))</f>
        <v>0</v>
      </c>
      <c r="BA39" s="510"/>
      <c r="BB39" s="398"/>
      <c r="BC39" s="399"/>
      <c r="BD39" s="399"/>
      <c r="BE39" s="399"/>
      <c r="BF39" s="400"/>
    </row>
    <row r="40" spans="2:58" ht="20.25" customHeight="1" x14ac:dyDescent="0.4">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x14ac:dyDescent="0.4">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95"/>
      <c r="BC41" s="396"/>
      <c r="BD41" s="396"/>
      <c r="BE41" s="396"/>
      <c r="BF41" s="397"/>
    </row>
    <row r="42" spans="2:58" ht="20.25" customHeight="1" x14ac:dyDescent="0.4">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IF($BB$3="４週",AX42/4,IF($BB$3="暦月",'認知症対応型通所（1枚版）'!AX42/('認知症対応型通所（1枚版）'!$BB$8/7),""))</f>
        <v>0</v>
      </c>
      <c r="BA42" s="510"/>
      <c r="BB42" s="398"/>
      <c r="BC42" s="399"/>
      <c r="BD42" s="399"/>
      <c r="BE42" s="399"/>
      <c r="BF42" s="400"/>
    </row>
    <row r="43" spans="2:58" ht="20.25" customHeight="1" x14ac:dyDescent="0.4">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x14ac:dyDescent="0.4">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95"/>
      <c r="BC44" s="396"/>
      <c r="BD44" s="396"/>
      <c r="BE44" s="396"/>
      <c r="BF44" s="397"/>
    </row>
    <row r="45" spans="2:58" ht="20.25" customHeight="1" x14ac:dyDescent="0.4">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IF($BB$3="４週",AX45/4,IF($BB$3="暦月",'認知症対応型通所（1枚版）'!AX45/('認知症対応型通所（1枚版）'!$BB$8/7),""))</f>
        <v>0</v>
      </c>
      <c r="BA45" s="510"/>
      <c r="BB45" s="398"/>
      <c r="BC45" s="399"/>
      <c r="BD45" s="399"/>
      <c r="BE45" s="399"/>
      <c r="BF45" s="400"/>
    </row>
    <row r="46" spans="2:58" ht="20.25" customHeight="1" x14ac:dyDescent="0.4">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x14ac:dyDescent="0.4">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95"/>
      <c r="BC47" s="396"/>
      <c r="BD47" s="396"/>
      <c r="BE47" s="396"/>
      <c r="BF47" s="397"/>
    </row>
    <row r="48" spans="2:58" ht="20.25" customHeight="1" x14ac:dyDescent="0.4">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IF($BB$3="４週",AX48/4,IF($BB$3="暦月",'認知症対応型通所（1枚版）'!AX48/('認知症対応型通所（1枚版）'!$BB$8/7),""))</f>
        <v>0</v>
      </c>
      <c r="BA48" s="510"/>
      <c r="BB48" s="398"/>
      <c r="BC48" s="399"/>
      <c r="BD48" s="399"/>
      <c r="BE48" s="399"/>
      <c r="BF48" s="400"/>
    </row>
    <row r="49" spans="2:58" ht="20.25" customHeight="1" x14ac:dyDescent="0.4">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x14ac:dyDescent="0.4">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95"/>
      <c r="BC50" s="396"/>
      <c r="BD50" s="396"/>
      <c r="BE50" s="396"/>
      <c r="BF50" s="397"/>
    </row>
    <row r="51" spans="2:58" ht="20.25" customHeight="1" x14ac:dyDescent="0.4">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IF($BB$3="４週",AX51/4,IF($BB$3="暦月",'認知症対応型通所（1枚版）'!AX51/('認知症対応型通所（1枚版）'!$BB$8/7),""))</f>
        <v>0</v>
      </c>
      <c r="BA51" s="510"/>
      <c r="BB51" s="398"/>
      <c r="BC51" s="399"/>
      <c r="BD51" s="399"/>
      <c r="BE51" s="399"/>
      <c r="BF51" s="400"/>
    </row>
    <row r="52" spans="2:58" ht="20.25" customHeight="1" x14ac:dyDescent="0.4">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x14ac:dyDescent="0.4">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95"/>
      <c r="BC53" s="396"/>
      <c r="BD53" s="396"/>
      <c r="BE53" s="396"/>
      <c r="BF53" s="397"/>
    </row>
    <row r="54" spans="2:58" ht="20.25" customHeight="1" x14ac:dyDescent="0.4">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IF($BB$3="４週",AX54/4,IF($BB$3="暦月",'認知症対応型通所（1枚版）'!AX54/('認知症対応型通所（1枚版）'!$BB$8/7),""))</f>
        <v>0</v>
      </c>
      <c r="BA54" s="510"/>
      <c r="BB54" s="398"/>
      <c r="BC54" s="399"/>
      <c r="BD54" s="399"/>
      <c r="BE54" s="399"/>
      <c r="BF54" s="400"/>
    </row>
    <row r="55" spans="2:58" ht="20.25" customHeight="1" x14ac:dyDescent="0.4">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x14ac:dyDescent="0.4">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350"/>
      <c r="BC56" s="334"/>
      <c r="BD56" s="334"/>
      <c r="BE56" s="334"/>
      <c r="BF56" s="335"/>
    </row>
    <row r="57" spans="2:58" ht="20.25" customHeight="1" x14ac:dyDescent="0.4">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IF($BB$3="４週",AX57/4,IF($BB$3="暦月",'認知症対応型通所（1枚版）'!AX57/('認知症対応型通所（1枚版）'!$BB$8/7),""))</f>
        <v>0</v>
      </c>
      <c r="BA57" s="510"/>
      <c r="BB57" s="351"/>
      <c r="BC57" s="352"/>
      <c r="BD57" s="352"/>
      <c r="BE57" s="352"/>
      <c r="BF57" s="353"/>
    </row>
    <row r="58" spans="2:58" ht="20.25" customHeight="1" x14ac:dyDescent="0.4">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x14ac:dyDescent="0.4">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350"/>
      <c r="BC59" s="334"/>
      <c r="BD59" s="334"/>
      <c r="BE59" s="334"/>
      <c r="BF59" s="335"/>
    </row>
    <row r="60" spans="2:58" ht="20.25" customHeight="1" thickBot="1" x14ac:dyDescent="0.45">
      <c r="B60" s="625"/>
      <c r="C60" s="389"/>
      <c r="D60" s="390"/>
      <c r="E60" s="391"/>
      <c r="F60" s="95">
        <f>C58</f>
        <v>0</v>
      </c>
      <c r="G60" s="322"/>
      <c r="H60" s="327"/>
      <c r="I60" s="328"/>
      <c r="J60" s="328"/>
      <c r="K60" s="329"/>
      <c r="L60" s="336"/>
      <c r="M60" s="337"/>
      <c r="N60" s="337"/>
      <c r="O60" s="338"/>
      <c r="P60" s="622" t="s">
        <v>50</v>
      </c>
      <c r="Q60" s="623"/>
      <c r="R60" s="624"/>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IF($BB$3="４週",AX60/4,IF($BB$3="暦月",'認知症対応型通所（1枚版）'!AX60/('認知症対応型通所（1枚版）'!$BB$8/7),""))</f>
        <v>0</v>
      </c>
      <c r="BA60" s="510"/>
      <c r="BB60" s="368"/>
      <c r="BC60" s="337"/>
      <c r="BD60" s="337"/>
      <c r="BE60" s="337"/>
      <c r="BF60" s="33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375" t="s">
        <v>193</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596"/>
      <c r="BC62" s="597"/>
      <c r="BD62" s="597"/>
      <c r="BE62" s="597"/>
      <c r="BF62" s="598"/>
    </row>
    <row r="63" spans="2:58" ht="20.25" customHeight="1" x14ac:dyDescent="0.4">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599"/>
      <c r="BC63" s="600"/>
      <c r="BD63" s="600"/>
      <c r="BE63" s="600"/>
      <c r="BF63" s="601"/>
    </row>
    <row r="64" spans="2:58" ht="20.25" customHeight="1" x14ac:dyDescent="0.4">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599"/>
      <c r="BC64" s="600"/>
      <c r="BD64" s="600"/>
      <c r="BE64" s="600"/>
      <c r="BF64" s="601"/>
    </row>
    <row r="65" spans="1:73" ht="20.25" customHeight="1" x14ac:dyDescent="0.4">
      <c r="B65" s="53"/>
      <c r="C65" s="26"/>
      <c r="D65" s="26"/>
      <c r="E65" s="26"/>
      <c r="F65" s="26"/>
      <c r="G65" s="605" t="s">
        <v>194</v>
      </c>
      <c r="H65" s="605"/>
      <c r="I65" s="605"/>
      <c r="J65" s="605"/>
      <c r="K65" s="605"/>
      <c r="L65" s="605"/>
      <c r="M65" s="605"/>
      <c r="N65" s="605"/>
      <c r="O65" s="605"/>
      <c r="P65" s="605"/>
      <c r="Q65" s="605"/>
      <c r="R65" s="606"/>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7"/>
      <c r="AY65" s="608"/>
      <c r="AZ65" s="608"/>
      <c r="BA65" s="609"/>
      <c r="BB65" s="599"/>
      <c r="BC65" s="600"/>
      <c r="BD65" s="600"/>
      <c r="BE65" s="600"/>
      <c r="BF65" s="601"/>
    </row>
    <row r="66" spans="1:73" ht="20.25" customHeight="1" thickBot="1" x14ac:dyDescent="0.45">
      <c r="B66" s="54"/>
      <c r="C66" s="114"/>
      <c r="D66" s="114"/>
      <c r="E66" s="114"/>
      <c r="F66" s="114"/>
      <c r="G66" s="616" t="s">
        <v>195</v>
      </c>
      <c r="H66" s="616"/>
      <c r="I66" s="616"/>
      <c r="J66" s="616"/>
      <c r="K66" s="616"/>
      <c r="L66" s="616"/>
      <c r="M66" s="616"/>
      <c r="N66" s="616"/>
      <c r="O66" s="616"/>
      <c r="P66" s="616"/>
      <c r="Q66" s="616"/>
      <c r="R66" s="617"/>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10"/>
      <c r="AY66" s="611"/>
      <c r="AZ66" s="611"/>
      <c r="BA66" s="612"/>
      <c r="BB66" s="599"/>
      <c r="BC66" s="600"/>
      <c r="BD66" s="600"/>
      <c r="BE66" s="600"/>
      <c r="BF66" s="601"/>
    </row>
    <row r="67" spans="1:73" ht="18.75" customHeight="1" x14ac:dyDescent="0.4">
      <c r="B67" s="527" t="s">
        <v>196</v>
      </c>
      <c r="C67" s="528"/>
      <c r="D67" s="528"/>
      <c r="E67" s="528"/>
      <c r="F67" s="528"/>
      <c r="G67" s="528"/>
      <c r="H67" s="528"/>
      <c r="I67" s="528"/>
      <c r="J67" s="528"/>
      <c r="K67" s="529"/>
      <c r="L67" s="618" t="s">
        <v>60</v>
      </c>
      <c r="M67" s="618"/>
      <c r="N67" s="618"/>
      <c r="O67" s="618"/>
      <c r="P67" s="618"/>
      <c r="Q67" s="618"/>
      <c r="R67" s="619"/>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10"/>
      <c r="AY67" s="611"/>
      <c r="AZ67" s="611"/>
      <c r="BA67" s="612"/>
      <c r="BB67" s="599"/>
      <c r="BC67" s="600"/>
      <c r="BD67" s="600"/>
      <c r="BE67" s="600"/>
      <c r="BF67" s="601"/>
    </row>
    <row r="68" spans="1:73" ht="18.75" customHeight="1" x14ac:dyDescent="0.4">
      <c r="B68" s="527"/>
      <c r="C68" s="528"/>
      <c r="D68" s="528"/>
      <c r="E68" s="528"/>
      <c r="F68" s="528"/>
      <c r="G68" s="528"/>
      <c r="H68" s="528"/>
      <c r="I68" s="528"/>
      <c r="J68" s="528"/>
      <c r="K68" s="529"/>
      <c r="L68" s="620" t="s">
        <v>5</v>
      </c>
      <c r="M68" s="620"/>
      <c r="N68" s="620"/>
      <c r="O68" s="620"/>
      <c r="P68" s="620"/>
      <c r="Q68" s="620"/>
      <c r="R68" s="621"/>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10"/>
      <c r="AY68" s="611"/>
      <c r="AZ68" s="611"/>
      <c r="BA68" s="612"/>
      <c r="BB68" s="599"/>
      <c r="BC68" s="600"/>
      <c r="BD68" s="600"/>
      <c r="BE68" s="600"/>
      <c r="BF68" s="601"/>
    </row>
    <row r="69" spans="1:73" ht="18.75" customHeight="1" x14ac:dyDescent="0.4">
      <c r="B69" s="527"/>
      <c r="C69" s="528"/>
      <c r="D69" s="528"/>
      <c r="E69" s="528"/>
      <c r="F69" s="528"/>
      <c r="G69" s="528"/>
      <c r="H69" s="528"/>
      <c r="I69" s="528"/>
      <c r="J69" s="528"/>
      <c r="K69" s="529"/>
      <c r="L69" s="620" t="s">
        <v>61</v>
      </c>
      <c r="M69" s="620"/>
      <c r="N69" s="620"/>
      <c r="O69" s="620"/>
      <c r="P69" s="620"/>
      <c r="Q69" s="620"/>
      <c r="R69" s="621"/>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10"/>
      <c r="AY69" s="611"/>
      <c r="AZ69" s="611"/>
      <c r="BA69" s="612"/>
      <c r="BB69" s="599"/>
      <c r="BC69" s="600"/>
      <c r="BD69" s="600"/>
      <c r="BE69" s="600"/>
      <c r="BF69" s="601"/>
    </row>
    <row r="70" spans="1:73" ht="18.75" customHeight="1" x14ac:dyDescent="0.4">
      <c r="B70" s="527"/>
      <c r="C70" s="528"/>
      <c r="D70" s="528"/>
      <c r="E70" s="528"/>
      <c r="F70" s="528"/>
      <c r="G70" s="528"/>
      <c r="H70" s="528"/>
      <c r="I70" s="528"/>
      <c r="J70" s="528"/>
      <c r="K70" s="529"/>
      <c r="L70" s="620" t="s">
        <v>62</v>
      </c>
      <c r="M70" s="620"/>
      <c r="N70" s="620"/>
      <c r="O70" s="620"/>
      <c r="P70" s="620"/>
      <c r="Q70" s="620"/>
      <c r="R70" s="621"/>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10"/>
      <c r="AY70" s="611"/>
      <c r="AZ70" s="611"/>
      <c r="BA70" s="612"/>
      <c r="BB70" s="599"/>
      <c r="BC70" s="600"/>
      <c r="BD70" s="600"/>
      <c r="BE70" s="600"/>
      <c r="BF70" s="601"/>
    </row>
    <row r="71" spans="1:73" ht="18.75" customHeight="1" thickBot="1" x14ac:dyDescent="0.45">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13"/>
      <c r="AY71" s="614"/>
      <c r="AZ71" s="614"/>
      <c r="BA71" s="615"/>
      <c r="BB71" s="602"/>
      <c r="BC71" s="603"/>
      <c r="BD71" s="603"/>
      <c r="BE71" s="603"/>
      <c r="BF71" s="604"/>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AX62:AY62"/>
    <mergeCell ref="AZ62:BA62"/>
    <mergeCell ref="G58:G60"/>
    <mergeCell ref="H58:K60"/>
    <mergeCell ref="L58:O60"/>
    <mergeCell ref="P58:R58"/>
    <mergeCell ref="G62:K64"/>
    <mergeCell ref="M62:R62"/>
    <mergeCell ref="M63:R63"/>
    <mergeCell ref="M64:R64"/>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B55:B57"/>
    <mergeCell ref="C55:E57"/>
    <mergeCell ref="G55:G57"/>
    <mergeCell ref="H55:K57"/>
    <mergeCell ref="B49:B51"/>
    <mergeCell ref="C49:E51"/>
    <mergeCell ref="G49:G51"/>
    <mergeCell ref="H49:K51"/>
    <mergeCell ref="L49:O51"/>
    <mergeCell ref="L55:O5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M4" sqref="M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
      <c r="C2" s="11"/>
      <c r="D2" s="11"/>
      <c r="E2" s="11"/>
      <c r="F2" s="11"/>
      <c r="G2" s="11"/>
      <c r="J2" s="5"/>
      <c r="L2" s="11"/>
      <c r="M2" s="11"/>
      <c r="N2" s="11"/>
      <c r="O2" s="11"/>
      <c r="P2" s="11"/>
      <c r="Q2" s="11"/>
      <c r="R2" s="11"/>
      <c r="Y2" s="99" t="s">
        <v>64</v>
      </c>
      <c r="Z2" s="492">
        <v>3</v>
      </c>
      <c r="AA2" s="492"/>
      <c r="AB2" s="99" t="s">
        <v>65</v>
      </c>
      <c r="AC2" s="551">
        <f>IF(Z2=0,"",YEAR(DATE(2018+Z2,1,1)))</f>
        <v>2021</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56" t="s">
        <v>98</v>
      </c>
      <c r="C17" s="559" t="s">
        <v>186</v>
      </c>
      <c r="D17" s="560"/>
      <c r="E17" s="561"/>
      <c r="F17" s="115"/>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
      <c r="B20" s="557"/>
      <c r="C20" s="562"/>
      <c r="D20" s="563"/>
      <c r="E20" s="564"/>
      <c r="F20" s="116"/>
      <c r="G20" s="569"/>
      <c r="H20" s="572"/>
      <c r="I20" s="563"/>
      <c r="J20" s="563"/>
      <c r="K20" s="564"/>
      <c r="L20" s="572"/>
      <c r="M20" s="563"/>
      <c r="N20" s="563"/>
      <c r="O20" s="575"/>
      <c r="P20" s="580"/>
      <c r="Q20" s="581"/>
      <c r="R20" s="582"/>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45">
      <c r="B21" s="558"/>
      <c r="C21" s="565"/>
      <c r="D21" s="566"/>
      <c r="E21" s="567"/>
      <c r="F21" s="117"/>
      <c r="G21" s="570"/>
      <c r="H21" s="573"/>
      <c r="I21" s="566"/>
      <c r="J21" s="566"/>
      <c r="K21" s="567"/>
      <c r="L21" s="573"/>
      <c r="M21" s="566"/>
      <c r="N21" s="566"/>
      <c r="O21" s="576"/>
      <c r="P21" s="583"/>
      <c r="Q21" s="584"/>
      <c r="R21" s="585"/>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x14ac:dyDescent="0.4">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95"/>
      <c r="BC23" s="396"/>
      <c r="BD23" s="396"/>
      <c r="BE23" s="396"/>
      <c r="BF23" s="397"/>
    </row>
    <row r="24" spans="2:58" ht="20.25" customHeight="1" x14ac:dyDescent="0.4">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IF($BB$3="４週",AX24/4,IF($BB$3="暦月",'認知症対応型通所（100名）'!AX24/('認知症対応型通所（100名）'!$BB$8/7),""))</f>
        <v>0</v>
      </c>
      <c r="BA24" s="510"/>
      <c r="BB24" s="398"/>
      <c r="BC24" s="399"/>
      <c r="BD24" s="399"/>
      <c r="BE24" s="399"/>
      <c r="BF24" s="400"/>
    </row>
    <row r="25" spans="2:58" ht="20.25" customHeight="1" x14ac:dyDescent="0.4">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x14ac:dyDescent="0.4">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95"/>
      <c r="BC26" s="396"/>
      <c r="BD26" s="396"/>
      <c r="BE26" s="396"/>
      <c r="BF26" s="397"/>
    </row>
    <row r="27" spans="2:58" ht="20.25" customHeight="1" x14ac:dyDescent="0.4">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IF($BB$3="４週",AX27/4,IF($BB$3="暦月",'認知症対応型通所（100名）'!AX27/('認知症対応型通所（100名）'!$BB$8/7),""))</f>
        <v>0</v>
      </c>
      <c r="BA27" s="510"/>
      <c r="BB27" s="398"/>
      <c r="BC27" s="399"/>
      <c r="BD27" s="399"/>
      <c r="BE27" s="399"/>
      <c r="BF27" s="400"/>
    </row>
    <row r="28" spans="2:58" ht="20.25" customHeight="1" x14ac:dyDescent="0.4">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x14ac:dyDescent="0.4">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95"/>
      <c r="BC29" s="396"/>
      <c r="BD29" s="396"/>
      <c r="BE29" s="396"/>
      <c r="BF29" s="397"/>
    </row>
    <row r="30" spans="2:58" ht="20.25" customHeight="1" x14ac:dyDescent="0.4">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IF($BB$3="４週",AX30/4,IF($BB$3="暦月",'認知症対応型通所（100名）'!AX30/('認知症対応型通所（100名）'!$BB$8/7),""))</f>
        <v>0</v>
      </c>
      <c r="BA30" s="510"/>
      <c r="BB30" s="398"/>
      <c r="BC30" s="399"/>
      <c r="BD30" s="399"/>
      <c r="BE30" s="399"/>
      <c r="BF30" s="400"/>
    </row>
    <row r="31" spans="2:58" ht="20.25" customHeight="1" x14ac:dyDescent="0.4">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x14ac:dyDescent="0.4">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95"/>
      <c r="BC32" s="396"/>
      <c r="BD32" s="396"/>
      <c r="BE32" s="396"/>
      <c r="BF32" s="397"/>
    </row>
    <row r="33" spans="2:58" ht="20.25" customHeight="1" x14ac:dyDescent="0.4">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IF($BB$3="４週",AX33/4,IF($BB$3="暦月",'認知症対応型通所（100名）'!AX33/('認知症対応型通所（100名）'!$BB$8/7),""))</f>
        <v>0</v>
      </c>
      <c r="BA33" s="510"/>
      <c r="BB33" s="398"/>
      <c r="BC33" s="399"/>
      <c r="BD33" s="399"/>
      <c r="BE33" s="399"/>
      <c r="BF33" s="400"/>
    </row>
    <row r="34" spans="2:58" ht="20.25" customHeight="1" x14ac:dyDescent="0.4">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x14ac:dyDescent="0.4">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95"/>
      <c r="BC35" s="396"/>
      <c r="BD35" s="396"/>
      <c r="BE35" s="396"/>
      <c r="BF35" s="397"/>
    </row>
    <row r="36" spans="2:58" ht="20.25" customHeight="1" x14ac:dyDescent="0.4">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IF($BB$3="４週",AX36/4,IF($BB$3="暦月",'認知症対応型通所（100名）'!AX36/('認知症対応型通所（100名）'!$BB$8/7),""))</f>
        <v>0</v>
      </c>
      <c r="BA36" s="510"/>
      <c r="BB36" s="398"/>
      <c r="BC36" s="399"/>
      <c r="BD36" s="399"/>
      <c r="BE36" s="399"/>
      <c r="BF36" s="400"/>
    </row>
    <row r="37" spans="2:58" ht="20.25" customHeight="1" x14ac:dyDescent="0.4">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x14ac:dyDescent="0.4">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95"/>
      <c r="BC38" s="396"/>
      <c r="BD38" s="396"/>
      <c r="BE38" s="396"/>
      <c r="BF38" s="397"/>
    </row>
    <row r="39" spans="2:58" ht="20.25" customHeight="1" x14ac:dyDescent="0.4">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IF($BB$3="４週",AX39/4,IF($BB$3="暦月",'認知症対応型通所（100名）'!AX39/('認知症対応型通所（100名）'!$BB$8/7),""))</f>
        <v>0</v>
      </c>
      <c r="BA39" s="510"/>
      <c r="BB39" s="398"/>
      <c r="BC39" s="399"/>
      <c r="BD39" s="399"/>
      <c r="BE39" s="399"/>
      <c r="BF39" s="400"/>
    </row>
    <row r="40" spans="2:58" ht="20.25" customHeight="1" x14ac:dyDescent="0.4">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x14ac:dyDescent="0.4">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95"/>
      <c r="BC41" s="396"/>
      <c r="BD41" s="396"/>
      <c r="BE41" s="396"/>
      <c r="BF41" s="397"/>
    </row>
    <row r="42" spans="2:58" ht="20.25" customHeight="1" x14ac:dyDescent="0.4">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IF($BB$3="４週",AX42/4,IF($BB$3="暦月",'認知症対応型通所（100名）'!AX42/('認知症対応型通所（100名）'!$BB$8/7),""))</f>
        <v>0</v>
      </c>
      <c r="BA42" s="510"/>
      <c r="BB42" s="398"/>
      <c r="BC42" s="399"/>
      <c r="BD42" s="399"/>
      <c r="BE42" s="399"/>
      <c r="BF42" s="400"/>
    </row>
    <row r="43" spans="2:58" ht="20.25" customHeight="1" x14ac:dyDescent="0.4">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x14ac:dyDescent="0.4">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95"/>
      <c r="BC44" s="396"/>
      <c r="BD44" s="396"/>
      <c r="BE44" s="396"/>
      <c r="BF44" s="397"/>
    </row>
    <row r="45" spans="2:58" ht="20.25" customHeight="1" x14ac:dyDescent="0.4">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IF($BB$3="４週",AX45/4,IF($BB$3="暦月",'認知症対応型通所（100名）'!AX45/('認知症対応型通所（100名）'!$BB$8/7),""))</f>
        <v>0</v>
      </c>
      <c r="BA45" s="510"/>
      <c r="BB45" s="398"/>
      <c r="BC45" s="399"/>
      <c r="BD45" s="399"/>
      <c r="BE45" s="399"/>
      <c r="BF45" s="400"/>
    </row>
    <row r="46" spans="2:58" ht="20.25" customHeight="1" x14ac:dyDescent="0.4">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x14ac:dyDescent="0.4">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95"/>
      <c r="BC47" s="396"/>
      <c r="BD47" s="396"/>
      <c r="BE47" s="396"/>
      <c r="BF47" s="397"/>
    </row>
    <row r="48" spans="2:58" ht="20.25" customHeight="1" x14ac:dyDescent="0.4">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IF($BB$3="４週",AX48/4,IF($BB$3="暦月",'認知症対応型通所（100名）'!AX48/('認知症対応型通所（100名）'!$BB$8/7),""))</f>
        <v>0</v>
      </c>
      <c r="BA48" s="510"/>
      <c r="BB48" s="398"/>
      <c r="BC48" s="399"/>
      <c r="BD48" s="399"/>
      <c r="BE48" s="399"/>
      <c r="BF48" s="400"/>
    </row>
    <row r="49" spans="2:58" ht="20.25" customHeight="1" x14ac:dyDescent="0.4">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x14ac:dyDescent="0.4">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95"/>
      <c r="BC50" s="396"/>
      <c r="BD50" s="396"/>
      <c r="BE50" s="396"/>
      <c r="BF50" s="397"/>
    </row>
    <row r="51" spans="2:58" ht="20.25" customHeight="1" x14ac:dyDescent="0.4">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IF($BB$3="４週",AX51/4,IF($BB$3="暦月",'認知症対応型通所（100名）'!AX51/('認知症対応型通所（100名）'!$BB$8/7),""))</f>
        <v>0</v>
      </c>
      <c r="BA51" s="510"/>
      <c r="BB51" s="398"/>
      <c r="BC51" s="399"/>
      <c r="BD51" s="399"/>
      <c r="BE51" s="399"/>
      <c r="BF51" s="400"/>
    </row>
    <row r="52" spans="2:58" ht="20.25" customHeight="1" x14ac:dyDescent="0.4">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x14ac:dyDescent="0.4">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95"/>
      <c r="BC53" s="396"/>
      <c r="BD53" s="396"/>
      <c r="BE53" s="396"/>
      <c r="BF53" s="397"/>
    </row>
    <row r="54" spans="2:58" ht="20.25" customHeight="1" x14ac:dyDescent="0.4">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IF($BB$3="４週",AX54/4,IF($BB$3="暦月",'認知症対応型通所（100名）'!AX54/('認知症対応型通所（100名）'!$BB$8/7),""))</f>
        <v>0</v>
      </c>
      <c r="BA54" s="510"/>
      <c r="BB54" s="398"/>
      <c r="BC54" s="399"/>
      <c r="BD54" s="399"/>
      <c r="BE54" s="399"/>
      <c r="BF54" s="400"/>
    </row>
    <row r="55" spans="2:58" ht="20.25" customHeight="1" x14ac:dyDescent="0.4">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x14ac:dyDescent="0.4">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350"/>
      <c r="BC56" s="334"/>
      <c r="BD56" s="334"/>
      <c r="BE56" s="334"/>
      <c r="BF56" s="335"/>
    </row>
    <row r="57" spans="2:58" ht="20.25" customHeight="1" x14ac:dyDescent="0.4">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IF($BB$3="４週",AX57/4,IF($BB$3="暦月",'認知症対応型通所（100名）'!AX57/('認知症対応型通所（100名）'!$BB$8/7),""))</f>
        <v>0</v>
      </c>
      <c r="BA57" s="510"/>
      <c r="BB57" s="351"/>
      <c r="BC57" s="352"/>
      <c r="BD57" s="352"/>
      <c r="BE57" s="352"/>
      <c r="BF57" s="353"/>
    </row>
    <row r="58" spans="2:58" ht="20.25" customHeight="1" x14ac:dyDescent="0.4">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x14ac:dyDescent="0.4">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350"/>
      <c r="BC59" s="334"/>
      <c r="BD59" s="334"/>
      <c r="BE59" s="334"/>
      <c r="BF59" s="335"/>
    </row>
    <row r="60" spans="2:58" ht="20.25" customHeight="1" x14ac:dyDescent="0.4">
      <c r="B60" s="587"/>
      <c r="C60" s="389"/>
      <c r="D60" s="390"/>
      <c r="E60" s="391"/>
      <c r="F60" s="121">
        <f>C58</f>
        <v>0</v>
      </c>
      <c r="G60" s="381"/>
      <c r="H60" s="326"/>
      <c r="I60" s="324"/>
      <c r="J60" s="324"/>
      <c r="K60" s="325"/>
      <c r="L60" s="382"/>
      <c r="M60" s="352"/>
      <c r="N60" s="352"/>
      <c r="O60" s="353"/>
      <c r="P60" s="504" t="s">
        <v>50</v>
      </c>
      <c r="Q60" s="505"/>
      <c r="R60" s="50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IF($BB$3="４週",AX60/4,IF($BB$3="暦月",'認知症対応型通所（100名）'!AX60/('認知症対応型通所（100名）'!$BB$8/7),""))</f>
        <v>0</v>
      </c>
      <c r="BA60" s="510"/>
      <c r="BB60" s="351"/>
      <c r="BC60" s="352"/>
      <c r="BD60" s="352"/>
      <c r="BE60" s="352"/>
      <c r="BF60" s="353"/>
    </row>
    <row r="61" spans="2:58" ht="20.25" customHeight="1" x14ac:dyDescent="0.4">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x14ac:dyDescent="0.4">
      <c r="B62" s="587"/>
      <c r="C62" s="386"/>
      <c r="D62" s="387"/>
      <c r="E62" s="388"/>
      <c r="F62" s="92"/>
      <c r="G62" s="321"/>
      <c r="H62" s="326"/>
      <c r="I62" s="324"/>
      <c r="J62" s="324"/>
      <c r="K62" s="325"/>
      <c r="L62" s="333"/>
      <c r="M62" s="334"/>
      <c r="N62" s="334"/>
      <c r="O62" s="335"/>
      <c r="P62" s="519" t="s">
        <v>15</v>
      </c>
      <c r="Q62" s="520"/>
      <c r="R62" s="52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350"/>
      <c r="BC62" s="334"/>
      <c r="BD62" s="334"/>
      <c r="BE62" s="334"/>
      <c r="BF62" s="335"/>
    </row>
    <row r="63" spans="2:58" ht="20.25" customHeight="1" x14ac:dyDescent="0.4">
      <c r="B63" s="587"/>
      <c r="C63" s="389"/>
      <c r="D63" s="390"/>
      <c r="E63" s="391"/>
      <c r="F63" s="121">
        <f>C61</f>
        <v>0</v>
      </c>
      <c r="G63" s="381"/>
      <c r="H63" s="326"/>
      <c r="I63" s="324"/>
      <c r="J63" s="324"/>
      <c r="K63" s="325"/>
      <c r="L63" s="382"/>
      <c r="M63" s="352"/>
      <c r="N63" s="352"/>
      <c r="O63" s="353"/>
      <c r="P63" s="504" t="s">
        <v>50</v>
      </c>
      <c r="Q63" s="505"/>
      <c r="R63" s="50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07">
        <f>IF($BB$3="４週",SUM(S63:AT63),IF($BB$3="暦月",SUM(S63:AW63),""))</f>
        <v>0</v>
      </c>
      <c r="AY63" s="508"/>
      <c r="AZ63" s="509">
        <f>IF($BB$3="４週",AX63/4,IF($BB$3="暦月",'認知症対応型通所（100名）'!AX63/('認知症対応型通所（100名）'!$BB$8/7),""))</f>
        <v>0</v>
      </c>
      <c r="BA63" s="510"/>
      <c r="BB63" s="351"/>
      <c r="BC63" s="352"/>
      <c r="BD63" s="352"/>
      <c r="BE63" s="352"/>
      <c r="BF63" s="353"/>
    </row>
    <row r="64" spans="2:58" ht="20.25" customHeight="1" x14ac:dyDescent="0.4">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x14ac:dyDescent="0.4">
      <c r="B65" s="587"/>
      <c r="C65" s="386"/>
      <c r="D65" s="387"/>
      <c r="E65" s="388"/>
      <c r="F65" s="92"/>
      <c r="G65" s="321"/>
      <c r="H65" s="326"/>
      <c r="I65" s="324"/>
      <c r="J65" s="324"/>
      <c r="K65" s="325"/>
      <c r="L65" s="333"/>
      <c r="M65" s="334"/>
      <c r="N65" s="334"/>
      <c r="O65" s="335"/>
      <c r="P65" s="519" t="s">
        <v>15</v>
      </c>
      <c r="Q65" s="520"/>
      <c r="R65" s="52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350"/>
      <c r="BC65" s="334"/>
      <c r="BD65" s="334"/>
      <c r="BE65" s="334"/>
      <c r="BF65" s="335"/>
    </row>
    <row r="66" spans="2:58" ht="20.25" customHeight="1" x14ac:dyDescent="0.4">
      <c r="B66" s="587"/>
      <c r="C66" s="389"/>
      <c r="D66" s="390"/>
      <c r="E66" s="391"/>
      <c r="F66" s="121">
        <f>C64</f>
        <v>0</v>
      </c>
      <c r="G66" s="381"/>
      <c r="H66" s="326"/>
      <c r="I66" s="324"/>
      <c r="J66" s="324"/>
      <c r="K66" s="325"/>
      <c r="L66" s="382"/>
      <c r="M66" s="352"/>
      <c r="N66" s="352"/>
      <c r="O66" s="353"/>
      <c r="P66" s="504" t="s">
        <v>50</v>
      </c>
      <c r="Q66" s="505"/>
      <c r="R66" s="50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07">
        <f>IF($BB$3="４週",SUM(S66:AT66),IF($BB$3="暦月",SUM(S66:AW66),""))</f>
        <v>0</v>
      </c>
      <c r="AY66" s="508"/>
      <c r="AZ66" s="509">
        <f>IF($BB$3="４週",AX66/4,IF($BB$3="暦月",'認知症対応型通所（100名）'!AX66/('認知症対応型通所（100名）'!$BB$8/7),""))</f>
        <v>0</v>
      </c>
      <c r="BA66" s="510"/>
      <c r="BB66" s="351"/>
      <c r="BC66" s="352"/>
      <c r="BD66" s="352"/>
      <c r="BE66" s="352"/>
      <c r="BF66" s="353"/>
    </row>
    <row r="67" spans="2:58" ht="20.25" customHeight="1" x14ac:dyDescent="0.4">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x14ac:dyDescent="0.4">
      <c r="B68" s="587"/>
      <c r="C68" s="386"/>
      <c r="D68" s="387"/>
      <c r="E68" s="388"/>
      <c r="F68" s="92"/>
      <c r="G68" s="321"/>
      <c r="H68" s="326"/>
      <c r="I68" s="324"/>
      <c r="J68" s="324"/>
      <c r="K68" s="325"/>
      <c r="L68" s="333"/>
      <c r="M68" s="334"/>
      <c r="N68" s="334"/>
      <c r="O68" s="335"/>
      <c r="P68" s="519" t="s">
        <v>15</v>
      </c>
      <c r="Q68" s="520"/>
      <c r="R68" s="52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350"/>
      <c r="BC68" s="334"/>
      <c r="BD68" s="334"/>
      <c r="BE68" s="334"/>
      <c r="BF68" s="335"/>
    </row>
    <row r="69" spans="2:58" ht="20.25" customHeight="1" x14ac:dyDescent="0.4">
      <c r="B69" s="587"/>
      <c r="C69" s="389"/>
      <c r="D69" s="390"/>
      <c r="E69" s="391"/>
      <c r="F69" s="121">
        <f>C67</f>
        <v>0</v>
      </c>
      <c r="G69" s="381"/>
      <c r="H69" s="326"/>
      <c r="I69" s="324"/>
      <c r="J69" s="324"/>
      <c r="K69" s="325"/>
      <c r="L69" s="382"/>
      <c r="M69" s="352"/>
      <c r="N69" s="352"/>
      <c r="O69" s="353"/>
      <c r="P69" s="504" t="s">
        <v>50</v>
      </c>
      <c r="Q69" s="505"/>
      <c r="R69" s="50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07">
        <f>IF($BB$3="４週",SUM(S69:AT69),IF($BB$3="暦月",SUM(S69:AW69),""))</f>
        <v>0</v>
      </c>
      <c r="AY69" s="508"/>
      <c r="AZ69" s="509">
        <f>IF($BB$3="４週",AX69/4,IF($BB$3="暦月",'認知症対応型通所（100名）'!AX69/('認知症対応型通所（100名）'!$BB$8/7),""))</f>
        <v>0</v>
      </c>
      <c r="BA69" s="510"/>
      <c r="BB69" s="351"/>
      <c r="BC69" s="352"/>
      <c r="BD69" s="352"/>
      <c r="BE69" s="352"/>
      <c r="BF69" s="353"/>
    </row>
    <row r="70" spans="2:58" ht="20.25" customHeight="1" x14ac:dyDescent="0.4">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x14ac:dyDescent="0.4">
      <c r="B71" s="587"/>
      <c r="C71" s="386"/>
      <c r="D71" s="387"/>
      <c r="E71" s="388"/>
      <c r="F71" s="92"/>
      <c r="G71" s="321"/>
      <c r="H71" s="326"/>
      <c r="I71" s="324"/>
      <c r="J71" s="324"/>
      <c r="K71" s="325"/>
      <c r="L71" s="333"/>
      <c r="M71" s="334"/>
      <c r="N71" s="334"/>
      <c r="O71" s="335"/>
      <c r="P71" s="519" t="s">
        <v>15</v>
      </c>
      <c r="Q71" s="520"/>
      <c r="R71" s="52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350"/>
      <c r="BC71" s="334"/>
      <c r="BD71" s="334"/>
      <c r="BE71" s="334"/>
      <c r="BF71" s="335"/>
    </row>
    <row r="72" spans="2:58" ht="20.25" customHeight="1" x14ac:dyDescent="0.4">
      <c r="B72" s="587"/>
      <c r="C72" s="389"/>
      <c r="D72" s="390"/>
      <c r="E72" s="391"/>
      <c r="F72" s="121">
        <f>C70</f>
        <v>0</v>
      </c>
      <c r="G72" s="381"/>
      <c r="H72" s="326"/>
      <c r="I72" s="324"/>
      <c r="J72" s="324"/>
      <c r="K72" s="325"/>
      <c r="L72" s="382"/>
      <c r="M72" s="352"/>
      <c r="N72" s="352"/>
      <c r="O72" s="353"/>
      <c r="P72" s="504" t="s">
        <v>50</v>
      </c>
      <c r="Q72" s="505"/>
      <c r="R72" s="50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07">
        <f>IF($BB$3="４週",SUM(S72:AT72),IF($BB$3="暦月",SUM(S72:AW72),""))</f>
        <v>0</v>
      </c>
      <c r="AY72" s="508"/>
      <c r="AZ72" s="509">
        <f>IF($BB$3="４週",AX72/4,IF($BB$3="暦月",'認知症対応型通所（100名）'!AX72/('認知症対応型通所（100名）'!$BB$8/7),""))</f>
        <v>0</v>
      </c>
      <c r="BA72" s="510"/>
      <c r="BB72" s="351"/>
      <c r="BC72" s="352"/>
      <c r="BD72" s="352"/>
      <c r="BE72" s="352"/>
      <c r="BF72" s="353"/>
    </row>
    <row r="73" spans="2:58" ht="20.25" customHeight="1" x14ac:dyDescent="0.4">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x14ac:dyDescent="0.4">
      <c r="B74" s="587"/>
      <c r="C74" s="386"/>
      <c r="D74" s="387"/>
      <c r="E74" s="388"/>
      <c r="F74" s="92"/>
      <c r="G74" s="321"/>
      <c r="H74" s="326"/>
      <c r="I74" s="324"/>
      <c r="J74" s="324"/>
      <c r="K74" s="325"/>
      <c r="L74" s="333"/>
      <c r="M74" s="334"/>
      <c r="N74" s="334"/>
      <c r="O74" s="335"/>
      <c r="P74" s="519" t="s">
        <v>15</v>
      </c>
      <c r="Q74" s="520"/>
      <c r="R74" s="52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350"/>
      <c r="BC74" s="334"/>
      <c r="BD74" s="334"/>
      <c r="BE74" s="334"/>
      <c r="BF74" s="335"/>
    </row>
    <row r="75" spans="2:58" ht="20.25" customHeight="1" x14ac:dyDescent="0.4">
      <c r="B75" s="587"/>
      <c r="C75" s="389"/>
      <c r="D75" s="390"/>
      <c r="E75" s="391"/>
      <c r="F75" s="121">
        <f>C73</f>
        <v>0</v>
      </c>
      <c r="G75" s="381"/>
      <c r="H75" s="326"/>
      <c r="I75" s="324"/>
      <c r="J75" s="324"/>
      <c r="K75" s="325"/>
      <c r="L75" s="382"/>
      <c r="M75" s="352"/>
      <c r="N75" s="352"/>
      <c r="O75" s="353"/>
      <c r="P75" s="504" t="s">
        <v>50</v>
      </c>
      <c r="Q75" s="505"/>
      <c r="R75" s="50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07">
        <f>IF($BB$3="４週",SUM(S75:AT75),IF($BB$3="暦月",SUM(S75:AW75),""))</f>
        <v>0</v>
      </c>
      <c r="AY75" s="508"/>
      <c r="AZ75" s="509">
        <f>IF($BB$3="４週",AX75/4,IF($BB$3="暦月",'認知症対応型通所（100名）'!AX75/('認知症対応型通所（100名）'!$BB$8/7),""))</f>
        <v>0</v>
      </c>
      <c r="BA75" s="510"/>
      <c r="BB75" s="351"/>
      <c r="BC75" s="352"/>
      <c r="BD75" s="352"/>
      <c r="BE75" s="352"/>
      <c r="BF75" s="353"/>
    </row>
    <row r="76" spans="2:58" ht="20.25" customHeight="1" x14ac:dyDescent="0.4">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x14ac:dyDescent="0.4">
      <c r="B77" s="587"/>
      <c r="C77" s="386"/>
      <c r="D77" s="387"/>
      <c r="E77" s="388"/>
      <c r="F77" s="92"/>
      <c r="G77" s="321"/>
      <c r="H77" s="326"/>
      <c r="I77" s="324"/>
      <c r="J77" s="324"/>
      <c r="K77" s="325"/>
      <c r="L77" s="333"/>
      <c r="M77" s="334"/>
      <c r="N77" s="334"/>
      <c r="O77" s="335"/>
      <c r="P77" s="519" t="s">
        <v>15</v>
      </c>
      <c r="Q77" s="520"/>
      <c r="R77" s="52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350"/>
      <c r="BC77" s="334"/>
      <c r="BD77" s="334"/>
      <c r="BE77" s="334"/>
      <c r="BF77" s="335"/>
    </row>
    <row r="78" spans="2:58" ht="20.25" customHeight="1" x14ac:dyDescent="0.4">
      <c r="B78" s="587"/>
      <c r="C78" s="389"/>
      <c r="D78" s="390"/>
      <c r="E78" s="391"/>
      <c r="F78" s="121">
        <f>C76</f>
        <v>0</v>
      </c>
      <c r="G78" s="381"/>
      <c r="H78" s="326"/>
      <c r="I78" s="324"/>
      <c r="J78" s="324"/>
      <c r="K78" s="325"/>
      <c r="L78" s="382"/>
      <c r="M78" s="352"/>
      <c r="N78" s="352"/>
      <c r="O78" s="353"/>
      <c r="P78" s="504" t="s">
        <v>50</v>
      </c>
      <c r="Q78" s="505"/>
      <c r="R78" s="50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07">
        <f>IF($BB$3="４週",SUM(S78:AT78),IF($BB$3="暦月",SUM(S78:AW78),""))</f>
        <v>0</v>
      </c>
      <c r="AY78" s="508"/>
      <c r="AZ78" s="509">
        <f>IF($BB$3="４週",AX78/4,IF($BB$3="暦月",'認知症対応型通所（100名）'!AX78/('認知症対応型通所（100名）'!$BB$8/7),""))</f>
        <v>0</v>
      </c>
      <c r="BA78" s="510"/>
      <c r="BB78" s="351"/>
      <c r="BC78" s="352"/>
      <c r="BD78" s="352"/>
      <c r="BE78" s="352"/>
      <c r="BF78" s="353"/>
    </row>
    <row r="79" spans="2:58" ht="20.25" customHeight="1" x14ac:dyDescent="0.4">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x14ac:dyDescent="0.4">
      <c r="B80" s="587"/>
      <c r="C80" s="386"/>
      <c r="D80" s="387"/>
      <c r="E80" s="388"/>
      <c r="F80" s="92"/>
      <c r="G80" s="321"/>
      <c r="H80" s="326"/>
      <c r="I80" s="324"/>
      <c r="J80" s="324"/>
      <c r="K80" s="325"/>
      <c r="L80" s="333"/>
      <c r="M80" s="334"/>
      <c r="N80" s="334"/>
      <c r="O80" s="335"/>
      <c r="P80" s="519" t="s">
        <v>15</v>
      </c>
      <c r="Q80" s="520"/>
      <c r="R80" s="52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350"/>
      <c r="BC80" s="334"/>
      <c r="BD80" s="334"/>
      <c r="BE80" s="334"/>
      <c r="BF80" s="335"/>
    </row>
    <row r="81" spans="2:58" ht="20.25" customHeight="1" x14ac:dyDescent="0.4">
      <c r="B81" s="587"/>
      <c r="C81" s="389"/>
      <c r="D81" s="390"/>
      <c r="E81" s="391"/>
      <c r="F81" s="121">
        <f>C79</f>
        <v>0</v>
      </c>
      <c r="G81" s="381"/>
      <c r="H81" s="326"/>
      <c r="I81" s="324"/>
      <c r="J81" s="324"/>
      <c r="K81" s="325"/>
      <c r="L81" s="382"/>
      <c r="M81" s="352"/>
      <c r="N81" s="352"/>
      <c r="O81" s="353"/>
      <c r="P81" s="504" t="s">
        <v>50</v>
      </c>
      <c r="Q81" s="505"/>
      <c r="R81" s="50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07">
        <f>IF($BB$3="４週",SUM(S81:AT81),IF($BB$3="暦月",SUM(S81:AW81),""))</f>
        <v>0</v>
      </c>
      <c r="AY81" s="508"/>
      <c r="AZ81" s="509">
        <f>IF($BB$3="４週",AX81/4,IF($BB$3="暦月",'認知症対応型通所（100名）'!AX81/('認知症対応型通所（100名）'!$BB$8/7),""))</f>
        <v>0</v>
      </c>
      <c r="BA81" s="510"/>
      <c r="BB81" s="351"/>
      <c r="BC81" s="352"/>
      <c r="BD81" s="352"/>
      <c r="BE81" s="352"/>
      <c r="BF81" s="353"/>
    </row>
    <row r="82" spans="2:58" ht="20.25" customHeight="1" x14ac:dyDescent="0.4">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x14ac:dyDescent="0.4">
      <c r="B83" s="587"/>
      <c r="C83" s="386"/>
      <c r="D83" s="387"/>
      <c r="E83" s="388"/>
      <c r="F83" s="92"/>
      <c r="G83" s="321"/>
      <c r="H83" s="326"/>
      <c r="I83" s="324"/>
      <c r="J83" s="324"/>
      <c r="K83" s="325"/>
      <c r="L83" s="333"/>
      <c r="M83" s="334"/>
      <c r="N83" s="334"/>
      <c r="O83" s="335"/>
      <c r="P83" s="519" t="s">
        <v>15</v>
      </c>
      <c r="Q83" s="520"/>
      <c r="R83" s="52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350"/>
      <c r="BC83" s="334"/>
      <c r="BD83" s="334"/>
      <c r="BE83" s="334"/>
      <c r="BF83" s="335"/>
    </row>
    <row r="84" spans="2:58" ht="20.25" customHeight="1" x14ac:dyDescent="0.4">
      <c r="B84" s="587"/>
      <c r="C84" s="389"/>
      <c r="D84" s="390"/>
      <c r="E84" s="391"/>
      <c r="F84" s="121">
        <f>C82</f>
        <v>0</v>
      </c>
      <c r="G84" s="381"/>
      <c r="H84" s="326"/>
      <c r="I84" s="324"/>
      <c r="J84" s="324"/>
      <c r="K84" s="325"/>
      <c r="L84" s="382"/>
      <c r="M84" s="352"/>
      <c r="N84" s="352"/>
      <c r="O84" s="353"/>
      <c r="P84" s="504" t="s">
        <v>50</v>
      </c>
      <c r="Q84" s="505"/>
      <c r="R84" s="50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07">
        <f>IF($BB$3="４週",SUM(S84:AT84),IF($BB$3="暦月",SUM(S84:AW84),""))</f>
        <v>0</v>
      </c>
      <c r="AY84" s="508"/>
      <c r="AZ84" s="509">
        <f>IF($BB$3="４週",AX84/4,IF($BB$3="暦月",'認知症対応型通所（100名）'!AX84/('認知症対応型通所（100名）'!$BB$8/7),""))</f>
        <v>0</v>
      </c>
      <c r="BA84" s="510"/>
      <c r="BB84" s="351"/>
      <c r="BC84" s="352"/>
      <c r="BD84" s="352"/>
      <c r="BE84" s="352"/>
      <c r="BF84" s="353"/>
    </row>
    <row r="85" spans="2:58" ht="20.25" customHeight="1" x14ac:dyDescent="0.4">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x14ac:dyDescent="0.4">
      <c r="B86" s="587"/>
      <c r="C86" s="386"/>
      <c r="D86" s="387"/>
      <c r="E86" s="388"/>
      <c r="F86" s="92"/>
      <c r="G86" s="321"/>
      <c r="H86" s="326"/>
      <c r="I86" s="324"/>
      <c r="J86" s="324"/>
      <c r="K86" s="325"/>
      <c r="L86" s="333"/>
      <c r="M86" s="334"/>
      <c r="N86" s="334"/>
      <c r="O86" s="335"/>
      <c r="P86" s="519" t="s">
        <v>15</v>
      </c>
      <c r="Q86" s="520"/>
      <c r="R86" s="52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350"/>
      <c r="BC86" s="334"/>
      <c r="BD86" s="334"/>
      <c r="BE86" s="334"/>
      <c r="BF86" s="335"/>
    </row>
    <row r="87" spans="2:58" ht="20.25" customHeight="1" x14ac:dyDescent="0.4">
      <c r="B87" s="587"/>
      <c r="C87" s="389"/>
      <c r="D87" s="390"/>
      <c r="E87" s="391"/>
      <c r="F87" s="121">
        <f>C85</f>
        <v>0</v>
      </c>
      <c r="G87" s="381"/>
      <c r="H87" s="326"/>
      <c r="I87" s="324"/>
      <c r="J87" s="324"/>
      <c r="K87" s="325"/>
      <c r="L87" s="382"/>
      <c r="M87" s="352"/>
      <c r="N87" s="352"/>
      <c r="O87" s="353"/>
      <c r="P87" s="504" t="s">
        <v>50</v>
      </c>
      <c r="Q87" s="505"/>
      <c r="R87" s="50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07">
        <f>IF($BB$3="４週",SUM(S87:AT87),IF($BB$3="暦月",SUM(S87:AW87),""))</f>
        <v>0</v>
      </c>
      <c r="AY87" s="508"/>
      <c r="AZ87" s="509">
        <f>IF($BB$3="４週",AX87/4,IF($BB$3="暦月",'認知症対応型通所（100名）'!AX87/('認知症対応型通所（100名）'!$BB$8/7),""))</f>
        <v>0</v>
      </c>
      <c r="BA87" s="510"/>
      <c r="BB87" s="351"/>
      <c r="BC87" s="352"/>
      <c r="BD87" s="352"/>
      <c r="BE87" s="352"/>
      <c r="BF87" s="353"/>
    </row>
    <row r="88" spans="2:58" ht="20.25" customHeight="1" x14ac:dyDescent="0.4">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x14ac:dyDescent="0.4">
      <c r="B89" s="587"/>
      <c r="C89" s="386"/>
      <c r="D89" s="387"/>
      <c r="E89" s="388"/>
      <c r="F89" s="92"/>
      <c r="G89" s="321"/>
      <c r="H89" s="326"/>
      <c r="I89" s="324"/>
      <c r="J89" s="324"/>
      <c r="K89" s="325"/>
      <c r="L89" s="333"/>
      <c r="M89" s="334"/>
      <c r="N89" s="334"/>
      <c r="O89" s="335"/>
      <c r="P89" s="519" t="s">
        <v>15</v>
      </c>
      <c r="Q89" s="520"/>
      <c r="R89" s="52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350"/>
      <c r="BC89" s="334"/>
      <c r="BD89" s="334"/>
      <c r="BE89" s="334"/>
      <c r="BF89" s="335"/>
    </row>
    <row r="90" spans="2:58" ht="20.25" customHeight="1" x14ac:dyDescent="0.4">
      <c r="B90" s="587"/>
      <c r="C90" s="389"/>
      <c r="D90" s="390"/>
      <c r="E90" s="391"/>
      <c r="F90" s="121">
        <f>C88</f>
        <v>0</v>
      </c>
      <c r="G90" s="381"/>
      <c r="H90" s="326"/>
      <c r="I90" s="324"/>
      <c r="J90" s="324"/>
      <c r="K90" s="325"/>
      <c r="L90" s="382"/>
      <c r="M90" s="352"/>
      <c r="N90" s="352"/>
      <c r="O90" s="353"/>
      <c r="P90" s="504" t="s">
        <v>50</v>
      </c>
      <c r="Q90" s="505"/>
      <c r="R90" s="50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07">
        <f>IF($BB$3="４週",SUM(S90:AT90),IF($BB$3="暦月",SUM(S90:AW90),""))</f>
        <v>0</v>
      </c>
      <c r="AY90" s="508"/>
      <c r="AZ90" s="509">
        <f>IF($BB$3="４週",AX90/4,IF($BB$3="暦月",'認知症対応型通所（100名）'!AX90/('認知症対応型通所（100名）'!$BB$8/7),""))</f>
        <v>0</v>
      </c>
      <c r="BA90" s="510"/>
      <c r="BB90" s="351"/>
      <c r="BC90" s="352"/>
      <c r="BD90" s="352"/>
      <c r="BE90" s="352"/>
      <c r="BF90" s="353"/>
    </row>
    <row r="91" spans="2:58" ht="20.25" customHeight="1" x14ac:dyDescent="0.4">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x14ac:dyDescent="0.4">
      <c r="B92" s="587"/>
      <c r="C92" s="386"/>
      <c r="D92" s="387"/>
      <c r="E92" s="388"/>
      <c r="F92" s="92"/>
      <c r="G92" s="321"/>
      <c r="H92" s="326"/>
      <c r="I92" s="324"/>
      <c r="J92" s="324"/>
      <c r="K92" s="325"/>
      <c r="L92" s="333"/>
      <c r="M92" s="334"/>
      <c r="N92" s="334"/>
      <c r="O92" s="335"/>
      <c r="P92" s="519" t="s">
        <v>15</v>
      </c>
      <c r="Q92" s="520"/>
      <c r="R92" s="52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350"/>
      <c r="BC92" s="334"/>
      <c r="BD92" s="334"/>
      <c r="BE92" s="334"/>
      <c r="BF92" s="335"/>
    </row>
    <row r="93" spans="2:58" ht="20.25" customHeight="1" x14ac:dyDescent="0.4">
      <c r="B93" s="587"/>
      <c r="C93" s="389"/>
      <c r="D93" s="390"/>
      <c r="E93" s="391"/>
      <c r="F93" s="121">
        <f>C91</f>
        <v>0</v>
      </c>
      <c r="G93" s="381"/>
      <c r="H93" s="326"/>
      <c r="I93" s="324"/>
      <c r="J93" s="324"/>
      <c r="K93" s="325"/>
      <c r="L93" s="382"/>
      <c r="M93" s="352"/>
      <c r="N93" s="352"/>
      <c r="O93" s="353"/>
      <c r="P93" s="504" t="s">
        <v>50</v>
      </c>
      <c r="Q93" s="505"/>
      <c r="R93" s="50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07">
        <f>IF($BB$3="４週",SUM(S93:AT93),IF($BB$3="暦月",SUM(S93:AW93),""))</f>
        <v>0</v>
      </c>
      <c r="AY93" s="508"/>
      <c r="AZ93" s="509">
        <f>IF($BB$3="４週",AX93/4,IF($BB$3="暦月",'認知症対応型通所（100名）'!AX93/('認知症対応型通所（100名）'!$BB$8/7),""))</f>
        <v>0</v>
      </c>
      <c r="BA93" s="510"/>
      <c r="BB93" s="351"/>
      <c r="BC93" s="352"/>
      <c r="BD93" s="352"/>
      <c r="BE93" s="352"/>
      <c r="BF93" s="353"/>
    </row>
    <row r="94" spans="2:58" ht="20.25" customHeight="1" x14ac:dyDescent="0.4">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x14ac:dyDescent="0.4">
      <c r="B95" s="587"/>
      <c r="C95" s="386"/>
      <c r="D95" s="387"/>
      <c r="E95" s="388"/>
      <c r="F95" s="92"/>
      <c r="G95" s="321"/>
      <c r="H95" s="326"/>
      <c r="I95" s="324"/>
      <c r="J95" s="324"/>
      <c r="K95" s="325"/>
      <c r="L95" s="333"/>
      <c r="M95" s="334"/>
      <c r="N95" s="334"/>
      <c r="O95" s="335"/>
      <c r="P95" s="519" t="s">
        <v>15</v>
      </c>
      <c r="Q95" s="520"/>
      <c r="R95" s="52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350"/>
      <c r="BC95" s="334"/>
      <c r="BD95" s="334"/>
      <c r="BE95" s="334"/>
      <c r="BF95" s="335"/>
    </row>
    <row r="96" spans="2:58" ht="20.25" customHeight="1" x14ac:dyDescent="0.4">
      <c r="B96" s="587"/>
      <c r="C96" s="389"/>
      <c r="D96" s="390"/>
      <c r="E96" s="391"/>
      <c r="F96" s="121">
        <f>C94</f>
        <v>0</v>
      </c>
      <c r="G96" s="381"/>
      <c r="H96" s="326"/>
      <c r="I96" s="324"/>
      <c r="J96" s="324"/>
      <c r="K96" s="325"/>
      <c r="L96" s="382"/>
      <c r="M96" s="352"/>
      <c r="N96" s="352"/>
      <c r="O96" s="353"/>
      <c r="P96" s="504" t="s">
        <v>50</v>
      </c>
      <c r="Q96" s="505"/>
      <c r="R96" s="50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07">
        <f>IF($BB$3="４週",SUM(S96:AT96),IF($BB$3="暦月",SUM(S96:AW96),""))</f>
        <v>0</v>
      </c>
      <c r="AY96" s="508"/>
      <c r="AZ96" s="509">
        <f>IF($BB$3="４週",AX96/4,IF($BB$3="暦月",'認知症対応型通所（100名）'!AX96/('認知症対応型通所（100名）'!$BB$8/7),""))</f>
        <v>0</v>
      </c>
      <c r="BA96" s="510"/>
      <c r="BB96" s="351"/>
      <c r="BC96" s="352"/>
      <c r="BD96" s="352"/>
      <c r="BE96" s="352"/>
      <c r="BF96" s="353"/>
    </row>
    <row r="97" spans="2:58" ht="20.25" customHeight="1" x14ac:dyDescent="0.4">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x14ac:dyDescent="0.4">
      <c r="B98" s="587"/>
      <c r="C98" s="386"/>
      <c r="D98" s="387"/>
      <c r="E98" s="388"/>
      <c r="F98" s="92"/>
      <c r="G98" s="321"/>
      <c r="H98" s="326"/>
      <c r="I98" s="324"/>
      <c r="J98" s="324"/>
      <c r="K98" s="325"/>
      <c r="L98" s="333"/>
      <c r="M98" s="334"/>
      <c r="N98" s="334"/>
      <c r="O98" s="335"/>
      <c r="P98" s="519" t="s">
        <v>15</v>
      </c>
      <c r="Q98" s="520"/>
      <c r="R98" s="52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350"/>
      <c r="BC98" s="334"/>
      <c r="BD98" s="334"/>
      <c r="BE98" s="334"/>
      <c r="BF98" s="335"/>
    </row>
    <row r="99" spans="2:58" ht="20.25" customHeight="1" x14ac:dyDescent="0.4">
      <c r="B99" s="587"/>
      <c r="C99" s="389"/>
      <c r="D99" s="390"/>
      <c r="E99" s="391"/>
      <c r="F99" s="121">
        <f>C97</f>
        <v>0</v>
      </c>
      <c r="G99" s="381"/>
      <c r="H99" s="326"/>
      <c r="I99" s="324"/>
      <c r="J99" s="324"/>
      <c r="K99" s="325"/>
      <c r="L99" s="382"/>
      <c r="M99" s="352"/>
      <c r="N99" s="352"/>
      <c r="O99" s="353"/>
      <c r="P99" s="504" t="s">
        <v>50</v>
      </c>
      <c r="Q99" s="505"/>
      <c r="R99" s="50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07">
        <f>IF($BB$3="４週",SUM(S99:AT99),IF($BB$3="暦月",SUM(S99:AW99),""))</f>
        <v>0</v>
      </c>
      <c r="AY99" s="508"/>
      <c r="AZ99" s="509">
        <f>IF($BB$3="４週",AX99/4,IF($BB$3="暦月",'認知症対応型通所（100名）'!AX99/('認知症対応型通所（100名）'!$BB$8/7),""))</f>
        <v>0</v>
      </c>
      <c r="BA99" s="510"/>
      <c r="BB99" s="351"/>
      <c r="BC99" s="352"/>
      <c r="BD99" s="352"/>
      <c r="BE99" s="352"/>
      <c r="BF99" s="353"/>
    </row>
    <row r="100" spans="2:58" ht="20.25" customHeight="1" x14ac:dyDescent="0.4">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x14ac:dyDescent="0.4">
      <c r="B101" s="587"/>
      <c r="C101" s="386"/>
      <c r="D101" s="387"/>
      <c r="E101" s="388"/>
      <c r="F101" s="92"/>
      <c r="G101" s="321"/>
      <c r="H101" s="326"/>
      <c r="I101" s="324"/>
      <c r="J101" s="324"/>
      <c r="K101" s="325"/>
      <c r="L101" s="333"/>
      <c r="M101" s="334"/>
      <c r="N101" s="334"/>
      <c r="O101" s="335"/>
      <c r="P101" s="519" t="s">
        <v>15</v>
      </c>
      <c r="Q101" s="520"/>
      <c r="R101" s="52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350"/>
      <c r="BC101" s="334"/>
      <c r="BD101" s="334"/>
      <c r="BE101" s="334"/>
      <c r="BF101" s="335"/>
    </row>
    <row r="102" spans="2:58" ht="20.25" customHeight="1" x14ac:dyDescent="0.4">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07">
        <f>IF($BB$3="４週",SUM(S102:AT102),IF($BB$3="暦月",SUM(S102:AW102),""))</f>
        <v>0</v>
      </c>
      <c r="AY102" s="508"/>
      <c r="AZ102" s="509">
        <f>IF($BB$3="４週",AX102/4,IF($BB$3="暦月",'認知症対応型通所（100名）'!AX102/('認知症対応型通所（100名）'!$BB$8/7),""))</f>
        <v>0</v>
      </c>
      <c r="BA102" s="510"/>
      <c r="BB102" s="351"/>
      <c r="BC102" s="352"/>
      <c r="BD102" s="352"/>
      <c r="BE102" s="352"/>
      <c r="BF102" s="353"/>
    </row>
    <row r="103" spans="2:58" ht="20.25" customHeight="1" x14ac:dyDescent="0.4">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x14ac:dyDescent="0.4">
      <c r="B104" s="587"/>
      <c r="C104" s="386"/>
      <c r="D104" s="387"/>
      <c r="E104" s="388"/>
      <c r="F104" s="92"/>
      <c r="G104" s="321"/>
      <c r="H104" s="326"/>
      <c r="I104" s="324"/>
      <c r="J104" s="324"/>
      <c r="K104" s="325"/>
      <c r="L104" s="333"/>
      <c r="M104" s="334"/>
      <c r="N104" s="334"/>
      <c r="O104" s="335"/>
      <c r="P104" s="519" t="s">
        <v>15</v>
      </c>
      <c r="Q104" s="520"/>
      <c r="R104" s="52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350"/>
      <c r="BC104" s="334"/>
      <c r="BD104" s="334"/>
      <c r="BE104" s="334"/>
      <c r="BF104" s="335"/>
    </row>
    <row r="105" spans="2:58" ht="20.25" customHeight="1" x14ac:dyDescent="0.4">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07">
        <f>IF($BB$3="４週",SUM(S105:AT105),IF($BB$3="暦月",SUM(S105:AW105),""))</f>
        <v>0</v>
      </c>
      <c r="AY105" s="508"/>
      <c r="AZ105" s="509">
        <f>IF($BB$3="４週",AX105/4,IF($BB$3="暦月",'認知症対応型通所（100名）'!AX105/('認知症対応型通所（100名）'!$BB$8/7),""))</f>
        <v>0</v>
      </c>
      <c r="BA105" s="510"/>
      <c r="BB105" s="351"/>
      <c r="BC105" s="352"/>
      <c r="BD105" s="352"/>
      <c r="BE105" s="352"/>
      <c r="BF105" s="353"/>
    </row>
    <row r="106" spans="2:58" ht="20.25" customHeight="1" x14ac:dyDescent="0.4">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x14ac:dyDescent="0.4">
      <c r="B107" s="587"/>
      <c r="C107" s="386"/>
      <c r="D107" s="387"/>
      <c r="E107" s="388"/>
      <c r="F107" s="92"/>
      <c r="G107" s="321"/>
      <c r="H107" s="326"/>
      <c r="I107" s="324"/>
      <c r="J107" s="324"/>
      <c r="K107" s="325"/>
      <c r="L107" s="333"/>
      <c r="M107" s="334"/>
      <c r="N107" s="334"/>
      <c r="O107" s="335"/>
      <c r="P107" s="519" t="s">
        <v>15</v>
      </c>
      <c r="Q107" s="520"/>
      <c r="R107" s="52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350"/>
      <c r="BC107" s="334"/>
      <c r="BD107" s="334"/>
      <c r="BE107" s="334"/>
      <c r="BF107" s="335"/>
    </row>
    <row r="108" spans="2:58" ht="20.25" customHeight="1" x14ac:dyDescent="0.4">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07">
        <f>IF($BB$3="４週",SUM(S108:AT108),IF($BB$3="暦月",SUM(S108:AW108),""))</f>
        <v>0</v>
      </c>
      <c r="AY108" s="508"/>
      <c r="AZ108" s="509">
        <f>IF($BB$3="４週",AX108/4,IF($BB$3="暦月",'認知症対応型通所（100名）'!AX108/('認知症対応型通所（100名）'!$BB$8/7),""))</f>
        <v>0</v>
      </c>
      <c r="BA108" s="510"/>
      <c r="BB108" s="351"/>
      <c r="BC108" s="352"/>
      <c r="BD108" s="352"/>
      <c r="BE108" s="352"/>
      <c r="BF108" s="353"/>
    </row>
    <row r="109" spans="2:58" ht="20.25" customHeight="1" x14ac:dyDescent="0.4">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x14ac:dyDescent="0.4">
      <c r="B110" s="587"/>
      <c r="C110" s="386"/>
      <c r="D110" s="387"/>
      <c r="E110" s="388"/>
      <c r="F110" s="92"/>
      <c r="G110" s="321"/>
      <c r="H110" s="326"/>
      <c r="I110" s="324"/>
      <c r="J110" s="324"/>
      <c r="K110" s="325"/>
      <c r="L110" s="333"/>
      <c r="M110" s="334"/>
      <c r="N110" s="334"/>
      <c r="O110" s="335"/>
      <c r="P110" s="519" t="s">
        <v>15</v>
      </c>
      <c r="Q110" s="520"/>
      <c r="R110" s="52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350"/>
      <c r="BC110" s="334"/>
      <c r="BD110" s="334"/>
      <c r="BE110" s="334"/>
      <c r="BF110" s="335"/>
    </row>
    <row r="111" spans="2:58" ht="20.25" customHeight="1" x14ac:dyDescent="0.4">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07">
        <f>IF($BB$3="４週",SUM(S111:AT111),IF($BB$3="暦月",SUM(S111:AW111),""))</f>
        <v>0</v>
      </c>
      <c r="AY111" s="508"/>
      <c r="AZ111" s="509">
        <f>IF($BB$3="４週",AX111/4,IF($BB$3="暦月",'認知症対応型通所（100名）'!AX111/('認知症対応型通所（100名）'!$BB$8/7),""))</f>
        <v>0</v>
      </c>
      <c r="BA111" s="510"/>
      <c r="BB111" s="351"/>
      <c r="BC111" s="352"/>
      <c r="BD111" s="352"/>
      <c r="BE111" s="352"/>
      <c r="BF111" s="353"/>
    </row>
    <row r="112" spans="2:58" ht="20.25" customHeight="1" x14ac:dyDescent="0.4">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x14ac:dyDescent="0.4">
      <c r="B113" s="587"/>
      <c r="C113" s="386"/>
      <c r="D113" s="387"/>
      <c r="E113" s="388"/>
      <c r="F113" s="92"/>
      <c r="G113" s="321"/>
      <c r="H113" s="326"/>
      <c r="I113" s="324"/>
      <c r="J113" s="324"/>
      <c r="K113" s="325"/>
      <c r="L113" s="333"/>
      <c r="M113" s="334"/>
      <c r="N113" s="334"/>
      <c r="O113" s="335"/>
      <c r="P113" s="519" t="s">
        <v>15</v>
      </c>
      <c r="Q113" s="520"/>
      <c r="R113" s="52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350"/>
      <c r="BC113" s="334"/>
      <c r="BD113" s="334"/>
      <c r="BE113" s="334"/>
      <c r="BF113" s="335"/>
    </row>
    <row r="114" spans="2:58" ht="20.25" customHeight="1" x14ac:dyDescent="0.4">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07">
        <f>IF($BB$3="４週",SUM(S114:AT114),IF($BB$3="暦月",SUM(S114:AW114),""))</f>
        <v>0</v>
      </c>
      <c r="AY114" s="508"/>
      <c r="AZ114" s="509">
        <f>IF($BB$3="４週",AX114/4,IF($BB$3="暦月",'認知症対応型通所（100名）'!AX114/('認知症対応型通所（100名）'!$BB$8/7),""))</f>
        <v>0</v>
      </c>
      <c r="BA114" s="510"/>
      <c r="BB114" s="351"/>
      <c r="BC114" s="352"/>
      <c r="BD114" s="352"/>
      <c r="BE114" s="352"/>
      <c r="BF114" s="353"/>
    </row>
    <row r="115" spans="2:58" ht="20.25" customHeight="1" x14ac:dyDescent="0.4">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x14ac:dyDescent="0.4">
      <c r="B116" s="587"/>
      <c r="C116" s="386"/>
      <c r="D116" s="387"/>
      <c r="E116" s="388"/>
      <c r="F116" s="92"/>
      <c r="G116" s="321"/>
      <c r="H116" s="326"/>
      <c r="I116" s="324"/>
      <c r="J116" s="324"/>
      <c r="K116" s="325"/>
      <c r="L116" s="333"/>
      <c r="M116" s="334"/>
      <c r="N116" s="334"/>
      <c r="O116" s="335"/>
      <c r="P116" s="519" t="s">
        <v>15</v>
      </c>
      <c r="Q116" s="520"/>
      <c r="R116" s="52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350"/>
      <c r="BC116" s="334"/>
      <c r="BD116" s="334"/>
      <c r="BE116" s="334"/>
      <c r="BF116" s="335"/>
    </row>
    <row r="117" spans="2:58" ht="20.25" customHeight="1" x14ac:dyDescent="0.4">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07">
        <f>IF($BB$3="４週",SUM(S117:AT117),IF($BB$3="暦月",SUM(S117:AW117),""))</f>
        <v>0</v>
      </c>
      <c r="AY117" s="508"/>
      <c r="AZ117" s="509">
        <f>IF($BB$3="４週",AX117/4,IF($BB$3="暦月",'認知症対応型通所（100名）'!AX117/('認知症対応型通所（100名）'!$BB$8/7),""))</f>
        <v>0</v>
      </c>
      <c r="BA117" s="510"/>
      <c r="BB117" s="351"/>
      <c r="BC117" s="352"/>
      <c r="BD117" s="352"/>
      <c r="BE117" s="352"/>
      <c r="BF117" s="353"/>
    </row>
    <row r="118" spans="2:58" ht="20.25" customHeight="1" x14ac:dyDescent="0.4">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x14ac:dyDescent="0.4">
      <c r="B119" s="587"/>
      <c r="C119" s="386"/>
      <c r="D119" s="387"/>
      <c r="E119" s="388"/>
      <c r="F119" s="92"/>
      <c r="G119" s="321"/>
      <c r="H119" s="326"/>
      <c r="I119" s="324"/>
      <c r="J119" s="324"/>
      <c r="K119" s="325"/>
      <c r="L119" s="333"/>
      <c r="M119" s="334"/>
      <c r="N119" s="334"/>
      <c r="O119" s="335"/>
      <c r="P119" s="519" t="s">
        <v>15</v>
      </c>
      <c r="Q119" s="520"/>
      <c r="R119" s="52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350"/>
      <c r="BC119" s="334"/>
      <c r="BD119" s="334"/>
      <c r="BE119" s="334"/>
      <c r="BF119" s="335"/>
    </row>
    <row r="120" spans="2:58" ht="20.25" customHeight="1" x14ac:dyDescent="0.4">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07">
        <f>IF($BB$3="４週",SUM(S120:AT120),IF($BB$3="暦月",SUM(S120:AW120),""))</f>
        <v>0</v>
      </c>
      <c r="AY120" s="508"/>
      <c r="AZ120" s="509">
        <f>IF($BB$3="４週",AX120/4,IF($BB$3="暦月",'認知症対応型通所（100名）'!AX120/('認知症対応型通所（100名）'!$BB$8/7),""))</f>
        <v>0</v>
      </c>
      <c r="BA120" s="510"/>
      <c r="BB120" s="351"/>
      <c r="BC120" s="352"/>
      <c r="BD120" s="352"/>
      <c r="BE120" s="352"/>
      <c r="BF120" s="353"/>
    </row>
    <row r="121" spans="2:58" ht="20.25" customHeight="1" x14ac:dyDescent="0.4">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x14ac:dyDescent="0.4">
      <c r="B122" s="587"/>
      <c r="C122" s="386"/>
      <c r="D122" s="387"/>
      <c r="E122" s="388"/>
      <c r="F122" s="92"/>
      <c r="G122" s="321"/>
      <c r="H122" s="326"/>
      <c r="I122" s="324"/>
      <c r="J122" s="324"/>
      <c r="K122" s="325"/>
      <c r="L122" s="333"/>
      <c r="M122" s="334"/>
      <c r="N122" s="334"/>
      <c r="O122" s="335"/>
      <c r="P122" s="519" t="s">
        <v>15</v>
      </c>
      <c r="Q122" s="520"/>
      <c r="R122" s="52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350"/>
      <c r="BC122" s="334"/>
      <c r="BD122" s="334"/>
      <c r="BE122" s="334"/>
      <c r="BF122" s="335"/>
    </row>
    <row r="123" spans="2:58" ht="20.25" customHeight="1" x14ac:dyDescent="0.4">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07">
        <f>IF($BB$3="４週",SUM(S123:AT123),IF($BB$3="暦月",SUM(S123:AW123),""))</f>
        <v>0</v>
      </c>
      <c r="AY123" s="508"/>
      <c r="AZ123" s="509">
        <f>IF($BB$3="４週",AX123/4,IF($BB$3="暦月",'認知症対応型通所（100名）'!AX123/('認知症対応型通所（100名）'!$BB$8/7),""))</f>
        <v>0</v>
      </c>
      <c r="BA123" s="510"/>
      <c r="BB123" s="351"/>
      <c r="BC123" s="352"/>
      <c r="BD123" s="352"/>
      <c r="BE123" s="352"/>
      <c r="BF123" s="353"/>
    </row>
    <row r="124" spans="2:58" ht="20.25" customHeight="1" x14ac:dyDescent="0.4">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x14ac:dyDescent="0.4">
      <c r="B125" s="587"/>
      <c r="C125" s="386"/>
      <c r="D125" s="387"/>
      <c r="E125" s="388"/>
      <c r="F125" s="92"/>
      <c r="G125" s="321"/>
      <c r="H125" s="326"/>
      <c r="I125" s="324"/>
      <c r="J125" s="324"/>
      <c r="K125" s="325"/>
      <c r="L125" s="333"/>
      <c r="M125" s="334"/>
      <c r="N125" s="334"/>
      <c r="O125" s="335"/>
      <c r="P125" s="519" t="s">
        <v>15</v>
      </c>
      <c r="Q125" s="520"/>
      <c r="R125" s="52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350"/>
      <c r="BC125" s="334"/>
      <c r="BD125" s="334"/>
      <c r="BE125" s="334"/>
      <c r="BF125" s="335"/>
    </row>
    <row r="126" spans="2:58" ht="20.25" customHeight="1" x14ac:dyDescent="0.4">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07">
        <f>IF($BB$3="４週",SUM(S126:AT126),IF($BB$3="暦月",SUM(S126:AW126),""))</f>
        <v>0</v>
      </c>
      <c r="AY126" s="508"/>
      <c r="AZ126" s="509">
        <f>IF($BB$3="４週",AX126/4,IF($BB$3="暦月",'認知症対応型通所（100名）'!AX126/('認知症対応型通所（100名）'!$BB$8/7),""))</f>
        <v>0</v>
      </c>
      <c r="BA126" s="510"/>
      <c r="BB126" s="351"/>
      <c r="BC126" s="352"/>
      <c r="BD126" s="352"/>
      <c r="BE126" s="352"/>
      <c r="BF126" s="353"/>
    </row>
    <row r="127" spans="2:58" ht="20.25" customHeight="1" x14ac:dyDescent="0.4">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x14ac:dyDescent="0.4">
      <c r="B128" s="587"/>
      <c r="C128" s="386"/>
      <c r="D128" s="387"/>
      <c r="E128" s="388"/>
      <c r="F128" s="92"/>
      <c r="G128" s="321"/>
      <c r="H128" s="326"/>
      <c r="I128" s="324"/>
      <c r="J128" s="324"/>
      <c r="K128" s="325"/>
      <c r="L128" s="333"/>
      <c r="M128" s="334"/>
      <c r="N128" s="334"/>
      <c r="O128" s="335"/>
      <c r="P128" s="519" t="s">
        <v>15</v>
      </c>
      <c r="Q128" s="520"/>
      <c r="R128" s="52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350"/>
      <c r="BC128" s="334"/>
      <c r="BD128" s="334"/>
      <c r="BE128" s="334"/>
      <c r="BF128" s="335"/>
    </row>
    <row r="129" spans="2:58" ht="20.25" customHeight="1" x14ac:dyDescent="0.4">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07">
        <f>IF($BB$3="４週",SUM(S129:AT129),IF($BB$3="暦月",SUM(S129:AW129),""))</f>
        <v>0</v>
      </c>
      <c r="AY129" s="508"/>
      <c r="AZ129" s="509">
        <f>IF($BB$3="４週",AX129/4,IF($BB$3="暦月",'認知症対応型通所（100名）'!AX129/('認知症対応型通所（100名）'!$BB$8/7),""))</f>
        <v>0</v>
      </c>
      <c r="BA129" s="510"/>
      <c r="BB129" s="351"/>
      <c r="BC129" s="352"/>
      <c r="BD129" s="352"/>
      <c r="BE129" s="352"/>
      <c r="BF129" s="353"/>
    </row>
    <row r="130" spans="2:58" ht="20.25" customHeight="1" x14ac:dyDescent="0.4">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x14ac:dyDescent="0.4">
      <c r="B131" s="587"/>
      <c r="C131" s="386"/>
      <c r="D131" s="387"/>
      <c r="E131" s="388"/>
      <c r="F131" s="92"/>
      <c r="G131" s="321"/>
      <c r="H131" s="326"/>
      <c r="I131" s="324"/>
      <c r="J131" s="324"/>
      <c r="K131" s="325"/>
      <c r="L131" s="333"/>
      <c r="M131" s="334"/>
      <c r="N131" s="334"/>
      <c r="O131" s="335"/>
      <c r="P131" s="519" t="s">
        <v>15</v>
      </c>
      <c r="Q131" s="520"/>
      <c r="R131" s="52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350"/>
      <c r="BC131" s="334"/>
      <c r="BD131" s="334"/>
      <c r="BE131" s="334"/>
      <c r="BF131" s="335"/>
    </row>
    <row r="132" spans="2:58" ht="20.25" customHeight="1" x14ac:dyDescent="0.4">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07">
        <f>IF($BB$3="４週",SUM(S132:AT132),IF($BB$3="暦月",SUM(S132:AW132),""))</f>
        <v>0</v>
      </c>
      <c r="AY132" s="508"/>
      <c r="AZ132" s="509">
        <f>IF($BB$3="４週",AX132/4,IF($BB$3="暦月",'認知症対応型通所（100名）'!AX132/('認知症対応型通所（100名）'!$BB$8/7),""))</f>
        <v>0</v>
      </c>
      <c r="BA132" s="510"/>
      <c r="BB132" s="351"/>
      <c r="BC132" s="352"/>
      <c r="BD132" s="352"/>
      <c r="BE132" s="352"/>
      <c r="BF132" s="353"/>
    </row>
    <row r="133" spans="2:58" ht="20.25" customHeight="1" x14ac:dyDescent="0.4">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x14ac:dyDescent="0.4">
      <c r="B134" s="587"/>
      <c r="C134" s="386"/>
      <c r="D134" s="387"/>
      <c r="E134" s="388"/>
      <c r="F134" s="92"/>
      <c r="G134" s="321"/>
      <c r="H134" s="326"/>
      <c r="I134" s="324"/>
      <c r="J134" s="324"/>
      <c r="K134" s="325"/>
      <c r="L134" s="333"/>
      <c r="M134" s="334"/>
      <c r="N134" s="334"/>
      <c r="O134" s="335"/>
      <c r="P134" s="519" t="s">
        <v>15</v>
      </c>
      <c r="Q134" s="520"/>
      <c r="R134" s="52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350"/>
      <c r="BC134" s="334"/>
      <c r="BD134" s="334"/>
      <c r="BE134" s="334"/>
      <c r="BF134" s="335"/>
    </row>
    <row r="135" spans="2:58" ht="20.25" customHeight="1" x14ac:dyDescent="0.4">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07">
        <f>IF($BB$3="４週",SUM(S135:AT135),IF($BB$3="暦月",SUM(S135:AW135),""))</f>
        <v>0</v>
      </c>
      <c r="AY135" s="508"/>
      <c r="AZ135" s="509">
        <f>IF($BB$3="４週",AX135/4,IF($BB$3="暦月",'認知症対応型通所（100名）'!AX135/('認知症対応型通所（100名）'!$BB$8/7),""))</f>
        <v>0</v>
      </c>
      <c r="BA135" s="510"/>
      <c r="BB135" s="351"/>
      <c r="BC135" s="352"/>
      <c r="BD135" s="352"/>
      <c r="BE135" s="352"/>
      <c r="BF135" s="353"/>
    </row>
    <row r="136" spans="2:58" ht="20.25" customHeight="1" x14ac:dyDescent="0.4">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x14ac:dyDescent="0.4">
      <c r="B137" s="587"/>
      <c r="C137" s="386"/>
      <c r="D137" s="387"/>
      <c r="E137" s="388"/>
      <c r="F137" s="92"/>
      <c r="G137" s="321"/>
      <c r="H137" s="326"/>
      <c r="I137" s="324"/>
      <c r="J137" s="324"/>
      <c r="K137" s="325"/>
      <c r="L137" s="333"/>
      <c r="M137" s="334"/>
      <c r="N137" s="334"/>
      <c r="O137" s="335"/>
      <c r="P137" s="519" t="s">
        <v>15</v>
      </c>
      <c r="Q137" s="520"/>
      <c r="R137" s="52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350"/>
      <c r="BC137" s="334"/>
      <c r="BD137" s="334"/>
      <c r="BE137" s="334"/>
      <c r="BF137" s="335"/>
    </row>
    <row r="138" spans="2:58" ht="20.25" customHeight="1" x14ac:dyDescent="0.4">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07">
        <f>IF($BB$3="４週",SUM(S138:AT138),IF($BB$3="暦月",SUM(S138:AW138),""))</f>
        <v>0</v>
      </c>
      <c r="AY138" s="508"/>
      <c r="AZ138" s="509">
        <f>IF($BB$3="４週",AX138/4,IF($BB$3="暦月",'認知症対応型通所（100名）'!AX138/('認知症対応型通所（100名）'!$BB$8/7),""))</f>
        <v>0</v>
      </c>
      <c r="BA138" s="510"/>
      <c r="BB138" s="351"/>
      <c r="BC138" s="352"/>
      <c r="BD138" s="352"/>
      <c r="BE138" s="352"/>
      <c r="BF138" s="353"/>
    </row>
    <row r="139" spans="2:58" ht="20.25" customHeight="1" x14ac:dyDescent="0.4">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x14ac:dyDescent="0.4">
      <c r="B140" s="587"/>
      <c r="C140" s="386"/>
      <c r="D140" s="387"/>
      <c r="E140" s="388"/>
      <c r="F140" s="92"/>
      <c r="G140" s="321"/>
      <c r="H140" s="326"/>
      <c r="I140" s="324"/>
      <c r="J140" s="324"/>
      <c r="K140" s="325"/>
      <c r="L140" s="333"/>
      <c r="M140" s="334"/>
      <c r="N140" s="334"/>
      <c r="O140" s="335"/>
      <c r="P140" s="519" t="s">
        <v>15</v>
      </c>
      <c r="Q140" s="520"/>
      <c r="R140" s="52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350"/>
      <c r="BC140" s="334"/>
      <c r="BD140" s="334"/>
      <c r="BE140" s="334"/>
      <c r="BF140" s="335"/>
    </row>
    <row r="141" spans="2:58" ht="20.25" customHeight="1" x14ac:dyDescent="0.4">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07">
        <f>IF($BB$3="４週",SUM(S141:AT141),IF($BB$3="暦月",SUM(S141:AW141),""))</f>
        <v>0</v>
      </c>
      <c r="AY141" s="508"/>
      <c r="AZ141" s="509">
        <f>IF($BB$3="４週",AX141/4,IF($BB$3="暦月",'認知症対応型通所（100名）'!AX141/('認知症対応型通所（100名）'!$BB$8/7),""))</f>
        <v>0</v>
      </c>
      <c r="BA141" s="510"/>
      <c r="BB141" s="351"/>
      <c r="BC141" s="352"/>
      <c r="BD141" s="352"/>
      <c r="BE141" s="352"/>
      <c r="BF141" s="353"/>
    </row>
    <row r="142" spans="2:58" ht="20.25" customHeight="1" x14ac:dyDescent="0.4">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x14ac:dyDescent="0.4">
      <c r="B143" s="587"/>
      <c r="C143" s="386"/>
      <c r="D143" s="387"/>
      <c r="E143" s="388"/>
      <c r="F143" s="92"/>
      <c r="G143" s="321"/>
      <c r="H143" s="326"/>
      <c r="I143" s="324"/>
      <c r="J143" s="324"/>
      <c r="K143" s="325"/>
      <c r="L143" s="333"/>
      <c r="M143" s="334"/>
      <c r="N143" s="334"/>
      <c r="O143" s="335"/>
      <c r="P143" s="519" t="s">
        <v>15</v>
      </c>
      <c r="Q143" s="520"/>
      <c r="R143" s="52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350"/>
      <c r="BC143" s="334"/>
      <c r="BD143" s="334"/>
      <c r="BE143" s="334"/>
      <c r="BF143" s="335"/>
    </row>
    <row r="144" spans="2:58" ht="20.25" customHeight="1" x14ac:dyDescent="0.4">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07">
        <f>IF($BB$3="４週",SUM(S144:AT144),IF($BB$3="暦月",SUM(S144:AW144),""))</f>
        <v>0</v>
      </c>
      <c r="AY144" s="508"/>
      <c r="AZ144" s="509">
        <f>IF($BB$3="４週",AX144/4,IF($BB$3="暦月",'認知症対応型通所（100名）'!AX144/('認知症対応型通所（100名）'!$BB$8/7),""))</f>
        <v>0</v>
      </c>
      <c r="BA144" s="510"/>
      <c r="BB144" s="351"/>
      <c r="BC144" s="352"/>
      <c r="BD144" s="352"/>
      <c r="BE144" s="352"/>
      <c r="BF144" s="353"/>
    </row>
    <row r="145" spans="2:58" ht="20.25" customHeight="1" x14ac:dyDescent="0.4">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x14ac:dyDescent="0.4">
      <c r="B146" s="587"/>
      <c r="C146" s="386"/>
      <c r="D146" s="387"/>
      <c r="E146" s="388"/>
      <c r="F146" s="92"/>
      <c r="G146" s="321"/>
      <c r="H146" s="326"/>
      <c r="I146" s="324"/>
      <c r="J146" s="324"/>
      <c r="K146" s="325"/>
      <c r="L146" s="333"/>
      <c r="M146" s="334"/>
      <c r="N146" s="334"/>
      <c r="O146" s="335"/>
      <c r="P146" s="519" t="s">
        <v>15</v>
      </c>
      <c r="Q146" s="520"/>
      <c r="R146" s="52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350"/>
      <c r="BC146" s="334"/>
      <c r="BD146" s="334"/>
      <c r="BE146" s="334"/>
      <c r="BF146" s="335"/>
    </row>
    <row r="147" spans="2:58" ht="20.25" customHeight="1" x14ac:dyDescent="0.4">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07">
        <f>IF($BB$3="４週",SUM(S147:AT147),IF($BB$3="暦月",SUM(S147:AW147),""))</f>
        <v>0</v>
      </c>
      <c r="AY147" s="508"/>
      <c r="AZ147" s="509">
        <f>IF($BB$3="４週",AX147/4,IF($BB$3="暦月",'認知症対応型通所（100名）'!AX147/('認知症対応型通所（100名）'!$BB$8/7),""))</f>
        <v>0</v>
      </c>
      <c r="BA147" s="510"/>
      <c r="BB147" s="351"/>
      <c r="BC147" s="352"/>
      <c r="BD147" s="352"/>
      <c r="BE147" s="352"/>
      <c r="BF147" s="353"/>
    </row>
    <row r="148" spans="2:58" ht="20.25" customHeight="1" x14ac:dyDescent="0.4">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x14ac:dyDescent="0.4">
      <c r="B149" s="587"/>
      <c r="C149" s="386"/>
      <c r="D149" s="387"/>
      <c r="E149" s="388"/>
      <c r="F149" s="92"/>
      <c r="G149" s="321"/>
      <c r="H149" s="326"/>
      <c r="I149" s="324"/>
      <c r="J149" s="324"/>
      <c r="K149" s="325"/>
      <c r="L149" s="333"/>
      <c r="M149" s="334"/>
      <c r="N149" s="334"/>
      <c r="O149" s="335"/>
      <c r="P149" s="519" t="s">
        <v>15</v>
      </c>
      <c r="Q149" s="520"/>
      <c r="R149" s="52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350"/>
      <c r="BC149" s="334"/>
      <c r="BD149" s="334"/>
      <c r="BE149" s="334"/>
      <c r="BF149" s="335"/>
    </row>
    <row r="150" spans="2:58" ht="20.25" customHeight="1" x14ac:dyDescent="0.4">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07">
        <f>IF($BB$3="４週",SUM(S150:AT150),IF($BB$3="暦月",SUM(S150:AW150),""))</f>
        <v>0</v>
      </c>
      <c r="AY150" s="508"/>
      <c r="AZ150" s="509">
        <f>IF($BB$3="４週",AX150/4,IF($BB$3="暦月",'認知症対応型通所（100名）'!AX150/('認知症対応型通所（100名）'!$BB$8/7),""))</f>
        <v>0</v>
      </c>
      <c r="BA150" s="510"/>
      <c r="BB150" s="351"/>
      <c r="BC150" s="352"/>
      <c r="BD150" s="352"/>
      <c r="BE150" s="352"/>
      <c r="BF150" s="353"/>
    </row>
    <row r="151" spans="2:58" ht="20.25" customHeight="1" x14ac:dyDescent="0.4">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x14ac:dyDescent="0.4">
      <c r="B152" s="587"/>
      <c r="C152" s="386"/>
      <c r="D152" s="387"/>
      <c r="E152" s="388"/>
      <c r="F152" s="92"/>
      <c r="G152" s="321"/>
      <c r="H152" s="326"/>
      <c r="I152" s="324"/>
      <c r="J152" s="324"/>
      <c r="K152" s="325"/>
      <c r="L152" s="333"/>
      <c r="M152" s="334"/>
      <c r="N152" s="334"/>
      <c r="O152" s="335"/>
      <c r="P152" s="519" t="s">
        <v>15</v>
      </c>
      <c r="Q152" s="520"/>
      <c r="R152" s="52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350"/>
      <c r="BC152" s="334"/>
      <c r="BD152" s="334"/>
      <c r="BE152" s="334"/>
      <c r="BF152" s="335"/>
    </row>
    <row r="153" spans="2:58" ht="20.25" customHeight="1" x14ac:dyDescent="0.4">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07">
        <f>IF($BB$3="４週",SUM(S153:AT153),IF($BB$3="暦月",SUM(S153:AW153),""))</f>
        <v>0</v>
      </c>
      <c r="AY153" s="508"/>
      <c r="AZ153" s="509">
        <f>IF($BB$3="４週",AX153/4,IF($BB$3="暦月",'認知症対応型通所（100名）'!AX153/('認知症対応型通所（100名）'!$BB$8/7),""))</f>
        <v>0</v>
      </c>
      <c r="BA153" s="510"/>
      <c r="BB153" s="351"/>
      <c r="BC153" s="352"/>
      <c r="BD153" s="352"/>
      <c r="BE153" s="352"/>
      <c r="BF153" s="353"/>
    </row>
    <row r="154" spans="2:58" ht="20.25" customHeight="1" x14ac:dyDescent="0.4">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x14ac:dyDescent="0.4">
      <c r="B155" s="587"/>
      <c r="C155" s="386"/>
      <c r="D155" s="387"/>
      <c r="E155" s="388"/>
      <c r="F155" s="92"/>
      <c r="G155" s="321"/>
      <c r="H155" s="326"/>
      <c r="I155" s="324"/>
      <c r="J155" s="324"/>
      <c r="K155" s="325"/>
      <c r="L155" s="333"/>
      <c r="M155" s="334"/>
      <c r="N155" s="334"/>
      <c r="O155" s="335"/>
      <c r="P155" s="519" t="s">
        <v>15</v>
      </c>
      <c r="Q155" s="520"/>
      <c r="R155" s="52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350"/>
      <c r="BC155" s="334"/>
      <c r="BD155" s="334"/>
      <c r="BE155" s="334"/>
      <c r="BF155" s="335"/>
    </row>
    <row r="156" spans="2:58" ht="20.25" customHeight="1" x14ac:dyDescent="0.4">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07">
        <f>IF($BB$3="４週",SUM(S156:AT156),IF($BB$3="暦月",SUM(S156:AW156),""))</f>
        <v>0</v>
      </c>
      <c r="AY156" s="508"/>
      <c r="AZ156" s="509">
        <f>IF($BB$3="４週",AX156/4,IF($BB$3="暦月",'認知症対応型通所（100名）'!AX156/('認知症対応型通所（100名）'!$BB$8/7),""))</f>
        <v>0</v>
      </c>
      <c r="BA156" s="510"/>
      <c r="BB156" s="351"/>
      <c r="BC156" s="352"/>
      <c r="BD156" s="352"/>
      <c r="BE156" s="352"/>
      <c r="BF156" s="353"/>
    </row>
    <row r="157" spans="2:58" ht="20.25" customHeight="1" x14ac:dyDescent="0.4">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x14ac:dyDescent="0.4">
      <c r="B158" s="587"/>
      <c r="C158" s="386"/>
      <c r="D158" s="387"/>
      <c r="E158" s="388"/>
      <c r="F158" s="92"/>
      <c r="G158" s="321"/>
      <c r="H158" s="326"/>
      <c r="I158" s="324"/>
      <c r="J158" s="324"/>
      <c r="K158" s="325"/>
      <c r="L158" s="333"/>
      <c r="M158" s="334"/>
      <c r="N158" s="334"/>
      <c r="O158" s="335"/>
      <c r="P158" s="519" t="s">
        <v>15</v>
      </c>
      <c r="Q158" s="520"/>
      <c r="R158" s="52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350"/>
      <c r="BC158" s="334"/>
      <c r="BD158" s="334"/>
      <c r="BE158" s="334"/>
      <c r="BF158" s="335"/>
    </row>
    <row r="159" spans="2:58" ht="20.25" customHeight="1" x14ac:dyDescent="0.4">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07">
        <f>IF($BB$3="４週",SUM(S159:AT159),IF($BB$3="暦月",SUM(S159:AW159),""))</f>
        <v>0</v>
      </c>
      <c r="AY159" s="508"/>
      <c r="AZ159" s="509">
        <f>IF($BB$3="４週",AX159/4,IF($BB$3="暦月",'認知症対応型通所（100名）'!AX159/('認知症対応型通所（100名）'!$BB$8/7),""))</f>
        <v>0</v>
      </c>
      <c r="BA159" s="510"/>
      <c r="BB159" s="351"/>
      <c r="BC159" s="352"/>
      <c r="BD159" s="352"/>
      <c r="BE159" s="352"/>
      <c r="BF159" s="353"/>
    </row>
    <row r="160" spans="2:58" ht="20.25" customHeight="1" x14ac:dyDescent="0.4">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x14ac:dyDescent="0.4">
      <c r="B161" s="587"/>
      <c r="C161" s="386"/>
      <c r="D161" s="387"/>
      <c r="E161" s="388"/>
      <c r="F161" s="92"/>
      <c r="G161" s="321"/>
      <c r="H161" s="326"/>
      <c r="I161" s="324"/>
      <c r="J161" s="324"/>
      <c r="K161" s="325"/>
      <c r="L161" s="333"/>
      <c r="M161" s="334"/>
      <c r="N161" s="334"/>
      <c r="O161" s="335"/>
      <c r="P161" s="519" t="s">
        <v>15</v>
      </c>
      <c r="Q161" s="520"/>
      <c r="R161" s="52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350"/>
      <c r="BC161" s="334"/>
      <c r="BD161" s="334"/>
      <c r="BE161" s="334"/>
      <c r="BF161" s="335"/>
    </row>
    <row r="162" spans="2:58" ht="20.25" customHeight="1" x14ac:dyDescent="0.4">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07">
        <f>IF($BB$3="４週",SUM(S162:AT162),IF($BB$3="暦月",SUM(S162:AW162),""))</f>
        <v>0</v>
      </c>
      <c r="AY162" s="508"/>
      <c r="AZ162" s="509">
        <f>IF($BB$3="４週",AX162/4,IF($BB$3="暦月",'認知症対応型通所（100名）'!AX162/('認知症対応型通所（100名）'!$BB$8/7),""))</f>
        <v>0</v>
      </c>
      <c r="BA162" s="510"/>
      <c r="BB162" s="351"/>
      <c r="BC162" s="352"/>
      <c r="BD162" s="352"/>
      <c r="BE162" s="352"/>
      <c r="BF162" s="353"/>
    </row>
    <row r="163" spans="2:58" ht="20.25" customHeight="1" x14ac:dyDescent="0.4">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x14ac:dyDescent="0.4">
      <c r="B164" s="587"/>
      <c r="C164" s="386"/>
      <c r="D164" s="387"/>
      <c r="E164" s="388"/>
      <c r="F164" s="92"/>
      <c r="G164" s="321"/>
      <c r="H164" s="326"/>
      <c r="I164" s="324"/>
      <c r="J164" s="324"/>
      <c r="K164" s="325"/>
      <c r="L164" s="333"/>
      <c r="M164" s="334"/>
      <c r="N164" s="334"/>
      <c r="O164" s="335"/>
      <c r="P164" s="519" t="s">
        <v>15</v>
      </c>
      <c r="Q164" s="520"/>
      <c r="R164" s="52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350"/>
      <c r="BC164" s="334"/>
      <c r="BD164" s="334"/>
      <c r="BE164" s="334"/>
      <c r="BF164" s="335"/>
    </row>
    <row r="165" spans="2:58" ht="20.25" customHeight="1" x14ac:dyDescent="0.4">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07">
        <f>IF($BB$3="４週",SUM(S165:AT165),IF($BB$3="暦月",SUM(S165:AW165),""))</f>
        <v>0</v>
      </c>
      <c r="AY165" s="508"/>
      <c r="AZ165" s="509">
        <f>IF($BB$3="４週",AX165/4,IF($BB$3="暦月",'認知症対応型通所（100名）'!AX165/('認知症対応型通所（100名）'!$BB$8/7),""))</f>
        <v>0</v>
      </c>
      <c r="BA165" s="510"/>
      <c r="BB165" s="351"/>
      <c r="BC165" s="352"/>
      <c r="BD165" s="352"/>
      <c r="BE165" s="352"/>
      <c r="BF165" s="353"/>
    </row>
    <row r="166" spans="2:58" ht="20.25" customHeight="1" x14ac:dyDescent="0.4">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x14ac:dyDescent="0.4">
      <c r="B167" s="587"/>
      <c r="C167" s="386"/>
      <c r="D167" s="387"/>
      <c r="E167" s="388"/>
      <c r="F167" s="92"/>
      <c r="G167" s="321"/>
      <c r="H167" s="326"/>
      <c r="I167" s="324"/>
      <c r="J167" s="324"/>
      <c r="K167" s="325"/>
      <c r="L167" s="333"/>
      <c r="M167" s="334"/>
      <c r="N167" s="334"/>
      <c r="O167" s="335"/>
      <c r="P167" s="519" t="s">
        <v>15</v>
      </c>
      <c r="Q167" s="520"/>
      <c r="R167" s="52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350"/>
      <c r="BC167" s="334"/>
      <c r="BD167" s="334"/>
      <c r="BE167" s="334"/>
      <c r="BF167" s="335"/>
    </row>
    <row r="168" spans="2:58" ht="20.25" customHeight="1" x14ac:dyDescent="0.4">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07">
        <f>IF($BB$3="４週",SUM(S168:AT168),IF($BB$3="暦月",SUM(S168:AW168),""))</f>
        <v>0</v>
      </c>
      <c r="AY168" s="508"/>
      <c r="AZ168" s="509">
        <f>IF($BB$3="４週",AX168/4,IF($BB$3="暦月",'認知症対応型通所（100名）'!AX168/('認知症対応型通所（100名）'!$BB$8/7),""))</f>
        <v>0</v>
      </c>
      <c r="BA168" s="510"/>
      <c r="BB168" s="351"/>
      <c r="BC168" s="352"/>
      <c r="BD168" s="352"/>
      <c r="BE168" s="352"/>
      <c r="BF168" s="353"/>
    </row>
    <row r="169" spans="2:58" ht="20.25" customHeight="1" x14ac:dyDescent="0.4">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x14ac:dyDescent="0.4">
      <c r="B170" s="587"/>
      <c r="C170" s="386"/>
      <c r="D170" s="387"/>
      <c r="E170" s="388"/>
      <c r="F170" s="92"/>
      <c r="G170" s="321"/>
      <c r="H170" s="326"/>
      <c r="I170" s="324"/>
      <c r="J170" s="324"/>
      <c r="K170" s="325"/>
      <c r="L170" s="333"/>
      <c r="M170" s="334"/>
      <c r="N170" s="334"/>
      <c r="O170" s="335"/>
      <c r="P170" s="519" t="s">
        <v>15</v>
      </c>
      <c r="Q170" s="520"/>
      <c r="R170" s="52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350"/>
      <c r="BC170" s="334"/>
      <c r="BD170" s="334"/>
      <c r="BE170" s="334"/>
      <c r="BF170" s="335"/>
    </row>
    <row r="171" spans="2:58" ht="20.25" customHeight="1" x14ac:dyDescent="0.4">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07">
        <f>IF($BB$3="４週",SUM(S171:AT171),IF($BB$3="暦月",SUM(S171:AW171),""))</f>
        <v>0</v>
      </c>
      <c r="AY171" s="508"/>
      <c r="AZ171" s="509">
        <f>IF($BB$3="４週",AX171/4,IF($BB$3="暦月",'認知症対応型通所（100名）'!AX171/('認知症対応型通所（100名）'!$BB$8/7),""))</f>
        <v>0</v>
      </c>
      <c r="BA171" s="510"/>
      <c r="BB171" s="351"/>
      <c r="BC171" s="352"/>
      <c r="BD171" s="352"/>
      <c r="BE171" s="352"/>
      <c r="BF171" s="353"/>
    </row>
    <row r="172" spans="2:58" ht="20.25" customHeight="1" x14ac:dyDescent="0.4">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x14ac:dyDescent="0.4">
      <c r="B173" s="587"/>
      <c r="C173" s="386"/>
      <c r="D173" s="387"/>
      <c r="E173" s="388"/>
      <c r="F173" s="92"/>
      <c r="G173" s="321"/>
      <c r="H173" s="326"/>
      <c r="I173" s="324"/>
      <c r="J173" s="324"/>
      <c r="K173" s="325"/>
      <c r="L173" s="333"/>
      <c r="M173" s="334"/>
      <c r="N173" s="334"/>
      <c r="O173" s="335"/>
      <c r="P173" s="519" t="s">
        <v>15</v>
      </c>
      <c r="Q173" s="520"/>
      <c r="R173" s="52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350"/>
      <c r="BC173" s="334"/>
      <c r="BD173" s="334"/>
      <c r="BE173" s="334"/>
      <c r="BF173" s="335"/>
    </row>
    <row r="174" spans="2:58" ht="20.25" customHeight="1" x14ac:dyDescent="0.4">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07">
        <f>IF($BB$3="４週",SUM(S174:AT174),IF($BB$3="暦月",SUM(S174:AW174),""))</f>
        <v>0</v>
      </c>
      <c r="AY174" s="508"/>
      <c r="AZ174" s="509">
        <f>IF($BB$3="４週",AX174/4,IF($BB$3="暦月",'認知症対応型通所（100名）'!AX174/('認知症対応型通所（100名）'!$BB$8/7),""))</f>
        <v>0</v>
      </c>
      <c r="BA174" s="510"/>
      <c r="BB174" s="351"/>
      <c r="BC174" s="352"/>
      <c r="BD174" s="352"/>
      <c r="BE174" s="352"/>
      <c r="BF174" s="353"/>
    </row>
    <row r="175" spans="2:58" ht="20.25" customHeight="1" x14ac:dyDescent="0.4">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x14ac:dyDescent="0.4">
      <c r="B176" s="587"/>
      <c r="C176" s="386"/>
      <c r="D176" s="387"/>
      <c r="E176" s="388"/>
      <c r="F176" s="92"/>
      <c r="G176" s="321"/>
      <c r="H176" s="326"/>
      <c r="I176" s="324"/>
      <c r="J176" s="324"/>
      <c r="K176" s="325"/>
      <c r="L176" s="333"/>
      <c r="M176" s="334"/>
      <c r="N176" s="334"/>
      <c r="O176" s="335"/>
      <c r="P176" s="519" t="s">
        <v>15</v>
      </c>
      <c r="Q176" s="520"/>
      <c r="R176" s="52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350"/>
      <c r="BC176" s="334"/>
      <c r="BD176" s="334"/>
      <c r="BE176" s="334"/>
      <c r="BF176" s="335"/>
    </row>
    <row r="177" spans="2:58" ht="20.25" customHeight="1" x14ac:dyDescent="0.4">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07">
        <f>IF($BB$3="４週",SUM(S177:AT177),IF($BB$3="暦月",SUM(S177:AW177),""))</f>
        <v>0</v>
      </c>
      <c r="AY177" s="508"/>
      <c r="AZ177" s="509">
        <f>IF($BB$3="４週",AX177/4,IF($BB$3="暦月",'認知症対応型通所（100名）'!AX177/('認知症対応型通所（100名）'!$BB$8/7),""))</f>
        <v>0</v>
      </c>
      <c r="BA177" s="510"/>
      <c r="BB177" s="351"/>
      <c r="BC177" s="352"/>
      <c r="BD177" s="352"/>
      <c r="BE177" s="352"/>
      <c r="BF177" s="353"/>
    </row>
    <row r="178" spans="2:58" ht="20.25" customHeight="1" x14ac:dyDescent="0.4">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x14ac:dyDescent="0.4">
      <c r="B179" s="587"/>
      <c r="C179" s="386"/>
      <c r="D179" s="387"/>
      <c r="E179" s="388"/>
      <c r="F179" s="92"/>
      <c r="G179" s="321"/>
      <c r="H179" s="326"/>
      <c r="I179" s="324"/>
      <c r="J179" s="324"/>
      <c r="K179" s="325"/>
      <c r="L179" s="333"/>
      <c r="M179" s="334"/>
      <c r="N179" s="334"/>
      <c r="O179" s="335"/>
      <c r="P179" s="519" t="s">
        <v>15</v>
      </c>
      <c r="Q179" s="520"/>
      <c r="R179" s="52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350"/>
      <c r="BC179" s="334"/>
      <c r="BD179" s="334"/>
      <c r="BE179" s="334"/>
      <c r="BF179" s="335"/>
    </row>
    <row r="180" spans="2:58" ht="20.25" customHeight="1" x14ac:dyDescent="0.4">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07">
        <f>IF($BB$3="４週",SUM(S180:AT180),IF($BB$3="暦月",SUM(S180:AW180),""))</f>
        <v>0</v>
      </c>
      <c r="AY180" s="508"/>
      <c r="AZ180" s="509">
        <f>IF($BB$3="４週",AX180/4,IF($BB$3="暦月",'認知症対応型通所（100名）'!AX180/('認知症対応型通所（100名）'!$BB$8/7),""))</f>
        <v>0</v>
      </c>
      <c r="BA180" s="510"/>
      <c r="BB180" s="351"/>
      <c r="BC180" s="352"/>
      <c r="BD180" s="352"/>
      <c r="BE180" s="352"/>
      <c r="BF180" s="353"/>
    </row>
    <row r="181" spans="2:58" ht="20.25" customHeight="1" x14ac:dyDescent="0.4">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x14ac:dyDescent="0.4">
      <c r="B182" s="587"/>
      <c r="C182" s="386"/>
      <c r="D182" s="387"/>
      <c r="E182" s="388"/>
      <c r="F182" s="92"/>
      <c r="G182" s="321"/>
      <c r="H182" s="326"/>
      <c r="I182" s="324"/>
      <c r="J182" s="324"/>
      <c r="K182" s="325"/>
      <c r="L182" s="333"/>
      <c r="M182" s="334"/>
      <c r="N182" s="334"/>
      <c r="O182" s="335"/>
      <c r="P182" s="519" t="s">
        <v>15</v>
      </c>
      <c r="Q182" s="520"/>
      <c r="R182" s="52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350"/>
      <c r="BC182" s="334"/>
      <c r="BD182" s="334"/>
      <c r="BE182" s="334"/>
      <c r="BF182" s="335"/>
    </row>
    <row r="183" spans="2:58" ht="20.25" customHeight="1" x14ac:dyDescent="0.4">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07">
        <f>IF($BB$3="４週",SUM(S183:AT183),IF($BB$3="暦月",SUM(S183:AW183),""))</f>
        <v>0</v>
      </c>
      <c r="AY183" s="508"/>
      <c r="AZ183" s="509">
        <f>IF($BB$3="４週",AX183/4,IF($BB$3="暦月",'認知症対応型通所（100名）'!AX183/('認知症対応型通所（100名）'!$BB$8/7),""))</f>
        <v>0</v>
      </c>
      <c r="BA183" s="510"/>
      <c r="BB183" s="351"/>
      <c r="BC183" s="352"/>
      <c r="BD183" s="352"/>
      <c r="BE183" s="352"/>
      <c r="BF183" s="353"/>
    </row>
    <row r="184" spans="2:58" ht="20.25" customHeight="1" x14ac:dyDescent="0.4">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x14ac:dyDescent="0.4">
      <c r="B185" s="587"/>
      <c r="C185" s="386"/>
      <c r="D185" s="387"/>
      <c r="E185" s="388"/>
      <c r="F185" s="92"/>
      <c r="G185" s="321"/>
      <c r="H185" s="326"/>
      <c r="I185" s="324"/>
      <c r="J185" s="324"/>
      <c r="K185" s="325"/>
      <c r="L185" s="333"/>
      <c r="M185" s="334"/>
      <c r="N185" s="334"/>
      <c r="O185" s="335"/>
      <c r="P185" s="519" t="s">
        <v>15</v>
      </c>
      <c r="Q185" s="520"/>
      <c r="R185" s="52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350"/>
      <c r="BC185" s="334"/>
      <c r="BD185" s="334"/>
      <c r="BE185" s="334"/>
      <c r="BF185" s="335"/>
    </row>
    <row r="186" spans="2:58" ht="20.25" customHeight="1" x14ac:dyDescent="0.4">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07">
        <f>IF($BB$3="４週",SUM(S186:AT186),IF($BB$3="暦月",SUM(S186:AW186),""))</f>
        <v>0</v>
      </c>
      <c r="AY186" s="508"/>
      <c r="AZ186" s="509">
        <f>IF($BB$3="４週",AX186/4,IF($BB$3="暦月",'認知症対応型通所（100名）'!AX186/('認知症対応型通所（100名）'!$BB$8/7),""))</f>
        <v>0</v>
      </c>
      <c r="BA186" s="510"/>
      <c r="BB186" s="351"/>
      <c r="BC186" s="352"/>
      <c r="BD186" s="352"/>
      <c r="BE186" s="352"/>
      <c r="BF186" s="353"/>
    </row>
    <row r="187" spans="2:58" ht="20.25" customHeight="1" x14ac:dyDescent="0.4">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x14ac:dyDescent="0.4">
      <c r="B188" s="587"/>
      <c r="C188" s="386"/>
      <c r="D188" s="387"/>
      <c r="E188" s="388"/>
      <c r="F188" s="92"/>
      <c r="G188" s="321"/>
      <c r="H188" s="326"/>
      <c r="I188" s="324"/>
      <c r="J188" s="324"/>
      <c r="K188" s="325"/>
      <c r="L188" s="333"/>
      <c r="M188" s="334"/>
      <c r="N188" s="334"/>
      <c r="O188" s="335"/>
      <c r="P188" s="519" t="s">
        <v>15</v>
      </c>
      <c r="Q188" s="520"/>
      <c r="R188" s="52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350"/>
      <c r="BC188" s="334"/>
      <c r="BD188" s="334"/>
      <c r="BE188" s="334"/>
      <c r="BF188" s="335"/>
    </row>
    <row r="189" spans="2:58" ht="20.25" customHeight="1" x14ac:dyDescent="0.4">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07">
        <f>IF($BB$3="４週",SUM(S189:AT189),IF($BB$3="暦月",SUM(S189:AW189),""))</f>
        <v>0</v>
      </c>
      <c r="AY189" s="508"/>
      <c r="AZ189" s="509">
        <f>IF($BB$3="４週",AX189/4,IF($BB$3="暦月",'認知症対応型通所（100名）'!AX189/('認知症対応型通所（100名）'!$BB$8/7),""))</f>
        <v>0</v>
      </c>
      <c r="BA189" s="510"/>
      <c r="BB189" s="351"/>
      <c r="BC189" s="352"/>
      <c r="BD189" s="352"/>
      <c r="BE189" s="352"/>
      <c r="BF189" s="353"/>
    </row>
    <row r="190" spans="2:58" ht="20.25" customHeight="1" x14ac:dyDescent="0.4">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x14ac:dyDescent="0.4">
      <c r="B191" s="587"/>
      <c r="C191" s="386"/>
      <c r="D191" s="387"/>
      <c r="E191" s="388"/>
      <c r="F191" s="92"/>
      <c r="G191" s="321"/>
      <c r="H191" s="326"/>
      <c r="I191" s="324"/>
      <c r="J191" s="324"/>
      <c r="K191" s="325"/>
      <c r="L191" s="333"/>
      <c r="M191" s="334"/>
      <c r="N191" s="334"/>
      <c r="O191" s="335"/>
      <c r="P191" s="519" t="s">
        <v>15</v>
      </c>
      <c r="Q191" s="520"/>
      <c r="R191" s="52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350"/>
      <c r="BC191" s="334"/>
      <c r="BD191" s="334"/>
      <c r="BE191" s="334"/>
      <c r="BF191" s="335"/>
    </row>
    <row r="192" spans="2:58" ht="20.25" customHeight="1" x14ac:dyDescent="0.4">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07">
        <f>IF($BB$3="４週",SUM(S192:AT192),IF($BB$3="暦月",SUM(S192:AW192),""))</f>
        <v>0</v>
      </c>
      <c r="AY192" s="508"/>
      <c r="AZ192" s="509">
        <f>IF($BB$3="４週",AX192/4,IF($BB$3="暦月",'認知症対応型通所（100名）'!AX192/('認知症対応型通所（100名）'!$BB$8/7),""))</f>
        <v>0</v>
      </c>
      <c r="BA192" s="510"/>
      <c r="BB192" s="351"/>
      <c r="BC192" s="352"/>
      <c r="BD192" s="352"/>
      <c r="BE192" s="352"/>
      <c r="BF192" s="353"/>
    </row>
    <row r="193" spans="2:58" ht="20.25" customHeight="1" x14ac:dyDescent="0.4">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x14ac:dyDescent="0.4">
      <c r="B194" s="587"/>
      <c r="C194" s="386"/>
      <c r="D194" s="387"/>
      <c r="E194" s="388"/>
      <c r="F194" s="92"/>
      <c r="G194" s="321"/>
      <c r="H194" s="326"/>
      <c r="I194" s="324"/>
      <c r="J194" s="324"/>
      <c r="K194" s="325"/>
      <c r="L194" s="333"/>
      <c r="M194" s="334"/>
      <c r="N194" s="334"/>
      <c r="O194" s="335"/>
      <c r="P194" s="519" t="s">
        <v>15</v>
      </c>
      <c r="Q194" s="520"/>
      <c r="R194" s="52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350"/>
      <c r="BC194" s="334"/>
      <c r="BD194" s="334"/>
      <c r="BE194" s="334"/>
      <c r="BF194" s="335"/>
    </row>
    <row r="195" spans="2:58" ht="20.25" customHeight="1" x14ac:dyDescent="0.4">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07">
        <f>IF($BB$3="４週",SUM(S195:AT195),IF($BB$3="暦月",SUM(S195:AW195),""))</f>
        <v>0</v>
      </c>
      <c r="AY195" s="508"/>
      <c r="AZ195" s="509">
        <f>IF($BB$3="４週",AX195/4,IF($BB$3="暦月",'認知症対応型通所（100名）'!AX195/('認知症対応型通所（100名）'!$BB$8/7),""))</f>
        <v>0</v>
      </c>
      <c r="BA195" s="510"/>
      <c r="BB195" s="351"/>
      <c r="BC195" s="352"/>
      <c r="BD195" s="352"/>
      <c r="BE195" s="352"/>
      <c r="BF195" s="353"/>
    </row>
    <row r="196" spans="2:58" ht="20.25" customHeight="1" x14ac:dyDescent="0.4">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x14ac:dyDescent="0.4">
      <c r="B197" s="587"/>
      <c r="C197" s="386"/>
      <c r="D197" s="387"/>
      <c r="E197" s="388"/>
      <c r="F197" s="92"/>
      <c r="G197" s="321"/>
      <c r="H197" s="326"/>
      <c r="I197" s="324"/>
      <c r="J197" s="324"/>
      <c r="K197" s="325"/>
      <c r="L197" s="333"/>
      <c r="M197" s="334"/>
      <c r="N197" s="334"/>
      <c r="O197" s="335"/>
      <c r="P197" s="519" t="s">
        <v>15</v>
      </c>
      <c r="Q197" s="520"/>
      <c r="R197" s="52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350"/>
      <c r="BC197" s="334"/>
      <c r="BD197" s="334"/>
      <c r="BE197" s="334"/>
      <c r="BF197" s="335"/>
    </row>
    <row r="198" spans="2:58" ht="20.25" customHeight="1" x14ac:dyDescent="0.4">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07">
        <f>IF($BB$3="４週",SUM(S198:AT198),IF($BB$3="暦月",SUM(S198:AW198),""))</f>
        <v>0</v>
      </c>
      <c r="AY198" s="508"/>
      <c r="AZ198" s="509">
        <f>IF($BB$3="４週",AX198/4,IF($BB$3="暦月",'認知症対応型通所（100名）'!AX198/('認知症対応型通所（100名）'!$BB$8/7),""))</f>
        <v>0</v>
      </c>
      <c r="BA198" s="510"/>
      <c r="BB198" s="351"/>
      <c r="BC198" s="352"/>
      <c r="BD198" s="352"/>
      <c r="BE198" s="352"/>
      <c r="BF198" s="353"/>
    </row>
    <row r="199" spans="2:58" ht="20.25" customHeight="1" x14ac:dyDescent="0.4">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x14ac:dyDescent="0.4">
      <c r="B200" s="587"/>
      <c r="C200" s="386"/>
      <c r="D200" s="387"/>
      <c r="E200" s="388"/>
      <c r="F200" s="92"/>
      <c r="G200" s="321"/>
      <c r="H200" s="326"/>
      <c r="I200" s="324"/>
      <c r="J200" s="324"/>
      <c r="K200" s="325"/>
      <c r="L200" s="333"/>
      <c r="M200" s="334"/>
      <c r="N200" s="334"/>
      <c r="O200" s="335"/>
      <c r="P200" s="519" t="s">
        <v>15</v>
      </c>
      <c r="Q200" s="520"/>
      <c r="R200" s="52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350"/>
      <c r="BC200" s="334"/>
      <c r="BD200" s="334"/>
      <c r="BE200" s="334"/>
      <c r="BF200" s="335"/>
    </row>
    <row r="201" spans="2:58" ht="20.25" customHeight="1" x14ac:dyDescent="0.4">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07">
        <f>IF($BB$3="４週",SUM(S201:AT201),IF($BB$3="暦月",SUM(S201:AW201),""))</f>
        <v>0</v>
      </c>
      <c r="AY201" s="508"/>
      <c r="AZ201" s="509">
        <f>IF($BB$3="４週",AX201/4,IF($BB$3="暦月",'認知症対応型通所（100名）'!AX201/('認知症対応型通所（100名）'!$BB$8/7),""))</f>
        <v>0</v>
      </c>
      <c r="BA201" s="510"/>
      <c r="BB201" s="351"/>
      <c r="BC201" s="352"/>
      <c r="BD201" s="352"/>
      <c r="BE201" s="352"/>
      <c r="BF201" s="353"/>
    </row>
    <row r="202" spans="2:58" ht="20.25" customHeight="1" x14ac:dyDescent="0.4">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x14ac:dyDescent="0.4">
      <c r="B203" s="587"/>
      <c r="C203" s="386"/>
      <c r="D203" s="387"/>
      <c r="E203" s="388"/>
      <c r="F203" s="92"/>
      <c r="G203" s="321"/>
      <c r="H203" s="326"/>
      <c r="I203" s="324"/>
      <c r="J203" s="324"/>
      <c r="K203" s="325"/>
      <c r="L203" s="333"/>
      <c r="M203" s="334"/>
      <c r="N203" s="334"/>
      <c r="O203" s="335"/>
      <c r="P203" s="519" t="s">
        <v>15</v>
      </c>
      <c r="Q203" s="520"/>
      <c r="R203" s="52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350"/>
      <c r="BC203" s="334"/>
      <c r="BD203" s="334"/>
      <c r="BE203" s="334"/>
      <c r="BF203" s="335"/>
    </row>
    <row r="204" spans="2:58" ht="20.25" customHeight="1" x14ac:dyDescent="0.4">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07">
        <f>IF($BB$3="４週",SUM(S204:AT204),IF($BB$3="暦月",SUM(S204:AW204),""))</f>
        <v>0</v>
      </c>
      <c r="AY204" s="508"/>
      <c r="AZ204" s="509">
        <f>IF($BB$3="４週",AX204/4,IF($BB$3="暦月",'認知症対応型通所（100名）'!AX204/('認知症対応型通所（100名）'!$BB$8/7),""))</f>
        <v>0</v>
      </c>
      <c r="BA204" s="510"/>
      <c r="BB204" s="351"/>
      <c r="BC204" s="352"/>
      <c r="BD204" s="352"/>
      <c r="BE204" s="352"/>
      <c r="BF204" s="353"/>
    </row>
    <row r="205" spans="2:58" ht="20.25" customHeight="1" x14ac:dyDescent="0.4">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x14ac:dyDescent="0.4">
      <c r="B206" s="587"/>
      <c r="C206" s="386"/>
      <c r="D206" s="387"/>
      <c r="E206" s="388"/>
      <c r="F206" s="92"/>
      <c r="G206" s="321"/>
      <c r="H206" s="326"/>
      <c r="I206" s="324"/>
      <c r="J206" s="324"/>
      <c r="K206" s="325"/>
      <c r="L206" s="333"/>
      <c r="M206" s="334"/>
      <c r="N206" s="334"/>
      <c r="O206" s="335"/>
      <c r="P206" s="519" t="s">
        <v>15</v>
      </c>
      <c r="Q206" s="520"/>
      <c r="R206" s="52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350"/>
      <c r="BC206" s="334"/>
      <c r="BD206" s="334"/>
      <c r="BE206" s="334"/>
      <c r="BF206" s="335"/>
    </row>
    <row r="207" spans="2:58" ht="20.25" customHeight="1" x14ac:dyDescent="0.4">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07">
        <f>IF($BB$3="４週",SUM(S207:AT207),IF($BB$3="暦月",SUM(S207:AW207),""))</f>
        <v>0</v>
      </c>
      <c r="AY207" s="508"/>
      <c r="AZ207" s="509">
        <f>IF($BB$3="４週",AX207/4,IF($BB$3="暦月",'認知症対応型通所（100名）'!AX207/('認知症対応型通所（100名）'!$BB$8/7),""))</f>
        <v>0</v>
      </c>
      <c r="BA207" s="510"/>
      <c r="BB207" s="351"/>
      <c r="BC207" s="352"/>
      <c r="BD207" s="352"/>
      <c r="BE207" s="352"/>
      <c r="BF207" s="353"/>
    </row>
    <row r="208" spans="2:58" ht="20.25" customHeight="1" x14ac:dyDescent="0.4">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x14ac:dyDescent="0.4">
      <c r="B209" s="587"/>
      <c r="C209" s="386"/>
      <c r="D209" s="387"/>
      <c r="E209" s="388"/>
      <c r="F209" s="92"/>
      <c r="G209" s="321"/>
      <c r="H209" s="326"/>
      <c r="I209" s="324"/>
      <c r="J209" s="324"/>
      <c r="K209" s="325"/>
      <c r="L209" s="333"/>
      <c r="M209" s="334"/>
      <c r="N209" s="334"/>
      <c r="O209" s="335"/>
      <c r="P209" s="519" t="s">
        <v>15</v>
      </c>
      <c r="Q209" s="520"/>
      <c r="R209" s="52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350"/>
      <c r="BC209" s="334"/>
      <c r="BD209" s="334"/>
      <c r="BE209" s="334"/>
      <c r="BF209" s="335"/>
    </row>
    <row r="210" spans="2:58" ht="20.25" customHeight="1" x14ac:dyDescent="0.4">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07">
        <f>IF($BB$3="４週",SUM(S210:AT210),IF($BB$3="暦月",SUM(S210:AW210),""))</f>
        <v>0</v>
      </c>
      <c r="AY210" s="508"/>
      <c r="AZ210" s="509">
        <f>IF($BB$3="４週",AX210/4,IF($BB$3="暦月",'認知症対応型通所（100名）'!AX210/('認知症対応型通所（100名）'!$BB$8/7),""))</f>
        <v>0</v>
      </c>
      <c r="BA210" s="510"/>
      <c r="BB210" s="351"/>
      <c r="BC210" s="352"/>
      <c r="BD210" s="352"/>
      <c r="BE210" s="352"/>
      <c r="BF210" s="353"/>
    </row>
    <row r="211" spans="2:58" ht="20.25" customHeight="1" x14ac:dyDescent="0.4">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x14ac:dyDescent="0.4">
      <c r="B212" s="587"/>
      <c r="C212" s="386"/>
      <c r="D212" s="387"/>
      <c r="E212" s="388"/>
      <c r="F212" s="92"/>
      <c r="G212" s="321"/>
      <c r="H212" s="326"/>
      <c r="I212" s="324"/>
      <c r="J212" s="324"/>
      <c r="K212" s="325"/>
      <c r="L212" s="333"/>
      <c r="M212" s="334"/>
      <c r="N212" s="334"/>
      <c r="O212" s="335"/>
      <c r="P212" s="519" t="s">
        <v>15</v>
      </c>
      <c r="Q212" s="520"/>
      <c r="R212" s="52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350"/>
      <c r="BC212" s="334"/>
      <c r="BD212" s="334"/>
      <c r="BE212" s="334"/>
      <c r="BF212" s="335"/>
    </row>
    <row r="213" spans="2:58" ht="20.25" customHeight="1" x14ac:dyDescent="0.4">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07">
        <f>IF($BB$3="４週",SUM(S213:AT213),IF($BB$3="暦月",SUM(S213:AW213),""))</f>
        <v>0</v>
      </c>
      <c r="AY213" s="508"/>
      <c r="AZ213" s="509">
        <f>IF($BB$3="４週",AX213/4,IF($BB$3="暦月",'認知症対応型通所（100名）'!AX213/('認知症対応型通所（100名）'!$BB$8/7),""))</f>
        <v>0</v>
      </c>
      <c r="BA213" s="510"/>
      <c r="BB213" s="351"/>
      <c r="BC213" s="352"/>
      <c r="BD213" s="352"/>
      <c r="BE213" s="352"/>
      <c r="BF213" s="353"/>
    </row>
    <row r="214" spans="2:58" ht="20.25" customHeight="1" x14ac:dyDescent="0.4">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x14ac:dyDescent="0.4">
      <c r="B215" s="587"/>
      <c r="C215" s="386"/>
      <c r="D215" s="387"/>
      <c r="E215" s="388"/>
      <c r="F215" s="92"/>
      <c r="G215" s="321"/>
      <c r="H215" s="326"/>
      <c r="I215" s="324"/>
      <c r="J215" s="324"/>
      <c r="K215" s="325"/>
      <c r="L215" s="333"/>
      <c r="M215" s="334"/>
      <c r="N215" s="334"/>
      <c r="O215" s="335"/>
      <c r="P215" s="519" t="s">
        <v>15</v>
      </c>
      <c r="Q215" s="520"/>
      <c r="R215" s="52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350"/>
      <c r="BC215" s="334"/>
      <c r="BD215" s="334"/>
      <c r="BE215" s="334"/>
      <c r="BF215" s="335"/>
    </row>
    <row r="216" spans="2:58" ht="20.25" customHeight="1" x14ac:dyDescent="0.4">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07">
        <f>IF($BB$3="４週",SUM(S216:AT216),IF($BB$3="暦月",SUM(S216:AW216),""))</f>
        <v>0</v>
      </c>
      <c r="AY216" s="508"/>
      <c r="AZ216" s="509">
        <f>IF($BB$3="４週",AX216/4,IF($BB$3="暦月",'認知症対応型通所（100名）'!AX216/('認知症対応型通所（100名）'!$BB$8/7),""))</f>
        <v>0</v>
      </c>
      <c r="BA216" s="510"/>
      <c r="BB216" s="351"/>
      <c r="BC216" s="352"/>
      <c r="BD216" s="352"/>
      <c r="BE216" s="352"/>
      <c r="BF216" s="353"/>
    </row>
    <row r="217" spans="2:58" ht="20.25" customHeight="1" x14ac:dyDescent="0.4">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x14ac:dyDescent="0.4">
      <c r="B218" s="587"/>
      <c r="C218" s="386"/>
      <c r="D218" s="387"/>
      <c r="E218" s="388"/>
      <c r="F218" s="92"/>
      <c r="G218" s="321"/>
      <c r="H218" s="326"/>
      <c r="I218" s="324"/>
      <c r="J218" s="324"/>
      <c r="K218" s="325"/>
      <c r="L218" s="333"/>
      <c r="M218" s="334"/>
      <c r="N218" s="334"/>
      <c r="O218" s="335"/>
      <c r="P218" s="519" t="s">
        <v>15</v>
      </c>
      <c r="Q218" s="520"/>
      <c r="R218" s="52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350"/>
      <c r="BC218" s="334"/>
      <c r="BD218" s="334"/>
      <c r="BE218" s="334"/>
      <c r="BF218" s="335"/>
    </row>
    <row r="219" spans="2:58" ht="20.25" customHeight="1" x14ac:dyDescent="0.4">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07">
        <f>IF($BB$3="４週",SUM(S219:AT219),IF($BB$3="暦月",SUM(S219:AW219),""))</f>
        <v>0</v>
      </c>
      <c r="AY219" s="508"/>
      <c r="AZ219" s="509">
        <f>IF($BB$3="４週",AX219/4,IF($BB$3="暦月",'認知症対応型通所（100名）'!AX219/('認知症対応型通所（100名）'!$BB$8/7),""))</f>
        <v>0</v>
      </c>
      <c r="BA219" s="510"/>
      <c r="BB219" s="351"/>
      <c r="BC219" s="352"/>
      <c r="BD219" s="352"/>
      <c r="BE219" s="352"/>
      <c r="BF219" s="353"/>
    </row>
    <row r="220" spans="2:58" ht="20.25" customHeight="1" x14ac:dyDescent="0.4">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x14ac:dyDescent="0.4">
      <c r="B221" s="587"/>
      <c r="C221" s="386"/>
      <c r="D221" s="387"/>
      <c r="E221" s="388"/>
      <c r="F221" s="92"/>
      <c r="G221" s="321"/>
      <c r="H221" s="326"/>
      <c r="I221" s="324"/>
      <c r="J221" s="324"/>
      <c r="K221" s="325"/>
      <c r="L221" s="333"/>
      <c r="M221" s="334"/>
      <c r="N221" s="334"/>
      <c r="O221" s="335"/>
      <c r="P221" s="519" t="s">
        <v>15</v>
      </c>
      <c r="Q221" s="520"/>
      <c r="R221" s="52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350"/>
      <c r="BC221" s="334"/>
      <c r="BD221" s="334"/>
      <c r="BE221" s="334"/>
      <c r="BF221" s="335"/>
    </row>
    <row r="222" spans="2:58" ht="20.25" customHeight="1" x14ac:dyDescent="0.4">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07">
        <f>IF($BB$3="４週",SUM(S222:AT222),IF($BB$3="暦月",SUM(S222:AW222),""))</f>
        <v>0</v>
      </c>
      <c r="AY222" s="508"/>
      <c r="AZ222" s="509">
        <f>IF($BB$3="４週",AX222/4,IF($BB$3="暦月",'認知症対応型通所（100名）'!AX222/('認知症対応型通所（100名）'!$BB$8/7),""))</f>
        <v>0</v>
      </c>
      <c r="BA222" s="510"/>
      <c r="BB222" s="351"/>
      <c r="BC222" s="352"/>
      <c r="BD222" s="352"/>
      <c r="BE222" s="352"/>
      <c r="BF222" s="353"/>
    </row>
    <row r="223" spans="2:58" ht="20.25" customHeight="1" x14ac:dyDescent="0.4">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x14ac:dyDescent="0.4">
      <c r="B224" s="587"/>
      <c r="C224" s="386"/>
      <c r="D224" s="387"/>
      <c r="E224" s="388"/>
      <c r="F224" s="92"/>
      <c r="G224" s="321"/>
      <c r="H224" s="326"/>
      <c r="I224" s="324"/>
      <c r="J224" s="324"/>
      <c r="K224" s="325"/>
      <c r="L224" s="333"/>
      <c r="M224" s="334"/>
      <c r="N224" s="334"/>
      <c r="O224" s="335"/>
      <c r="P224" s="519" t="s">
        <v>15</v>
      </c>
      <c r="Q224" s="520"/>
      <c r="R224" s="52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350"/>
      <c r="BC224" s="334"/>
      <c r="BD224" s="334"/>
      <c r="BE224" s="334"/>
      <c r="BF224" s="335"/>
    </row>
    <row r="225" spans="2:58" ht="20.25" customHeight="1" x14ac:dyDescent="0.4">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07">
        <f>IF($BB$3="４週",SUM(S225:AT225),IF($BB$3="暦月",SUM(S225:AW225),""))</f>
        <v>0</v>
      </c>
      <c r="AY225" s="508"/>
      <c r="AZ225" s="509">
        <f>IF($BB$3="４週",AX225/4,IF($BB$3="暦月",'認知症対応型通所（100名）'!AX225/('認知症対応型通所（100名）'!$BB$8/7),""))</f>
        <v>0</v>
      </c>
      <c r="BA225" s="510"/>
      <c r="BB225" s="351"/>
      <c r="BC225" s="352"/>
      <c r="BD225" s="352"/>
      <c r="BE225" s="352"/>
      <c r="BF225" s="353"/>
    </row>
    <row r="226" spans="2:58" ht="20.25" customHeight="1" x14ac:dyDescent="0.4">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x14ac:dyDescent="0.4">
      <c r="B227" s="587"/>
      <c r="C227" s="386"/>
      <c r="D227" s="387"/>
      <c r="E227" s="388"/>
      <c r="F227" s="92"/>
      <c r="G227" s="321"/>
      <c r="H227" s="326"/>
      <c r="I227" s="324"/>
      <c r="J227" s="324"/>
      <c r="K227" s="325"/>
      <c r="L227" s="333"/>
      <c r="M227" s="334"/>
      <c r="N227" s="334"/>
      <c r="O227" s="335"/>
      <c r="P227" s="519" t="s">
        <v>15</v>
      </c>
      <c r="Q227" s="520"/>
      <c r="R227" s="52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350"/>
      <c r="BC227" s="334"/>
      <c r="BD227" s="334"/>
      <c r="BE227" s="334"/>
      <c r="BF227" s="335"/>
    </row>
    <row r="228" spans="2:58" ht="20.25" customHeight="1" x14ac:dyDescent="0.4">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07">
        <f>IF($BB$3="４週",SUM(S228:AT228),IF($BB$3="暦月",SUM(S228:AW228),""))</f>
        <v>0</v>
      </c>
      <c r="AY228" s="508"/>
      <c r="AZ228" s="509">
        <f>IF($BB$3="４週",AX228/4,IF($BB$3="暦月",'認知症対応型通所（100名）'!AX228/('認知症対応型通所（100名）'!$BB$8/7),""))</f>
        <v>0</v>
      </c>
      <c r="BA228" s="510"/>
      <c r="BB228" s="351"/>
      <c r="BC228" s="352"/>
      <c r="BD228" s="352"/>
      <c r="BE228" s="352"/>
      <c r="BF228" s="353"/>
    </row>
    <row r="229" spans="2:58" ht="20.25" customHeight="1" x14ac:dyDescent="0.4">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x14ac:dyDescent="0.4">
      <c r="B230" s="587"/>
      <c r="C230" s="386"/>
      <c r="D230" s="387"/>
      <c r="E230" s="388"/>
      <c r="F230" s="92"/>
      <c r="G230" s="321"/>
      <c r="H230" s="326"/>
      <c r="I230" s="324"/>
      <c r="J230" s="324"/>
      <c r="K230" s="325"/>
      <c r="L230" s="333"/>
      <c r="M230" s="334"/>
      <c r="N230" s="334"/>
      <c r="O230" s="335"/>
      <c r="P230" s="519" t="s">
        <v>15</v>
      </c>
      <c r="Q230" s="520"/>
      <c r="R230" s="52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350"/>
      <c r="BC230" s="334"/>
      <c r="BD230" s="334"/>
      <c r="BE230" s="334"/>
      <c r="BF230" s="335"/>
    </row>
    <row r="231" spans="2:58" ht="20.25" customHeight="1" x14ac:dyDescent="0.4">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07">
        <f>IF($BB$3="４週",SUM(S231:AT231),IF($BB$3="暦月",SUM(S231:AW231),""))</f>
        <v>0</v>
      </c>
      <c r="AY231" s="508"/>
      <c r="AZ231" s="509">
        <f>IF($BB$3="４週",AX231/4,IF($BB$3="暦月",'認知症対応型通所（100名）'!AX231/('認知症対応型通所（100名）'!$BB$8/7),""))</f>
        <v>0</v>
      </c>
      <c r="BA231" s="510"/>
      <c r="BB231" s="351"/>
      <c r="BC231" s="352"/>
      <c r="BD231" s="352"/>
      <c r="BE231" s="352"/>
      <c r="BF231" s="353"/>
    </row>
    <row r="232" spans="2:58" ht="20.25" customHeight="1" x14ac:dyDescent="0.4">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x14ac:dyDescent="0.4">
      <c r="B233" s="587"/>
      <c r="C233" s="386"/>
      <c r="D233" s="387"/>
      <c r="E233" s="388"/>
      <c r="F233" s="92"/>
      <c r="G233" s="321"/>
      <c r="H233" s="326"/>
      <c r="I233" s="324"/>
      <c r="J233" s="324"/>
      <c r="K233" s="325"/>
      <c r="L233" s="333"/>
      <c r="M233" s="334"/>
      <c r="N233" s="334"/>
      <c r="O233" s="335"/>
      <c r="P233" s="519" t="s">
        <v>15</v>
      </c>
      <c r="Q233" s="520"/>
      <c r="R233" s="52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350"/>
      <c r="BC233" s="334"/>
      <c r="BD233" s="334"/>
      <c r="BE233" s="334"/>
      <c r="BF233" s="335"/>
    </row>
    <row r="234" spans="2:58" ht="20.25" customHeight="1" x14ac:dyDescent="0.4">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07">
        <f>IF($BB$3="４週",SUM(S234:AT234),IF($BB$3="暦月",SUM(S234:AW234),""))</f>
        <v>0</v>
      </c>
      <c r="AY234" s="508"/>
      <c r="AZ234" s="509">
        <f>IF($BB$3="４週",AX234/4,IF($BB$3="暦月",'認知症対応型通所（100名）'!AX234/('認知症対応型通所（100名）'!$BB$8/7),""))</f>
        <v>0</v>
      </c>
      <c r="BA234" s="510"/>
      <c r="BB234" s="351"/>
      <c r="BC234" s="352"/>
      <c r="BD234" s="352"/>
      <c r="BE234" s="352"/>
      <c r="BF234" s="353"/>
    </row>
    <row r="235" spans="2:58" ht="20.25" customHeight="1" x14ac:dyDescent="0.4">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x14ac:dyDescent="0.4">
      <c r="B236" s="587"/>
      <c r="C236" s="386"/>
      <c r="D236" s="387"/>
      <c r="E236" s="388"/>
      <c r="F236" s="92"/>
      <c r="G236" s="321"/>
      <c r="H236" s="326"/>
      <c r="I236" s="324"/>
      <c r="J236" s="324"/>
      <c r="K236" s="325"/>
      <c r="L236" s="333"/>
      <c r="M236" s="334"/>
      <c r="N236" s="334"/>
      <c r="O236" s="335"/>
      <c r="P236" s="519" t="s">
        <v>15</v>
      </c>
      <c r="Q236" s="520"/>
      <c r="R236" s="52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350"/>
      <c r="BC236" s="334"/>
      <c r="BD236" s="334"/>
      <c r="BE236" s="334"/>
      <c r="BF236" s="335"/>
    </row>
    <row r="237" spans="2:58" ht="20.25" customHeight="1" x14ac:dyDescent="0.4">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07">
        <f>IF($BB$3="４週",SUM(S237:AT237),IF($BB$3="暦月",SUM(S237:AW237),""))</f>
        <v>0</v>
      </c>
      <c r="AY237" s="508"/>
      <c r="AZ237" s="509">
        <f>IF($BB$3="４週",AX237/4,IF($BB$3="暦月",'認知症対応型通所（100名）'!AX237/('認知症対応型通所（100名）'!$BB$8/7),""))</f>
        <v>0</v>
      </c>
      <c r="BA237" s="510"/>
      <c r="BB237" s="351"/>
      <c r="BC237" s="352"/>
      <c r="BD237" s="352"/>
      <c r="BE237" s="352"/>
      <c r="BF237" s="353"/>
    </row>
    <row r="238" spans="2:58" ht="20.25" customHeight="1" x14ac:dyDescent="0.4">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x14ac:dyDescent="0.4">
      <c r="B239" s="587"/>
      <c r="C239" s="386"/>
      <c r="D239" s="387"/>
      <c r="E239" s="388"/>
      <c r="F239" s="92"/>
      <c r="G239" s="321"/>
      <c r="H239" s="326"/>
      <c r="I239" s="324"/>
      <c r="J239" s="324"/>
      <c r="K239" s="325"/>
      <c r="L239" s="333"/>
      <c r="M239" s="334"/>
      <c r="N239" s="334"/>
      <c r="O239" s="335"/>
      <c r="P239" s="519" t="s">
        <v>15</v>
      </c>
      <c r="Q239" s="520"/>
      <c r="R239" s="52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350"/>
      <c r="BC239" s="334"/>
      <c r="BD239" s="334"/>
      <c r="BE239" s="334"/>
      <c r="BF239" s="335"/>
    </row>
    <row r="240" spans="2:58" ht="20.25" customHeight="1" x14ac:dyDescent="0.4">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07">
        <f>IF($BB$3="４週",SUM(S240:AT240),IF($BB$3="暦月",SUM(S240:AW240),""))</f>
        <v>0</v>
      </c>
      <c r="AY240" s="508"/>
      <c r="AZ240" s="509">
        <f>IF($BB$3="４週",AX240/4,IF($BB$3="暦月",'認知症対応型通所（100名）'!AX240/('認知症対応型通所（100名）'!$BB$8/7),""))</f>
        <v>0</v>
      </c>
      <c r="BA240" s="510"/>
      <c r="BB240" s="351"/>
      <c r="BC240" s="352"/>
      <c r="BD240" s="352"/>
      <c r="BE240" s="352"/>
      <c r="BF240" s="353"/>
    </row>
    <row r="241" spans="2:58" ht="20.25" customHeight="1" x14ac:dyDescent="0.4">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x14ac:dyDescent="0.4">
      <c r="B242" s="587"/>
      <c r="C242" s="386"/>
      <c r="D242" s="387"/>
      <c r="E242" s="388"/>
      <c r="F242" s="92"/>
      <c r="G242" s="321"/>
      <c r="H242" s="326"/>
      <c r="I242" s="324"/>
      <c r="J242" s="324"/>
      <c r="K242" s="325"/>
      <c r="L242" s="333"/>
      <c r="M242" s="334"/>
      <c r="N242" s="334"/>
      <c r="O242" s="335"/>
      <c r="P242" s="519" t="s">
        <v>15</v>
      </c>
      <c r="Q242" s="520"/>
      <c r="R242" s="52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350"/>
      <c r="BC242" s="334"/>
      <c r="BD242" s="334"/>
      <c r="BE242" s="334"/>
      <c r="BF242" s="335"/>
    </row>
    <row r="243" spans="2:58" ht="20.25" customHeight="1" x14ac:dyDescent="0.4">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07">
        <f>IF($BB$3="４週",SUM(S243:AT243),IF($BB$3="暦月",SUM(S243:AW243),""))</f>
        <v>0</v>
      </c>
      <c r="AY243" s="508"/>
      <c r="AZ243" s="509">
        <f>IF($BB$3="４週",AX243/4,IF($BB$3="暦月",'認知症対応型通所（100名）'!AX243/('認知症対応型通所（100名）'!$BB$8/7),""))</f>
        <v>0</v>
      </c>
      <c r="BA243" s="510"/>
      <c r="BB243" s="351"/>
      <c r="BC243" s="352"/>
      <c r="BD243" s="352"/>
      <c r="BE243" s="352"/>
      <c r="BF243" s="353"/>
    </row>
    <row r="244" spans="2:58" ht="20.25" customHeight="1" x14ac:dyDescent="0.4">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x14ac:dyDescent="0.4">
      <c r="B245" s="587"/>
      <c r="C245" s="386"/>
      <c r="D245" s="387"/>
      <c r="E245" s="388"/>
      <c r="F245" s="92"/>
      <c r="G245" s="321"/>
      <c r="H245" s="326"/>
      <c r="I245" s="324"/>
      <c r="J245" s="324"/>
      <c r="K245" s="325"/>
      <c r="L245" s="333"/>
      <c r="M245" s="334"/>
      <c r="N245" s="334"/>
      <c r="O245" s="335"/>
      <c r="P245" s="519" t="s">
        <v>15</v>
      </c>
      <c r="Q245" s="520"/>
      <c r="R245" s="52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350"/>
      <c r="BC245" s="334"/>
      <c r="BD245" s="334"/>
      <c r="BE245" s="334"/>
      <c r="BF245" s="335"/>
    </row>
    <row r="246" spans="2:58" ht="20.25" customHeight="1" x14ac:dyDescent="0.4">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07">
        <f>IF($BB$3="４週",SUM(S246:AT246),IF($BB$3="暦月",SUM(S246:AW246),""))</f>
        <v>0</v>
      </c>
      <c r="AY246" s="508"/>
      <c r="AZ246" s="509">
        <f>IF($BB$3="４週",AX246/4,IF($BB$3="暦月",'認知症対応型通所（100名）'!AX246/('認知症対応型通所（100名）'!$BB$8/7),""))</f>
        <v>0</v>
      </c>
      <c r="BA246" s="510"/>
      <c r="BB246" s="351"/>
      <c r="BC246" s="352"/>
      <c r="BD246" s="352"/>
      <c r="BE246" s="352"/>
      <c r="BF246" s="353"/>
    </row>
    <row r="247" spans="2:58" ht="20.25" customHeight="1" x14ac:dyDescent="0.4">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x14ac:dyDescent="0.4">
      <c r="B248" s="587"/>
      <c r="C248" s="386"/>
      <c r="D248" s="387"/>
      <c r="E248" s="388"/>
      <c r="F248" s="92"/>
      <c r="G248" s="321"/>
      <c r="H248" s="326"/>
      <c r="I248" s="324"/>
      <c r="J248" s="324"/>
      <c r="K248" s="325"/>
      <c r="L248" s="333"/>
      <c r="M248" s="334"/>
      <c r="N248" s="334"/>
      <c r="O248" s="335"/>
      <c r="P248" s="519" t="s">
        <v>15</v>
      </c>
      <c r="Q248" s="520"/>
      <c r="R248" s="52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350"/>
      <c r="BC248" s="334"/>
      <c r="BD248" s="334"/>
      <c r="BE248" s="334"/>
      <c r="BF248" s="335"/>
    </row>
    <row r="249" spans="2:58" ht="20.25" customHeight="1" x14ac:dyDescent="0.4">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07">
        <f>IF($BB$3="４週",SUM(S249:AT249),IF($BB$3="暦月",SUM(S249:AW249),""))</f>
        <v>0</v>
      </c>
      <c r="AY249" s="508"/>
      <c r="AZ249" s="509">
        <f>IF($BB$3="４週",AX249/4,IF($BB$3="暦月",'認知症対応型通所（100名）'!AX249/('認知症対応型通所（100名）'!$BB$8/7),""))</f>
        <v>0</v>
      </c>
      <c r="BA249" s="510"/>
      <c r="BB249" s="351"/>
      <c r="BC249" s="352"/>
      <c r="BD249" s="352"/>
      <c r="BE249" s="352"/>
      <c r="BF249" s="353"/>
    </row>
    <row r="250" spans="2:58" ht="20.25" customHeight="1" x14ac:dyDescent="0.4">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x14ac:dyDescent="0.4">
      <c r="B251" s="587"/>
      <c r="C251" s="386"/>
      <c r="D251" s="387"/>
      <c r="E251" s="388"/>
      <c r="F251" s="92"/>
      <c r="G251" s="321"/>
      <c r="H251" s="326"/>
      <c r="I251" s="324"/>
      <c r="J251" s="324"/>
      <c r="K251" s="325"/>
      <c r="L251" s="333"/>
      <c r="M251" s="334"/>
      <c r="N251" s="334"/>
      <c r="O251" s="335"/>
      <c r="P251" s="519" t="s">
        <v>15</v>
      </c>
      <c r="Q251" s="520"/>
      <c r="R251" s="52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350"/>
      <c r="BC251" s="334"/>
      <c r="BD251" s="334"/>
      <c r="BE251" s="334"/>
      <c r="BF251" s="335"/>
    </row>
    <row r="252" spans="2:58" ht="20.25" customHeight="1" x14ac:dyDescent="0.4">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07">
        <f>IF($BB$3="４週",SUM(S252:AT252),IF($BB$3="暦月",SUM(S252:AW252),""))</f>
        <v>0</v>
      </c>
      <c r="AY252" s="508"/>
      <c r="AZ252" s="509">
        <f>IF($BB$3="４週",AX252/4,IF($BB$3="暦月",'認知症対応型通所（100名）'!AX252/('認知症対応型通所（100名）'!$BB$8/7),""))</f>
        <v>0</v>
      </c>
      <c r="BA252" s="510"/>
      <c r="BB252" s="351"/>
      <c r="BC252" s="352"/>
      <c r="BD252" s="352"/>
      <c r="BE252" s="352"/>
      <c r="BF252" s="353"/>
    </row>
    <row r="253" spans="2:58" ht="20.25" customHeight="1" x14ac:dyDescent="0.4">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x14ac:dyDescent="0.4">
      <c r="B254" s="587"/>
      <c r="C254" s="386"/>
      <c r="D254" s="387"/>
      <c r="E254" s="388"/>
      <c r="F254" s="92"/>
      <c r="G254" s="321"/>
      <c r="H254" s="326"/>
      <c r="I254" s="324"/>
      <c r="J254" s="324"/>
      <c r="K254" s="325"/>
      <c r="L254" s="333"/>
      <c r="M254" s="334"/>
      <c r="N254" s="334"/>
      <c r="O254" s="335"/>
      <c r="P254" s="519" t="s">
        <v>15</v>
      </c>
      <c r="Q254" s="520"/>
      <c r="R254" s="52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350"/>
      <c r="BC254" s="334"/>
      <c r="BD254" s="334"/>
      <c r="BE254" s="334"/>
      <c r="BF254" s="335"/>
    </row>
    <row r="255" spans="2:58" ht="20.25" customHeight="1" x14ac:dyDescent="0.4">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07">
        <f>IF($BB$3="４週",SUM(S255:AT255),IF($BB$3="暦月",SUM(S255:AW255),""))</f>
        <v>0</v>
      </c>
      <c r="AY255" s="508"/>
      <c r="AZ255" s="509">
        <f>IF($BB$3="４週",AX255/4,IF($BB$3="暦月",'認知症対応型通所（100名）'!AX255/('認知症対応型通所（100名）'!$BB$8/7),""))</f>
        <v>0</v>
      </c>
      <c r="BA255" s="510"/>
      <c r="BB255" s="351"/>
      <c r="BC255" s="352"/>
      <c r="BD255" s="352"/>
      <c r="BE255" s="352"/>
      <c r="BF255" s="353"/>
    </row>
    <row r="256" spans="2:58" ht="20.25" customHeight="1" x14ac:dyDescent="0.4">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x14ac:dyDescent="0.4">
      <c r="B257" s="587"/>
      <c r="C257" s="386"/>
      <c r="D257" s="387"/>
      <c r="E257" s="388"/>
      <c r="F257" s="92"/>
      <c r="G257" s="321"/>
      <c r="H257" s="326"/>
      <c r="I257" s="324"/>
      <c r="J257" s="324"/>
      <c r="K257" s="325"/>
      <c r="L257" s="333"/>
      <c r="M257" s="334"/>
      <c r="N257" s="334"/>
      <c r="O257" s="335"/>
      <c r="P257" s="519" t="s">
        <v>15</v>
      </c>
      <c r="Q257" s="520"/>
      <c r="R257" s="52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350"/>
      <c r="BC257" s="334"/>
      <c r="BD257" s="334"/>
      <c r="BE257" s="334"/>
      <c r="BF257" s="335"/>
    </row>
    <row r="258" spans="2:58" ht="20.25" customHeight="1" x14ac:dyDescent="0.4">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07">
        <f>IF($BB$3="４週",SUM(S258:AT258),IF($BB$3="暦月",SUM(S258:AW258),""))</f>
        <v>0</v>
      </c>
      <c r="AY258" s="508"/>
      <c r="AZ258" s="509">
        <f>IF($BB$3="４週",AX258/4,IF($BB$3="暦月",'認知症対応型通所（100名）'!AX258/('認知症対応型通所（100名）'!$BB$8/7),""))</f>
        <v>0</v>
      </c>
      <c r="BA258" s="510"/>
      <c r="BB258" s="351"/>
      <c r="BC258" s="352"/>
      <c r="BD258" s="352"/>
      <c r="BE258" s="352"/>
      <c r="BF258" s="353"/>
    </row>
    <row r="259" spans="2:58" ht="20.25" customHeight="1" x14ac:dyDescent="0.4">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x14ac:dyDescent="0.4">
      <c r="B260" s="587"/>
      <c r="C260" s="386"/>
      <c r="D260" s="387"/>
      <c r="E260" s="388"/>
      <c r="F260" s="92"/>
      <c r="G260" s="321"/>
      <c r="H260" s="326"/>
      <c r="I260" s="324"/>
      <c r="J260" s="324"/>
      <c r="K260" s="325"/>
      <c r="L260" s="333"/>
      <c r="M260" s="334"/>
      <c r="N260" s="334"/>
      <c r="O260" s="335"/>
      <c r="P260" s="519" t="s">
        <v>15</v>
      </c>
      <c r="Q260" s="520"/>
      <c r="R260" s="52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350"/>
      <c r="BC260" s="334"/>
      <c r="BD260" s="334"/>
      <c r="BE260" s="334"/>
      <c r="BF260" s="335"/>
    </row>
    <row r="261" spans="2:58" ht="20.25" customHeight="1" x14ac:dyDescent="0.4">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07">
        <f>IF($BB$3="４週",SUM(S261:AT261),IF($BB$3="暦月",SUM(S261:AW261),""))</f>
        <v>0</v>
      </c>
      <c r="AY261" s="508"/>
      <c r="AZ261" s="509">
        <f>IF($BB$3="４週",AX261/4,IF($BB$3="暦月",'認知症対応型通所（100名）'!AX261/('認知症対応型通所（100名）'!$BB$8/7),""))</f>
        <v>0</v>
      </c>
      <c r="BA261" s="510"/>
      <c r="BB261" s="351"/>
      <c r="BC261" s="352"/>
      <c r="BD261" s="352"/>
      <c r="BE261" s="352"/>
      <c r="BF261" s="353"/>
    </row>
    <row r="262" spans="2:58" ht="20.25" customHeight="1" x14ac:dyDescent="0.4">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x14ac:dyDescent="0.4">
      <c r="B263" s="587"/>
      <c r="C263" s="386"/>
      <c r="D263" s="387"/>
      <c r="E263" s="388"/>
      <c r="F263" s="92"/>
      <c r="G263" s="321"/>
      <c r="H263" s="326"/>
      <c r="I263" s="324"/>
      <c r="J263" s="324"/>
      <c r="K263" s="325"/>
      <c r="L263" s="333"/>
      <c r="M263" s="334"/>
      <c r="N263" s="334"/>
      <c r="O263" s="335"/>
      <c r="P263" s="519" t="s">
        <v>15</v>
      </c>
      <c r="Q263" s="520"/>
      <c r="R263" s="52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350"/>
      <c r="BC263" s="334"/>
      <c r="BD263" s="334"/>
      <c r="BE263" s="334"/>
      <c r="BF263" s="335"/>
    </row>
    <row r="264" spans="2:58" ht="20.25" customHeight="1" x14ac:dyDescent="0.4">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07">
        <f>IF($BB$3="４週",SUM(S264:AT264),IF($BB$3="暦月",SUM(S264:AW264),""))</f>
        <v>0</v>
      </c>
      <c r="AY264" s="508"/>
      <c r="AZ264" s="509">
        <f>IF($BB$3="４週",AX264/4,IF($BB$3="暦月",'認知症対応型通所（100名）'!AX264/('認知症対応型通所（100名）'!$BB$8/7),""))</f>
        <v>0</v>
      </c>
      <c r="BA264" s="510"/>
      <c r="BB264" s="351"/>
      <c r="BC264" s="352"/>
      <c r="BD264" s="352"/>
      <c r="BE264" s="352"/>
      <c r="BF264" s="353"/>
    </row>
    <row r="265" spans="2:58" ht="20.25" customHeight="1" x14ac:dyDescent="0.4">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x14ac:dyDescent="0.4">
      <c r="B266" s="587"/>
      <c r="C266" s="386"/>
      <c r="D266" s="387"/>
      <c r="E266" s="388"/>
      <c r="F266" s="92"/>
      <c r="G266" s="321"/>
      <c r="H266" s="326"/>
      <c r="I266" s="324"/>
      <c r="J266" s="324"/>
      <c r="K266" s="325"/>
      <c r="L266" s="333"/>
      <c r="M266" s="334"/>
      <c r="N266" s="334"/>
      <c r="O266" s="335"/>
      <c r="P266" s="519" t="s">
        <v>15</v>
      </c>
      <c r="Q266" s="520"/>
      <c r="R266" s="52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350"/>
      <c r="BC266" s="334"/>
      <c r="BD266" s="334"/>
      <c r="BE266" s="334"/>
      <c r="BF266" s="335"/>
    </row>
    <row r="267" spans="2:58" ht="20.25" customHeight="1" x14ac:dyDescent="0.4">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07">
        <f>IF($BB$3="４週",SUM(S267:AT267),IF($BB$3="暦月",SUM(S267:AW267),""))</f>
        <v>0</v>
      </c>
      <c r="AY267" s="508"/>
      <c r="AZ267" s="509">
        <f>IF($BB$3="４週",AX267/4,IF($BB$3="暦月",'認知症対応型通所（100名）'!AX267/('認知症対応型通所（100名）'!$BB$8/7),""))</f>
        <v>0</v>
      </c>
      <c r="BA267" s="510"/>
      <c r="BB267" s="351"/>
      <c r="BC267" s="352"/>
      <c r="BD267" s="352"/>
      <c r="BE267" s="352"/>
      <c r="BF267" s="353"/>
    </row>
    <row r="268" spans="2:58" ht="20.25" customHeight="1" x14ac:dyDescent="0.4">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x14ac:dyDescent="0.4">
      <c r="B269" s="587"/>
      <c r="C269" s="386"/>
      <c r="D269" s="387"/>
      <c r="E269" s="388"/>
      <c r="F269" s="92"/>
      <c r="G269" s="321"/>
      <c r="H269" s="326"/>
      <c r="I269" s="324"/>
      <c r="J269" s="324"/>
      <c r="K269" s="325"/>
      <c r="L269" s="333"/>
      <c r="M269" s="334"/>
      <c r="N269" s="334"/>
      <c r="O269" s="335"/>
      <c r="P269" s="519" t="s">
        <v>15</v>
      </c>
      <c r="Q269" s="520"/>
      <c r="R269" s="52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350"/>
      <c r="BC269" s="334"/>
      <c r="BD269" s="334"/>
      <c r="BE269" s="334"/>
      <c r="BF269" s="335"/>
    </row>
    <row r="270" spans="2:58" ht="20.25" customHeight="1" x14ac:dyDescent="0.4">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07">
        <f>IF($BB$3="４週",SUM(S270:AT270),IF($BB$3="暦月",SUM(S270:AW270),""))</f>
        <v>0</v>
      </c>
      <c r="AY270" s="508"/>
      <c r="AZ270" s="509">
        <f>IF($BB$3="４週",AX270/4,IF($BB$3="暦月",'認知症対応型通所（100名）'!AX270/('認知症対応型通所（100名）'!$BB$8/7),""))</f>
        <v>0</v>
      </c>
      <c r="BA270" s="510"/>
      <c r="BB270" s="351"/>
      <c r="BC270" s="352"/>
      <c r="BD270" s="352"/>
      <c r="BE270" s="352"/>
      <c r="BF270" s="353"/>
    </row>
    <row r="271" spans="2:58" ht="20.25" customHeight="1" x14ac:dyDescent="0.4">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x14ac:dyDescent="0.4">
      <c r="B272" s="587"/>
      <c r="C272" s="386"/>
      <c r="D272" s="387"/>
      <c r="E272" s="388"/>
      <c r="F272" s="92"/>
      <c r="G272" s="321"/>
      <c r="H272" s="326"/>
      <c r="I272" s="324"/>
      <c r="J272" s="324"/>
      <c r="K272" s="325"/>
      <c r="L272" s="333"/>
      <c r="M272" s="334"/>
      <c r="N272" s="334"/>
      <c r="O272" s="335"/>
      <c r="P272" s="519" t="s">
        <v>15</v>
      </c>
      <c r="Q272" s="520"/>
      <c r="R272" s="52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350"/>
      <c r="BC272" s="334"/>
      <c r="BD272" s="334"/>
      <c r="BE272" s="334"/>
      <c r="BF272" s="335"/>
    </row>
    <row r="273" spans="2:58" ht="20.25" customHeight="1" x14ac:dyDescent="0.4">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07">
        <f>IF($BB$3="４週",SUM(S273:AT273),IF($BB$3="暦月",SUM(S273:AW273),""))</f>
        <v>0</v>
      </c>
      <c r="AY273" s="508"/>
      <c r="AZ273" s="509">
        <f>IF($BB$3="４週",AX273/4,IF($BB$3="暦月",'認知症対応型通所（100名）'!AX273/('認知症対応型通所（100名）'!$BB$8/7),""))</f>
        <v>0</v>
      </c>
      <c r="BA273" s="510"/>
      <c r="BB273" s="351"/>
      <c r="BC273" s="352"/>
      <c r="BD273" s="352"/>
      <c r="BE273" s="352"/>
      <c r="BF273" s="353"/>
    </row>
    <row r="274" spans="2:58" ht="20.25" customHeight="1" x14ac:dyDescent="0.4">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x14ac:dyDescent="0.4">
      <c r="B275" s="587"/>
      <c r="C275" s="386"/>
      <c r="D275" s="387"/>
      <c r="E275" s="388"/>
      <c r="F275" s="92"/>
      <c r="G275" s="321"/>
      <c r="H275" s="326"/>
      <c r="I275" s="324"/>
      <c r="J275" s="324"/>
      <c r="K275" s="325"/>
      <c r="L275" s="333"/>
      <c r="M275" s="334"/>
      <c r="N275" s="334"/>
      <c r="O275" s="335"/>
      <c r="P275" s="519" t="s">
        <v>15</v>
      </c>
      <c r="Q275" s="520"/>
      <c r="R275" s="52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350"/>
      <c r="BC275" s="334"/>
      <c r="BD275" s="334"/>
      <c r="BE275" s="334"/>
      <c r="BF275" s="335"/>
    </row>
    <row r="276" spans="2:58" ht="20.25" customHeight="1" x14ac:dyDescent="0.4">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07">
        <f>IF($BB$3="４週",SUM(S276:AT276),IF($BB$3="暦月",SUM(S276:AW276),""))</f>
        <v>0</v>
      </c>
      <c r="AY276" s="508"/>
      <c r="AZ276" s="509">
        <f>IF($BB$3="４週",AX276/4,IF($BB$3="暦月",'認知症対応型通所（100名）'!AX276/('認知症対応型通所（100名）'!$BB$8/7),""))</f>
        <v>0</v>
      </c>
      <c r="BA276" s="510"/>
      <c r="BB276" s="351"/>
      <c r="BC276" s="352"/>
      <c r="BD276" s="352"/>
      <c r="BE276" s="352"/>
      <c r="BF276" s="353"/>
    </row>
    <row r="277" spans="2:58" ht="20.25" customHeight="1" x14ac:dyDescent="0.4">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x14ac:dyDescent="0.4">
      <c r="B278" s="587"/>
      <c r="C278" s="386"/>
      <c r="D278" s="387"/>
      <c r="E278" s="388"/>
      <c r="F278" s="92"/>
      <c r="G278" s="321"/>
      <c r="H278" s="326"/>
      <c r="I278" s="324"/>
      <c r="J278" s="324"/>
      <c r="K278" s="325"/>
      <c r="L278" s="333"/>
      <c r="M278" s="334"/>
      <c r="N278" s="334"/>
      <c r="O278" s="335"/>
      <c r="P278" s="519" t="s">
        <v>15</v>
      </c>
      <c r="Q278" s="520"/>
      <c r="R278" s="52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350"/>
      <c r="BC278" s="334"/>
      <c r="BD278" s="334"/>
      <c r="BE278" s="334"/>
      <c r="BF278" s="335"/>
    </row>
    <row r="279" spans="2:58" ht="20.25" customHeight="1" x14ac:dyDescent="0.4">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07">
        <f>IF($BB$3="４週",SUM(S279:AT279),IF($BB$3="暦月",SUM(S279:AW279),""))</f>
        <v>0</v>
      </c>
      <c r="AY279" s="508"/>
      <c r="AZ279" s="509">
        <f>IF($BB$3="４週",AX279/4,IF($BB$3="暦月",'認知症対応型通所（100名）'!AX279/('認知症対応型通所（100名）'!$BB$8/7),""))</f>
        <v>0</v>
      </c>
      <c r="BA279" s="510"/>
      <c r="BB279" s="351"/>
      <c r="BC279" s="352"/>
      <c r="BD279" s="352"/>
      <c r="BE279" s="352"/>
      <c r="BF279" s="353"/>
    </row>
    <row r="280" spans="2:58" ht="20.25" customHeight="1" x14ac:dyDescent="0.4">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x14ac:dyDescent="0.4">
      <c r="B281" s="587"/>
      <c r="C281" s="386"/>
      <c r="D281" s="387"/>
      <c r="E281" s="388"/>
      <c r="F281" s="92"/>
      <c r="G281" s="321"/>
      <c r="H281" s="326"/>
      <c r="I281" s="324"/>
      <c r="J281" s="324"/>
      <c r="K281" s="325"/>
      <c r="L281" s="333"/>
      <c r="M281" s="334"/>
      <c r="N281" s="334"/>
      <c r="O281" s="335"/>
      <c r="P281" s="519" t="s">
        <v>15</v>
      </c>
      <c r="Q281" s="520"/>
      <c r="R281" s="52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350"/>
      <c r="BC281" s="334"/>
      <c r="BD281" s="334"/>
      <c r="BE281" s="334"/>
      <c r="BF281" s="335"/>
    </row>
    <row r="282" spans="2:58" ht="20.25" customHeight="1" x14ac:dyDescent="0.4">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07">
        <f>IF($BB$3="４週",SUM(S282:AT282),IF($BB$3="暦月",SUM(S282:AW282),""))</f>
        <v>0</v>
      </c>
      <c r="AY282" s="508"/>
      <c r="AZ282" s="509">
        <f>IF($BB$3="４週",AX282/4,IF($BB$3="暦月",'認知症対応型通所（100名）'!AX282/('認知症対応型通所（100名）'!$BB$8/7),""))</f>
        <v>0</v>
      </c>
      <c r="BA282" s="510"/>
      <c r="BB282" s="351"/>
      <c r="BC282" s="352"/>
      <c r="BD282" s="352"/>
      <c r="BE282" s="352"/>
      <c r="BF282" s="353"/>
    </row>
    <row r="283" spans="2:58" ht="20.25" customHeight="1" x14ac:dyDescent="0.4">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x14ac:dyDescent="0.4">
      <c r="B284" s="587"/>
      <c r="C284" s="386"/>
      <c r="D284" s="387"/>
      <c r="E284" s="388"/>
      <c r="F284" s="92"/>
      <c r="G284" s="321"/>
      <c r="H284" s="326"/>
      <c r="I284" s="324"/>
      <c r="J284" s="324"/>
      <c r="K284" s="325"/>
      <c r="L284" s="333"/>
      <c r="M284" s="334"/>
      <c r="N284" s="334"/>
      <c r="O284" s="335"/>
      <c r="P284" s="519" t="s">
        <v>15</v>
      </c>
      <c r="Q284" s="520"/>
      <c r="R284" s="52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350"/>
      <c r="BC284" s="334"/>
      <c r="BD284" s="334"/>
      <c r="BE284" s="334"/>
      <c r="BF284" s="335"/>
    </row>
    <row r="285" spans="2:58" ht="20.25" customHeight="1" x14ac:dyDescent="0.4">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07">
        <f>IF($BB$3="４週",SUM(S285:AT285),IF($BB$3="暦月",SUM(S285:AW285),""))</f>
        <v>0</v>
      </c>
      <c r="AY285" s="508"/>
      <c r="AZ285" s="509">
        <f>IF($BB$3="４週",AX285/4,IF($BB$3="暦月",'認知症対応型通所（100名）'!AX285/('認知症対応型通所（100名）'!$BB$8/7),""))</f>
        <v>0</v>
      </c>
      <c r="BA285" s="510"/>
      <c r="BB285" s="351"/>
      <c r="BC285" s="352"/>
      <c r="BD285" s="352"/>
      <c r="BE285" s="352"/>
      <c r="BF285" s="353"/>
    </row>
    <row r="286" spans="2:58" ht="20.25" customHeight="1" x14ac:dyDescent="0.4">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x14ac:dyDescent="0.4">
      <c r="B287" s="587"/>
      <c r="C287" s="386"/>
      <c r="D287" s="387"/>
      <c r="E287" s="388"/>
      <c r="F287" s="92"/>
      <c r="G287" s="321"/>
      <c r="H287" s="326"/>
      <c r="I287" s="324"/>
      <c r="J287" s="324"/>
      <c r="K287" s="325"/>
      <c r="L287" s="333"/>
      <c r="M287" s="334"/>
      <c r="N287" s="334"/>
      <c r="O287" s="335"/>
      <c r="P287" s="519" t="s">
        <v>15</v>
      </c>
      <c r="Q287" s="520"/>
      <c r="R287" s="52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350"/>
      <c r="BC287" s="334"/>
      <c r="BD287" s="334"/>
      <c r="BE287" s="334"/>
      <c r="BF287" s="335"/>
    </row>
    <row r="288" spans="2:58" ht="20.25" customHeight="1" x14ac:dyDescent="0.4">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07">
        <f>IF($BB$3="４週",SUM(S288:AT288),IF($BB$3="暦月",SUM(S288:AW288),""))</f>
        <v>0</v>
      </c>
      <c r="AY288" s="508"/>
      <c r="AZ288" s="509">
        <f>IF($BB$3="４週",AX288/4,IF($BB$3="暦月",'認知症対応型通所（100名）'!AX288/('認知症対応型通所（100名）'!$BB$8/7),""))</f>
        <v>0</v>
      </c>
      <c r="BA288" s="510"/>
      <c r="BB288" s="351"/>
      <c r="BC288" s="352"/>
      <c r="BD288" s="352"/>
      <c r="BE288" s="352"/>
      <c r="BF288" s="353"/>
    </row>
    <row r="289" spans="2:58" ht="20.25" customHeight="1" x14ac:dyDescent="0.4">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x14ac:dyDescent="0.4">
      <c r="B290" s="587"/>
      <c r="C290" s="386"/>
      <c r="D290" s="387"/>
      <c r="E290" s="388"/>
      <c r="F290" s="92"/>
      <c r="G290" s="321"/>
      <c r="H290" s="326"/>
      <c r="I290" s="324"/>
      <c r="J290" s="324"/>
      <c r="K290" s="325"/>
      <c r="L290" s="333"/>
      <c r="M290" s="334"/>
      <c r="N290" s="334"/>
      <c r="O290" s="335"/>
      <c r="P290" s="519" t="s">
        <v>15</v>
      </c>
      <c r="Q290" s="520"/>
      <c r="R290" s="52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350"/>
      <c r="BC290" s="334"/>
      <c r="BD290" s="334"/>
      <c r="BE290" s="334"/>
      <c r="BF290" s="335"/>
    </row>
    <row r="291" spans="2:58" ht="20.25" customHeight="1" x14ac:dyDescent="0.4">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07">
        <f>IF($BB$3="４週",SUM(S291:AT291),IF($BB$3="暦月",SUM(S291:AW291),""))</f>
        <v>0</v>
      </c>
      <c r="AY291" s="508"/>
      <c r="AZ291" s="509">
        <f>IF($BB$3="４週",AX291/4,IF($BB$3="暦月",'認知症対応型通所（100名）'!AX291/('認知症対応型通所（100名）'!$BB$8/7),""))</f>
        <v>0</v>
      </c>
      <c r="BA291" s="510"/>
      <c r="BB291" s="351"/>
      <c r="BC291" s="352"/>
      <c r="BD291" s="352"/>
      <c r="BE291" s="352"/>
      <c r="BF291" s="353"/>
    </row>
    <row r="292" spans="2:58" ht="20.25" customHeight="1" x14ac:dyDescent="0.4">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x14ac:dyDescent="0.4">
      <c r="B293" s="587"/>
      <c r="C293" s="386"/>
      <c r="D293" s="387"/>
      <c r="E293" s="388"/>
      <c r="F293" s="92"/>
      <c r="G293" s="321"/>
      <c r="H293" s="326"/>
      <c r="I293" s="324"/>
      <c r="J293" s="324"/>
      <c r="K293" s="325"/>
      <c r="L293" s="333"/>
      <c r="M293" s="334"/>
      <c r="N293" s="334"/>
      <c r="O293" s="335"/>
      <c r="P293" s="519" t="s">
        <v>15</v>
      </c>
      <c r="Q293" s="520"/>
      <c r="R293" s="52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350"/>
      <c r="BC293" s="334"/>
      <c r="BD293" s="334"/>
      <c r="BE293" s="334"/>
      <c r="BF293" s="335"/>
    </row>
    <row r="294" spans="2:58" ht="20.25" customHeight="1" x14ac:dyDescent="0.4">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07">
        <f>IF($BB$3="４週",SUM(S294:AT294),IF($BB$3="暦月",SUM(S294:AW294),""))</f>
        <v>0</v>
      </c>
      <c r="AY294" s="508"/>
      <c r="AZ294" s="509">
        <f>IF($BB$3="４週",AX294/4,IF($BB$3="暦月",'認知症対応型通所（100名）'!AX294/('認知症対応型通所（100名）'!$BB$8/7),""))</f>
        <v>0</v>
      </c>
      <c r="BA294" s="510"/>
      <c r="BB294" s="351"/>
      <c r="BC294" s="352"/>
      <c r="BD294" s="352"/>
      <c r="BE294" s="352"/>
      <c r="BF294" s="353"/>
    </row>
    <row r="295" spans="2:58" ht="20.25" customHeight="1" x14ac:dyDescent="0.4">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x14ac:dyDescent="0.4">
      <c r="B296" s="587"/>
      <c r="C296" s="386"/>
      <c r="D296" s="387"/>
      <c r="E296" s="388"/>
      <c r="F296" s="92"/>
      <c r="G296" s="321"/>
      <c r="H296" s="326"/>
      <c r="I296" s="324"/>
      <c r="J296" s="324"/>
      <c r="K296" s="325"/>
      <c r="L296" s="333"/>
      <c r="M296" s="334"/>
      <c r="N296" s="334"/>
      <c r="O296" s="335"/>
      <c r="P296" s="519" t="s">
        <v>15</v>
      </c>
      <c r="Q296" s="520"/>
      <c r="R296" s="52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350"/>
      <c r="BC296" s="334"/>
      <c r="BD296" s="334"/>
      <c r="BE296" s="334"/>
      <c r="BF296" s="335"/>
    </row>
    <row r="297" spans="2:58" ht="20.25" customHeight="1" x14ac:dyDescent="0.4">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07">
        <f>IF($BB$3="４週",SUM(S297:AT297),IF($BB$3="暦月",SUM(S297:AW297),""))</f>
        <v>0</v>
      </c>
      <c r="AY297" s="508"/>
      <c r="AZ297" s="509">
        <f>IF($BB$3="４週",AX297/4,IF($BB$3="暦月",'認知症対応型通所（100名）'!AX297/('認知症対応型通所（100名）'!$BB$8/7),""))</f>
        <v>0</v>
      </c>
      <c r="BA297" s="510"/>
      <c r="BB297" s="351"/>
      <c r="BC297" s="352"/>
      <c r="BD297" s="352"/>
      <c r="BE297" s="352"/>
      <c r="BF297" s="353"/>
    </row>
    <row r="298" spans="2:58" ht="20.25" customHeight="1" x14ac:dyDescent="0.4">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x14ac:dyDescent="0.4">
      <c r="B299" s="587"/>
      <c r="C299" s="386"/>
      <c r="D299" s="387"/>
      <c r="E299" s="388"/>
      <c r="F299" s="92"/>
      <c r="G299" s="321"/>
      <c r="H299" s="326"/>
      <c r="I299" s="324"/>
      <c r="J299" s="324"/>
      <c r="K299" s="325"/>
      <c r="L299" s="333"/>
      <c r="M299" s="334"/>
      <c r="N299" s="334"/>
      <c r="O299" s="335"/>
      <c r="P299" s="519" t="s">
        <v>15</v>
      </c>
      <c r="Q299" s="520"/>
      <c r="R299" s="52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350"/>
      <c r="BC299" s="334"/>
      <c r="BD299" s="334"/>
      <c r="BE299" s="334"/>
      <c r="BF299" s="335"/>
    </row>
    <row r="300" spans="2:58" ht="20.25" customHeight="1" x14ac:dyDescent="0.4">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07">
        <f>IF($BB$3="４週",SUM(S300:AT300),IF($BB$3="暦月",SUM(S300:AW300),""))</f>
        <v>0</v>
      </c>
      <c r="AY300" s="508"/>
      <c r="AZ300" s="509">
        <f>IF($BB$3="４週",AX300/4,IF($BB$3="暦月",'認知症対応型通所（100名）'!AX300/('認知症対応型通所（100名）'!$BB$8/7),""))</f>
        <v>0</v>
      </c>
      <c r="BA300" s="510"/>
      <c r="BB300" s="351"/>
      <c r="BC300" s="352"/>
      <c r="BD300" s="352"/>
      <c r="BE300" s="352"/>
      <c r="BF300" s="353"/>
    </row>
    <row r="301" spans="2:58" ht="20.25" customHeight="1" x14ac:dyDescent="0.4">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x14ac:dyDescent="0.4">
      <c r="B302" s="587"/>
      <c r="C302" s="386"/>
      <c r="D302" s="387"/>
      <c r="E302" s="388"/>
      <c r="F302" s="92"/>
      <c r="G302" s="321"/>
      <c r="H302" s="326"/>
      <c r="I302" s="324"/>
      <c r="J302" s="324"/>
      <c r="K302" s="325"/>
      <c r="L302" s="333"/>
      <c r="M302" s="334"/>
      <c r="N302" s="334"/>
      <c r="O302" s="335"/>
      <c r="P302" s="519" t="s">
        <v>15</v>
      </c>
      <c r="Q302" s="520"/>
      <c r="R302" s="52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350"/>
      <c r="BC302" s="334"/>
      <c r="BD302" s="334"/>
      <c r="BE302" s="334"/>
      <c r="BF302" s="335"/>
    </row>
    <row r="303" spans="2:58" ht="20.25" customHeight="1" x14ac:dyDescent="0.4">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07">
        <f>IF($BB$3="４週",SUM(S303:AT303),IF($BB$3="暦月",SUM(S303:AW303),""))</f>
        <v>0</v>
      </c>
      <c r="AY303" s="508"/>
      <c r="AZ303" s="509">
        <f>IF($BB$3="４週",AX303/4,IF($BB$3="暦月",'認知症対応型通所（100名）'!AX303/('認知症対応型通所（100名）'!$BB$8/7),""))</f>
        <v>0</v>
      </c>
      <c r="BA303" s="510"/>
      <c r="BB303" s="351"/>
      <c r="BC303" s="352"/>
      <c r="BD303" s="352"/>
      <c r="BE303" s="352"/>
      <c r="BF303" s="353"/>
    </row>
    <row r="304" spans="2:58" ht="20.25" customHeight="1" x14ac:dyDescent="0.4">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x14ac:dyDescent="0.4">
      <c r="B305" s="587"/>
      <c r="C305" s="386"/>
      <c r="D305" s="387"/>
      <c r="E305" s="388"/>
      <c r="F305" s="92"/>
      <c r="G305" s="321"/>
      <c r="H305" s="326"/>
      <c r="I305" s="324"/>
      <c r="J305" s="324"/>
      <c r="K305" s="325"/>
      <c r="L305" s="333"/>
      <c r="M305" s="334"/>
      <c r="N305" s="334"/>
      <c r="O305" s="335"/>
      <c r="P305" s="519" t="s">
        <v>15</v>
      </c>
      <c r="Q305" s="520"/>
      <c r="R305" s="52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350"/>
      <c r="BC305" s="334"/>
      <c r="BD305" s="334"/>
      <c r="BE305" s="334"/>
      <c r="BF305" s="335"/>
    </row>
    <row r="306" spans="2:58" ht="20.25" customHeight="1" x14ac:dyDescent="0.4">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07">
        <f>IF($BB$3="４週",SUM(S306:AT306),IF($BB$3="暦月",SUM(S306:AW306),""))</f>
        <v>0</v>
      </c>
      <c r="AY306" s="508"/>
      <c r="AZ306" s="509">
        <f>IF($BB$3="４週",AX306/4,IF($BB$3="暦月",'認知症対応型通所（100名）'!AX306/('認知症対応型通所（100名）'!$BB$8/7),""))</f>
        <v>0</v>
      </c>
      <c r="BA306" s="510"/>
      <c r="BB306" s="351"/>
      <c r="BC306" s="352"/>
      <c r="BD306" s="352"/>
      <c r="BE306" s="352"/>
      <c r="BF306" s="353"/>
    </row>
    <row r="307" spans="2:58" ht="20.25" customHeight="1" x14ac:dyDescent="0.4">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x14ac:dyDescent="0.4">
      <c r="B308" s="587"/>
      <c r="C308" s="386"/>
      <c r="D308" s="387"/>
      <c r="E308" s="388"/>
      <c r="F308" s="92"/>
      <c r="G308" s="321"/>
      <c r="H308" s="326"/>
      <c r="I308" s="324"/>
      <c r="J308" s="324"/>
      <c r="K308" s="325"/>
      <c r="L308" s="333"/>
      <c r="M308" s="334"/>
      <c r="N308" s="334"/>
      <c r="O308" s="335"/>
      <c r="P308" s="519" t="s">
        <v>15</v>
      </c>
      <c r="Q308" s="520"/>
      <c r="R308" s="52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350"/>
      <c r="BC308" s="334"/>
      <c r="BD308" s="334"/>
      <c r="BE308" s="334"/>
      <c r="BF308" s="335"/>
    </row>
    <row r="309" spans="2:58" ht="20.25" customHeight="1" x14ac:dyDescent="0.4">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07">
        <f>IF($BB$3="４週",SUM(S309:AT309),IF($BB$3="暦月",SUM(S309:AW309),""))</f>
        <v>0</v>
      </c>
      <c r="AY309" s="508"/>
      <c r="AZ309" s="509">
        <f>IF($BB$3="４週",AX309/4,IF($BB$3="暦月",'認知症対応型通所（100名）'!AX309/('認知症対応型通所（100名）'!$BB$8/7),""))</f>
        <v>0</v>
      </c>
      <c r="BA309" s="510"/>
      <c r="BB309" s="351"/>
      <c r="BC309" s="352"/>
      <c r="BD309" s="352"/>
      <c r="BE309" s="352"/>
      <c r="BF309" s="353"/>
    </row>
    <row r="310" spans="2:58" ht="20.25" customHeight="1" x14ac:dyDescent="0.4">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x14ac:dyDescent="0.4">
      <c r="B311" s="587"/>
      <c r="C311" s="386"/>
      <c r="D311" s="387"/>
      <c r="E311" s="388"/>
      <c r="F311" s="92"/>
      <c r="G311" s="321"/>
      <c r="H311" s="326"/>
      <c r="I311" s="324"/>
      <c r="J311" s="324"/>
      <c r="K311" s="325"/>
      <c r="L311" s="333"/>
      <c r="M311" s="334"/>
      <c r="N311" s="334"/>
      <c r="O311" s="335"/>
      <c r="P311" s="519" t="s">
        <v>15</v>
      </c>
      <c r="Q311" s="520"/>
      <c r="R311" s="52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350"/>
      <c r="BC311" s="334"/>
      <c r="BD311" s="334"/>
      <c r="BE311" s="334"/>
      <c r="BF311" s="335"/>
    </row>
    <row r="312" spans="2:58" ht="20.25" customHeight="1" x14ac:dyDescent="0.4">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07">
        <f>IF($BB$3="４週",SUM(S312:AT312),IF($BB$3="暦月",SUM(S312:AW312),""))</f>
        <v>0</v>
      </c>
      <c r="AY312" s="508"/>
      <c r="AZ312" s="509">
        <f>IF($BB$3="４週",AX312/4,IF($BB$3="暦月",'認知症対応型通所（100名）'!AX312/('認知症対応型通所（100名）'!$BB$8/7),""))</f>
        <v>0</v>
      </c>
      <c r="BA312" s="510"/>
      <c r="BB312" s="351"/>
      <c r="BC312" s="352"/>
      <c r="BD312" s="352"/>
      <c r="BE312" s="352"/>
      <c r="BF312" s="353"/>
    </row>
    <row r="313" spans="2:58" ht="20.25" customHeight="1" x14ac:dyDescent="0.4">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x14ac:dyDescent="0.4">
      <c r="B314" s="587"/>
      <c r="C314" s="386"/>
      <c r="D314" s="387"/>
      <c r="E314" s="388"/>
      <c r="F314" s="92"/>
      <c r="G314" s="321"/>
      <c r="H314" s="326"/>
      <c r="I314" s="324"/>
      <c r="J314" s="324"/>
      <c r="K314" s="325"/>
      <c r="L314" s="333"/>
      <c r="M314" s="334"/>
      <c r="N314" s="334"/>
      <c r="O314" s="335"/>
      <c r="P314" s="519" t="s">
        <v>15</v>
      </c>
      <c r="Q314" s="520"/>
      <c r="R314" s="52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350"/>
      <c r="BC314" s="334"/>
      <c r="BD314" s="334"/>
      <c r="BE314" s="334"/>
      <c r="BF314" s="335"/>
    </row>
    <row r="315" spans="2:58" ht="20.25" customHeight="1" x14ac:dyDescent="0.4">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07">
        <f>IF($BB$3="４週",SUM(S315:AT315),IF($BB$3="暦月",SUM(S315:AW315),""))</f>
        <v>0</v>
      </c>
      <c r="AY315" s="508"/>
      <c r="AZ315" s="509">
        <f>IF($BB$3="４週",AX315/4,IF($BB$3="暦月",'認知症対応型通所（100名）'!AX315/('認知症対応型通所（100名）'!$BB$8/7),""))</f>
        <v>0</v>
      </c>
      <c r="BA315" s="510"/>
      <c r="BB315" s="351"/>
      <c r="BC315" s="352"/>
      <c r="BD315" s="352"/>
      <c r="BE315" s="352"/>
      <c r="BF315" s="353"/>
    </row>
    <row r="316" spans="2:58" ht="20.25" customHeight="1" x14ac:dyDescent="0.4">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x14ac:dyDescent="0.4">
      <c r="B317" s="587"/>
      <c r="C317" s="386"/>
      <c r="D317" s="387"/>
      <c r="E317" s="388"/>
      <c r="F317" s="92"/>
      <c r="G317" s="321"/>
      <c r="H317" s="326"/>
      <c r="I317" s="324"/>
      <c r="J317" s="324"/>
      <c r="K317" s="325"/>
      <c r="L317" s="333"/>
      <c r="M317" s="334"/>
      <c r="N317" s="334"/>
      <c r="O317" s="335"/>
      <c r="P317" s="519" t="s">
        <v>15</v>
      </c>
      <c r="Q317" s="520"/>
      <c r="R317" s="52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350"/>
      <c r="BC317" s="334"/>
      <c r="BD317" s="334"/>
      <c r="BE317" s="334"/>
      <c r="BF317" s="335"/>
    </row>
    <row r="318" spans="2:58" ht="20.25" customHeight="1" x14ac:dyDescent="0.4">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07">
        <f>IF($BB$3="４週",SUM(S318:AT318),IF($BB$3="暦月",SUM(S318:AW318),""))</f>
        <v>0</v>
      </c>
      <c r="AY318" s="508"/>
      <c r="AZ318" s="509">
        <f>IF($BB$3="４週",AX318/4,IF($BB$3="暦月",'認知症対応型通所（100名）'!AX318/('認知症対応型通所（100名）'!$BB$8/7),""))</f>
        <v>0</v>
      </c>
      <c r="BA318" s="510"/>
      <c r="BB318" s="351"/>
      <c r="BC318" s="352"/>
      <c r="BD318" s="352"/>
      <c r="BE318" s="352"/>
      <c r="BF318" s="353"/>
    </row>
    <row r="319" spans="2:58" ht="20.25" customHeight="1" x14ac:dyDescent="0.4">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x14ac:dyDescent="0.4">
      <c r="B320" s="587"/>
      <c r="C320" s="386"/>
      <c r="D320" s="387"/>
      <c r="E320" s="388"/>
      <c r="F320" s="92"/>
      <c r="G320" s="321"/>
      <c r="H320" s="326"/>
      <c r="I320" s="324"/>
      <c r="J320" s="324"/>
      <c r="K320" s="325"/>
      <c r="L320" s="333"/>
      <c r="M320" s="334"/>
      <c r="N320" s="334"/>
      <c r="O320" s="335"/>
      <c r="P320" s="519" t="s">
        <v>15</v>
      </c>
      <c r="Q320" s="520"/>
      <c r="R320" s="52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350"/>
      <c r="BC320" s="334"/>
      <c r="BD320" s="334"/>
      <c r="BE320" s="334"/>
      <c r="BF320" s="335"/>
    </row>
    <row r="321" spans="1:73" ht="20.25" customHeight="1" thickBot="1" x14ac:dyDescent="0.45">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07">
        <f>IF($BB$3="４週",SUM(S321:AT321),IF($BB$3="暦月",SUM(S321:AW321),""))</f>
        <v>0</v>
      </c>
      <c r="AY321" s="508"/>
      <c r="AZ321" s="509">
        <f>IF($BB$3="４週",AX321/4,IF($BB$3="暦月",'認知症対応型通所（100名）'!AX321/('認知症対応型通所（100名）'!$BB$8/7),""))</f>
        <v>0</v>
      </c>
      <c r="BA321" s="510"/>
      <c r="BB321" s="351"/>
      <c r="BC321" s="352"/>
      <c r="BD321" s="352"/>
      <c r="BE321" s="352"/>
      <c r="BF321" s="353"/>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375" t="s">
        <v>193</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596"/>
      <c r="BC323" s="597"/>
      <c r="BD323" s="597"/>
      <c r="BE323" s="597"/>
      <c r="BF323" s="598"/>
    </row>
    <row r="324" spans="1:73" ht="20.25" customHeight="1" x14ac:dyDescent="0.4">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599"/>
      <c r="BC324" s="600"/>
      <c r="BD324" s="600"/>
      <c r="BE324" s="600"/>
      <c r="BF324" s="601"/>
    </row>
    <row r="325" spans="1:73" ht="20.25" customHeight="1" x14ac:dyDescent="0.4">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599"/>
      <c r="BC325" s="600"/>
      <c r="BD325" s="600"/>
      <c r="BE325" s="600"/>
      <c r="BF325" s="601"/>
    </row>
    <row r="326" spans="1:73" ht="20.25" customHeight="1" x14ac:dyDescent="0.4">
      <c r="B326" s="53"/>
      <c r="C326" s="26"/>
      <c r="D326" s="26"/>
      <c r="E326" s="26"/>
      <c r="F326" s="26"/>
      <c r="G326" s="605" t="s">
        <v>194</v>
      </c>
      <c r="H326" s="605"/>
      <c r="I326" s="605"/>
      <c r="J326" s="605"/>
      <c r="K326" s="605"/>
      <c r="L326" s="605"/>
      <c r="M326" s="605"/>
      <c r="N326" s="605"/>
      <c r="O326" s="605"/>
      <c r="P326" s="605"/>
      <c r="Q326" s="605"/>
      <c r="R326" s="606"/>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7"/>
      <c r="AY326" s="608"/>
      <c r="AZ326" s="608"/>
      <c r="BA326" s="609"/>
      <c r="BB326" s="599"/>
      <c r="BC326" s="600"/>
      <c r="BD326" s="600"/>
      <c r="BE326" s="600"/>
      <c r="BF326" s="601"/>
    </row>
    <row r="327" spans="1:73" ht="20.25" customHeight="1" thickBot="1" x14ac:dyDescent="0.45">
      <c r="B327" s="54"/>
      <c r="C327" s="114"/>
      <c r="D327" s="114"/>
      <c r="E327" s="114"/>
      <c r="F327" s="114"/>
      <c r="G327" s="616" t="s">
        <v>195</v>
      </c>
      <c r="H327" s="616"/>
      <c r="I327" s="616"/>
      <c r="J327" s="616"/>
      <c r="K327" s="616"/>
      <c r="L327" s="616"/>
      <c r="M327" s="616"/>
      <c r="N327" s="616"/>
      <c r="O327" s="616"/>
      <c r="P327" s="616"/>
      <c r="Q327" s="616"/>
      <c r="R327" s="617"/>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10"/>
      <c r="AY327" s="611"/>
      <c r="AZ327" s="611"/>
      <c r="BA327" s="612"/>
      <c r="BB327" s="599"/>
      <c r="BC327" s="600"/>
      <c r="BD327" s="600"/>
      <c r="BE327" s="600"/>
      <c r="BF327" s="601"/>
    </row>
    <row r="328" spans="1:73" ht="18.75" customHeight="1" x14ac:dyDescent="0.4">
      <c r="B328" s="527" t="s">
        <v>196</v>
      </c>
      <c r="C328" s="528"/>
      <c r="D328" s="528"/>
      <c r="E328" s="528"/>
      <c r="F328" s="528"/>
      <c r="G328" s="528"/>
      <c r="H328" s="528"/>
      <c r="I328" s="528"/>
      <c r="J328" s="528"/>
      <c r="K328" s="529"/>
      <c r="L328" s="618" t="s">
        <v>60</v>
      </c>
      <c r="M328" s="618"/>
      <c r="N328" s="618"/>
      <c r="O328" s="618"/>
      <c r="P328" s="618"/>
      <c r="Q328" s="618"/>
      <c r="R328" s="619"/>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10"/>
      <c r="AY328" s="611"/>
      <c r="AZ328" s="611"/>
      <c r="BA328" s="612"/>
      <c r="BB328" s="599"/>
      <c r="BC328" s="600"/>
      <c r="BD328" s="600"/>
      <c r="BE328" s="600"/>
      <c r="BF328" s="601"/>
    </row>
    <row r="329" spans="1:73" ht="18.75" customHeight="1" x14ac:dyDescent="0.4">
      <c r="B329" s="527"/>
      <c r="C329" s="528"/>
      <c r="D329" s="528"/>
      <c r="E329" s="528"/>
      <c r="F329" s="528"/>
      <c r="G329" s="528"/>
      <c r="H329" s="528"/>
      <c r="I329" s="528"/>
      <c r="J329" s="528"/>
      <c r="K329" s="529"/>
      <c r="L329" s="620" t="s">
        <v>5</v>
      </c>
      <c r="M329" s="620"/>
      <c r="N329" s="620"/>
      <c r="O329" s="620"/>
      <c r="P329" s="620"/>
      <c r="Q329" s="620"/>
      <c r="R329" s="621"/>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10"/>
      <c r="AY329" s="611"/>
      <c r="AZ329" s="611"/>
      <c r="BA329" s="612"/>
      <c r="BB329" s="599"/>
      <c r="BC329" s="600"/>
      <c r="BD329" s="600"/>
      <c r="BE329" s="600"/>
      <c r="BF329" s="601"/>
    </row>
    <row r="330" spans="1:73" ht="18.75" customHeight="1" x14ac:dyDescent="0.4">
      <c r="B330" s="527"/>
      <c r="C330" s="528"/>
      <c r="D330" s="528"/>
      <c r="E330" s="528"/>
      <c r="F330" s="528"/>
      <c r="G330" s="528"/>
      <c r="H330" s="528"/>
      <c r="I330" s="528"/>
      <c r="J330" s="528"/>
      <c r="K330" s="529"/>
      <c r="L330" s="620" t="s">
        <v>61</v>
      </c>
      <c r="M330" s="620"/>
      <c r="N330" s="620"/>
      <c r="O330" s="620"/>
      <c r="P330" s="620"/>
      <c r="Q330" s="620"/>
      <c r="R330" s="621"/>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10"/>
      <c r="AY330" s="611"/>
      <c r="AZ330" s="611"/>
      <c r="BA330" s="612"/>
      <c r="BB330" s="599"/>
      <c r="BC330" s="600"/>
      <c r="BD330" s="600"/>
      <c r="BE330" s="600"/>
      <c r="BF330" s="601"/>
    </row>
    <row r="331" spans="1:73" ht="18.75" customHeight="1" x14ac:dyDescent="0.4">
      <c r="B331" s="527"/>
      <c r="C331" s="528"/>
      <c r="D331" s="528"/>
      <c r="E331" s="528"/>
      <c r="F331" s="528"/>
      <c r="G331" s="528"/>
      <c r="H331" s="528"/>
      <c r="I331" s="528"/>
      <c r="J331" s="528"/>
      <c r="K331" s="529"/>
      <c r="L331" s="620" t="s">
        <v>62</v>
      </c>
      <c r="M331" s="620"/>
      <c r="N331" s="620"/>
      <c r="O331" s="620"/>
      <c r="P331" s="620"/>
      <c r="Q331" s="620"/>
      <c r="R331" s="621"/>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10"/>
      <c r="AY331" s="611"/>
      <c r="AZ331" s="611"/>
      <c r="BA331" s="612"/>
      <c r="BB331" s="599"/>
      <c r="BC331" s="600"/>
      <c r="BD331" s="600"/>
      <c r="BE331" s="600"/>
      <c r="BF331" s="601"/>
    </row>
    <row r="332" spans="1:73" ht="18.75" customHeight="1" thickBot="1" x14ac:dyDescent="0.45">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13"/>
      <c r="AY332" s="614"/>
      <c r="AZ332" s="614"/>
      <c r="BA332" s="615"/>
      <c r="BB332" s="602"/>
      <c r="BC332" s="603"/>
      <c r="BD332" s="603"/>
      <c r="BE332" s="603"/>
      <c r="BF332" s="604"/>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workbookViewId="0">
      <selection activeCell="B69" sqref="B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14" sqref="C14"/>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天根　聖人</cp:lastModifiedBy>
  <cp:lastPrinted>2021-02-25T07:14:11Z</cp:lastPrinted>
  <dcterms:created xsi:type="dcterms:W3CDTF">2020-01-14T23:47:53Z</dcterms:created>
  <dcterms:modified xsi:type="dcterms:W3CDTF">2021-04-05T02:00:03Z</dcterms:modified>
</cp:coreProperties>
</file>