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環境建設部_下水道課_管理係\ホームページ更新\H29\"/>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<sst xmlns="http://schemas.openxmlformats.org/spreadsheetml/2006/main" count="240" uniqueCount="126">
  <si>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</si>
  <si>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</si>
  <si>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</si>
  <si>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</si>
  <si>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</si>
  <si>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</si>
  <si>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</si>
  <si>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</si>
  <si>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</si>
  <si>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</si>
  <si>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</si>
  <si>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</si>
  <si>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</si>
  <si>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</si>
  <si>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</si>
  <si>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</si>
  <si>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</si>
  <si>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</si>
  <si>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</si>
  <si>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</si>
  <si>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</si>
  <si>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</si>
  <si>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</si>
  <si>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</si>
  <si>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</si>
  <si>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</si>
  <si>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</si>
  <si>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</si>
  <si>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</si>
  <si>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</si>
  <si>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</si>
  <si>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</si>
  <si>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</si>
  <si>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</si>
  <si>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</si>
  <si>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</si>
  <si>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</si>
  <si>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</si>
  <si>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</si>
  <si>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</si>
  <si>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</si>
  <si>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</si>
  <si>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</si>
  <si>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</si>
  <si>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</si>
  <si>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</si>
  <si>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</si>
  <si>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</si>
  <si>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</si>
  <si>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</si>
  <si>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</si>
  <si>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</si>
  <si>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</si>
  <si>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</si>
  <si>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</si>
  <si>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</si>
  <si>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</si>
  <si>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</si>
  <si>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</si>
  <si>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</si>
  <si>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</si>
  <si>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</si>
  <si>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</si>
  <si>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</si>
  <si>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</si>
  <si>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</si>
  <si>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</si>
  <si>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</si>
  <si>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</si>
  <si>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</si>
  <si>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</si>
  <si>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</si>
  <si>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</si>
  <si>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</si>
  <si>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</si>
  <si>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</si>
  <si>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</si>
  <si>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</si>
  <si>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</si>
  <si>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</si>
  <si>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</si>
  <si>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</si>
  <si>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</si>
  <si>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</si>
  <si>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</si>
  <si>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</si>
  <si>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</si>
  <si>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</si>
  <si>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</si>
  <si>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</si>
  <si>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</si>
  <si>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</si>
  <si>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</si>
  <si>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</si>
  <si>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</si>
  <si>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</si>
  <si>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</si>
  <si>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</si>
  <si>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</si>
  <si>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</si>
  <si>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</si>
  <si>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</si>
  <si>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</si>
  <si>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</si>
  <si>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</si>
  <si>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</si>
  <si>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</si>
  <si>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</si>
  <si>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</si>
  <si>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</si>
  <si>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</si>
  <si>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</si>
  <si>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</si>
  <si>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</si>
  <si>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</si>
  <si>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</si>
  <si>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</si>
  <si>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</si>
  <si>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</si>
  <si>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</si>
  <si>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</si>
  <si>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</si>
  <si>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</si>
  <si>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3">
      <t>シヨウ</t>
    </rPh>
    <rPh sb="23" eb="24">
      <t>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4">
      <t>ショリ</t>
    </rPh>
    <rPh sb="64" eb="65">
      <t>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</si>
  <si>
    <t>　管渠改善率は、全くない。類似団体も0.09％である。
　最も早い供用開始が平成6年で、管渠工事後24年程度と耐用年数の半分に達していない。</t>
    <rPh sb="1" eb="3">
      <t>カンキョ</t>
    </rPh>
    <rPh sb="3" eb="5">
      <t>カイゼン</t>
    </rPh>
    <rPh sb="5" eb="6">
      <t>リツ</t>
    </rPh>
    <rPh sb="8" eb="9">
      <t>マッタ</t>
    </rPh>
    <rPh sb="13" eb="15">
      <t>ルイジ</t>
    </rPh>
    <rPh sb="15" eb="17">
      <t>ダンタイ</t>
    </rPh>
    <rPh sb="29" eb="30">
      <t>モット</t>
    </rPh>
    <rPh sb="31" eb="32">
      <t>ハヤ</t>
    </rPh>
    <rPh sb="33" eb="35">
      <t>キョウヨウ</t>
    </rPh>
    <rPh sb="35" eb="37">
      <t>カイシ</t>
    </rPh>
    <rPh sb="38" eb="40">
      <t>ヘイセイ</t>
    </rPh>
    <rPh sb="41" eb="42">
      <t>ネン</t>
    </rPh>
    <rPh sb="44" eb="46">
      <t>カンキョ</t>
    </rPh>
    <rPh sb="46" eb="48">
      <t>コウジ</t>
    </rPh>
    <rPh sb="48" eb="49">
      <t>ゴ</t>
    </rPh>
    <rPh sb="51" eb="52">
      <t>ネン</t>
    </rPh>
    <rPh sb="52" eb="54">
      <t>テイド</t>
    </rPh>
    <rPh sb="55" eb="57">
      <t>タイヨウ</t>
    </rPh>
    <rPh sb="57" eb="59">
      <t>ネンスウ</t>
    </rPh>
    <rPh sb="60" eb="62">
      <t>ハンブン</t>
    </rPh>
    <rPh sb="63" eb="64">
      <t>タッ</t>
    </rPh>
    <phoneticPr fontId="4"/>
  </si>
  <si>
    <t>①収益的収支比率は、毎年増加して、平成28年度で99.25％とほぼ100％であり、総収入の内62.9％が一般会計からの繰入金によるものである。なお、単年度決算では赤字であるため、引き続き経営改善に取り組むとともに、受益者負担の原則に基づき、使用料の適正化に努める。
④企業債残高対事業規模比率は、横ばい状況であり、平成28年度は503.41％となっている。類似団体の38.8％と非常に少なく、引き続き適正な投資に努める。
⑤経費回収率は、増加傾向にあり、平成28年度で94.26％と、類似団体より24ポイント高い。100％を下回っているため、適正な使用料収入の確保と汚水処理費の削減が必要である。
⑥汚水処理原価は、減少傾向にあり、平成28年度で223.88円となっている。類似団体より11ポイント低く、引き続き汚水処理コストの削減に努める。
⑦施設利用率は、横ばい状況であり、平成28年度で38.88％と、類似団体より4ポイント低い。最大稼働率は56.75％である。
⑧水洗化率は、増加傾向にあり、平成28年度で80.95％である。類似団体より2ポイント低く、100％未満であるため、水洗化率の向上の取り組みが必要である。</t>
    <rPh sb="1" eb="4">
      <t>シュウエキテキ</t>
    </rPh>
    <rPh sb="4" eb="6">
      <t>シュウシ</t>
    </rPh>
    <rPh sb="6" eb="8">
      <t>ヒリツ</t>
    </rPh>
    <rPh sb="10" eb="12">
      <t>マイトシ</t>
    </rPh>
    <rPh sb="12" eb="14">
      <t>ゾウカ</t>
    </rPh>
    <rPh sb="17" eb="19">
      <t>ヘイセイ</t>
    </rPh>
    <rPh sb="21" eb="23">
      <t>ネンド</t>
    </rPh>
    <rPh sb="41" eb="44">
      <t>ソウシュウニュウ</t>
    </rPh>
    <rPh sb="45" eb="46">
      <t>ウチ</t>
    </rPh>
    <rPh sb="52" eb="54">
      <t>イッパン</t>
    </rPh>
    <rPh sb="54" eb="56">
      <t>カイケイ</t>
    </rPh>
    <rPh sb="59" eb="61">
      <t>クリイレ</t>
    </rPh>
    <rPh sb="61" eb="62">
      <t>キン</t>
    </rPh>
    <rPh sb="74" eb="77">
      <t>タンネンド</t>
    </rPh>
    <rPh sb="77" eb="79">
      <t>ケッサン</t>
    </rPh>
    <rPh sb="81" eb="83">
      <t>アカジ</t>
    </rPh>
    <rPh sb="89" eb="90">
      <t>ヒ</t>
    </rPh>
    <rPh sb="91" eb="92">
      <t>ツヅ</t>
    </rPh>
    <rPh sb="93" eb="95">
      <t>ケイエイ</t>
    </rPh>
    <rPh sb="95" eb="97">
      <t>カイゼン</t>
    </rPh>
    <rPh sb="98" eb="99">
      <t>ト</t>
    </rPh>
    <rPh sb="100" eb="101">
      <t>ク</t>
    </rPh>
    <rPh sb="107" eb="110">
      <t>ジュエキシャ</t>
    </rPh>
    <rPh sb="110" eb="112">
      <t>フタン</t>
    </rPh>
    <rPh sb="113" eb="115">
      <t>ゲンソク</t>
    </rPh>
    <rPh sb="116" eb="117">
      <t>モト</t>
    </rPh>
    <rPh sb="120" eb="122">
      <t>シヨウ</t>
    </rPh>
    <rPh sb="122" eb="123">
      <t>リョウ</t>
    </rPh>
    <rPh sb="124" eb="127">
      <t>テキセイカ</t>
    </rPh>
    <rPh sb="128" eb="129">
      <t>ツト</t>
    </rPh>
    <rPh sb="134" eb="136">
      <t>キギョウ</t>
    </rPh>
    <rPh sb="136" eb="137">
      <t>サイ</t>
    </rPh>
    <rPh sb="137" eb="139">
      <t>ザンダカ</t>
    </rPh>
    <rPh sb="139" eb="140">
      <t>タイ</t>
    </rPh>
    <rPh sb="140" eb="142">
      <t>ジギョウ</t>
    </rPh>
    <rPh sb="142" eb="144">
      <t>キボ</t>
    </rPh>
    <rPh sb="144" eb="146">
      <t>ヒリツ</t>
    </rPh>
    <rPh sb="148" eb="149">
      <t>ヨコ</t>
    </rPh>
    <rPh sb="151" eb="153">
      <t>ジョウキョウ</t>
    </rPh>
    <rPh sb="157" eb="159">
      <t>ヘイセイ</t>
    </rPh>
    <rPh sb="161" eb="163">
      <t>ネンド</t>
    </rPh>
    <rPh sb="178" eb="180">
      <t>ルイジ</t>
    </rPh>
    <rPh sb="180" eb="182">
      <t>ダンタイ</t>
    </rPh>
    <rPh sb="189" eb="191">
      <t>ヒジョウ</t>
    </rPh>
    <rPh sb="192" eb="193">
      <t>スク</t>
    </rPh>
    <rPh sb="196" eb="197">
      <t>ヒ</t>
    </rPh>
    <rPh sb="198" eb="199">
      <t>ツヅ</t>
    </rPh>
    <rPh sb="200" eb="202">
      <t>テキセイ</t>
    </rPh>
    <rPh sb="203" eb="205">
      <t>トウシ</t>
    </rPh>
    <rPh sb="206" eb="207">
      <t>ツト</t>
    </rPh>
    <rPh sb="212" eb="214">
      <t>ケイヒ</t>
    </rPh>
    <rPh sb="214" eb="216">
      <t>カイシュウ</t>
    </rPh>
    <rPh sb="216" eb="217">
      <t>リツ</t>
    </rPh>
    <rPh sb="219" eb="221">
      <t>ゾウカ</t>
    </rPh>
    <rPh sb="221" eb="223">
      <t>ケイコウ</t>
    </rPh>
    <rPh sb="227" eb="229">
      <t>ヘイセイ</t>
    </rPh>
    <rPh sb="231" eb="233">
      <t>ネンド</t>
    </rPh>
    <rPh sb="242" eb="244">
      <t>ルイジ</t>
    </rPh>
    <rPh sb="244" eb="246">
      <t>ダンタイ</t>
    </rPh>
    <rPh sb="254" eb="255">
      <t>タカ</t>
    </rPh>
    <rPh sb="262" eb="264">
      <t>シタマワ</t>
    </rPh>
    <rPh sb="271" eb="273">
      <t>テキセイ</t>
    </rPh>
    <rPh sb="274" eb="276">
      <t>シヨウ</t>
    </rPh>
    <rPh sb="276" eb="277">
      <t>リョウ</t>
    </rPh>
    <rPh sb="277" eb="279">
      <t>シュウニュウ</t>
    </rPh>
    <rPh sb="280" eb="282">
      <t>カクホ</t>
    </rPh>
    <rPh sb="283" eb="285">
      <t>オスイ</t>
    </rPh>
    <rPh sb="285" eb="287">
      <t>ショリ</t>
    </rPh>
    <rPh sb="287" eb="288">
      <t>ヒ</t>
    </rPh>
    <rPh sb="289" eb="291">
      <t>サクゲン</t>
    </rPh>
    <rPh sb="292" eb="294">
      <t>ヒツヨウ</t>
    </rPh>
    <rPh sb="300" eb="302">
      <t>オスイ</t>
    </rPh>
    <rPh sb="302" eb="304">
      <t>ショリ</t>
    </rPh>
    <rPh sb="304" eb="306">
      <t>ゲンカ</t>
    </rPh>
    <rPh sb="308" eb="310">
      <t>ゲンショウ</t>
    </rPh>
    <rPh sb="310" eb="312">
      <t>ケイコウ</t>
    </rPh>
    <rPh sb="316" eb="318">
      <t>ヘイセイ</t>
    </rPh>
    <rPh sb="320" eb="322">
      <t>ネンド</t>
    </rPh>
    <rPh sb="329" eb="330">
      <t>エン</t>
    </rPh>
    <rPh sb="337" eb="339">
      <t>ルイジ</t>
    </rPh>
    <rPh sb="339" eb="341">
      <t>ダンタイ</t>
    </rPh>
    <rPh sb="349" eb="350">
      <t>ヒク</t>
    </rPh>
    <rPh sb="352" eb="353">
      <t>ヒ</t>
    </rPh>
    <rPh sb="354" eb="355">
      <t>ツヅ</t>
    </rPh>
    <rPh sb="356" eb="358">
      <t>オスイ</t>
    </rPh>
    <rPh sb="358" eb="360">
      <t>ショリ</t>
    </rPh>
    <rPh sb="364" eb="366">
      <t>サクゲン</t>
    </rPh>
    <rPh sb="367" eb="368">
      <t>ツト</t>
    </rPh>
    <rPh sb="373" eb="375">
      <t>シセツ</t>
    </rPh>
    <rPh sb="375" eb="378">
      <t>リヨウリツ</t>
    </rPh>
    <rPh sb="380" eb="381">
      <t>ヨコ</t>
    </rPh>
    <rPh sb="383" eb="385">
      <t>ジョウキョウ</t>
    </rPh>
    <rPh sb="389" eb="391">
      <t>ヘイセイ</t>
    </rPh>
    <rPh sb="393" eb="395">
      <t>ネンド</t>
    </rPh>
    <rPh sb="404" eb="406">
      <t>ルイジ</t>
    </rPh>
    <rPh sb="406" eb="408">
      <t>ダンタイ</t>
    </rPh>
    <rPh sb="415" eb="416">
      <t>ヒク</t>
    </rPh>
    <rPh sb="418" eb="420">
      <t>サイダイ</t>
    </rPh>
    <rPh sb="420" eb="422">
      <t>カドウ</t>
    </rPh>
    <rPh sb="422" eb="423">
      <t>リツ</t>
    </rPh>
    <rPh sb="436" eb="439">
      <t>スイセンカ</t>
    </rPh>
    <rPh sb="439" eb="440">
      <t>リツ</t>
    </rPh>
    <rPh sb="442" eb="444">
      <t>ゾウカ</t>
    </rPh>
    <rPh sb="444" eb="446">
      <t>ケイコウ</t>
    </rPh>
    <rPh sb="450" eb="452">
      <t>ヘイセイ</t>
    </rPh>
    <rPh sb="454" eb="456">
      <t>ネンド</t>
    </rPh>
    <rPh sb="467" eb="469">
      <t>ルイジ</t>
    </rPh>
    <rPh sb="469" eb="471">
      <t>ダンタイ</t>
    </rPh>
    <rPh sb="478" eb="479">
      <t>ヒク</t>
    </rPh>
    <rPh sb="485" eb="487">
      <t>ミマン</t>
    </rPh>
    <rPh sb="493" eb="496">
      <t>スイセンカ</t>
    </rPh>
    <rPh sb="496" eb="497">
      <t>リツ</t>
    </rPh>
    <rPh sb="498" eb="500">
      <t>コウジョウ</t>
    </rPh>
    <rPh sb="501" eb="502">
      <t>ト</t>
    </rPh>
    <rPh sb="503" eb="504">
      <t>ク</t>
    </rPh>
    <rPh sb="506" eb="5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</si>
</sst>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7687280"/>
        <c:axId val="4176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17687280"/>
        <c:axId val="417688064"/>
      </c:lineChart>
      <c:dateAx>
        <c:axId val="417687280"/>
        <c:scaling>
          <c:orientation val="minMax"/>
        </c:scaling>
        <c:delete val="1"/>
        <c:axPos val="b"/>
        <c:numFmt formatCode="ge" sourceLinked="1"/>
        <c:majorTickMark val="none"/>
        <c:minorTickMark val="none"/>
        <c:tickLblPos val="none"/>
        <c:crossAx val="417688064"/>
        <c:crosses val="autoZero"/>
        <c:auto val="1"/>
        <c:lblOffset val="100"/>
        <c:baseTimeUnit val="years"/>
      </c:dateAx>
      <c:valAx>
        <c:axId val="4176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68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c:v>
                </c:pt>
                <c:pt idx="1">
                  <c:v>41</c:v>
                </c:pt>
                <c:pt idx="2">
                  <c:v>39.75</c:v>
                </c:pt>
                <c:pt idx="3">
                  <c:v>38.880000000000003</c:v>
                </c:pt>
                <c:pt idx="4">
                  <c:v>38.880000000000003</c:v>
                </c:pt>
              </c:numCache>
            </c:numRef>
          </c:val>
        </c:ser>
        <c:dLbls>
          <c:showLegendKey val="0"/>
          <c:showVal val="0"/>
          <c:showCatName val="0"/>
          <c:showSerName val="0"/>
          <c:showPercent val="0"/>
          <c:showBubbleSize val="0"/>
        </c:dLbls>
        <c:gapWidth val="150"/>
        <c:axId val="493671672"/>
        <c:axId val="4936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93671672"/>
        <c:axId val="493672064"/>
      </c:lineChart>
      <c:dateAx>
        <c:axId val="493671672"/>
        <c:scaling>
          <c:orientation val="minMax"/>
        </c:scaling>
        <c:delete val="1"/>
        <c:axPos val="b"/>
        <c:numFmt formatCode="ge" sourceLinked="1"/>
        <c:majorTickMark val="none"/>
        <c:minorTickMark val="none"/>
        <c:tickLblPos val="none"/>
        <c:crossAx val="493672064"/>
        <c:crosses val="autoZero"/>
        <c:auto val="1"/>
        <c:lblOffset val="100"/>
        <c:baseTimeUnit val="years"/>
      </c:dateAx>
      <c:valAx>
        <c:axId val="4936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67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81.44</c:v>
                </c:pt>
                <c:pt idx="1">
                  <c:v>85.53</c:v>
                </c:pt>
                <c:pt idx="2">
                  <c:v>78.31</c:v>
                </c:pt>
                <c:pt idx="3">
                  <c:v>80.23</c:v>
                </c:pt>
                <c:pt idx="4">
                  <c:v>80.95</c:v>
                </c:pt>
              </c:numCache>
            </c:numRef>
          </c:val>
        </c:ser>
        <c:dLbls>
          <c:showLegendKey val="0"/>
          <c:showVal val="0"/>
          <c:showCatName val="0"/>
          <c:showSerName val="0"/>
          <c:showPercent val="0"/>
          <c:showBubbleSize val="0"/>
        </c:dLbls>
        <c:gapWidth val="150"/>
        <c:axId val="493673240"/>
        <c:axId val="4936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93673240"/>
        <c:axId val="493673632"/>
      </c:lineChart>
      <c:dateAx>
        <c:axId val="493673240"/>
        <c:scaling>
          <c:orientation val="minMax"/>
        </c:scaling>
        <c:delete val="1"/>
        <c:axPos val="b"/>
        <c:numFmt formatCode="ge" sourceLinked="1"/>
        <c:majorTickMark val="none"/>
        <c:minorTickMark val="none"/>
        <c:tickLblPos val="none"/>
        <c:crossAx val="493673632"/>
        <c:crosses val="autoZero"/>
        <c:auto val="1"/>
        <c:lblOffset val="100"/>
        <c:baseTimeUnit val="years"/>
      </c:dateAx>
      <c:valAx>
        <c:axId val="4936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67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81.13</c:v>
                </c:pt>
                <c:pt idx="1">
                  <c:v>81.42</c:v>
                </c:pt>
                <c:pt idx="2">
                  <c:v>92.59</c:v>
                </c:pt>
                <c:pt idx="3">
                  <c:v>98.74</c:v>
                </c:pt>
                <c:pt idx="4">
                  <c:v>99.25</c:v>
                </c:pt>
              </c:numCache>
            </c:numRef>
          </c:val>
        </c:ser>
        <c:dLbls>
          <c:showLegendKey val="0"/>
          <c:showVal val="0"/>
          <c:showCatName val="0"/>
          <c:showSerName val="0"/>
          <c:showPercent val="0"/>
          <c:showBubbleSize val="0"/>
        </c:dLbls>
        <c:gapWidth val="150"/>
        <c:axId val="417689240"/>
        <c:axId val="4176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689240"/>
        <c:axId val="417689632"/>
      </c:lineChart>
      <c:dateAx>
        <c:axId val="417689240"/>
        <c:scaling>
          <c:orientation val="minMax"/>
        </c:scaling>
        <c:delete val="1"/>
        <c:axPos val="b"/>
        <c:numFmt formatCode="ge" sourceLinked="1"/>
        <c:majorTickMark val="none"/>
        <c:minorTickMark val="none"/>
        <c:tickLblPos val="none"/>
        <c:crossAx val="417689632"/>
        <c:crosses val="autoZero"/>
        <c:auto val="1"/>
        <c:lblOffset val="100"/>
        <c:baseTimeUnit val="years"/>
      </c:dateAx>
      <c:valAx>
        <c:axId val="4176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68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7690808"/>
        <c:axId val="4176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690808"/>
        <c:axId val="417691200"/>
      </c:lineChart>
      <c:dateAx>
        <c:axId val="417690808"/>
        <c:scaling>
          <c:orientation val="minMax"/>
        </c:scaling>
        <c:delete val="1"/>
        <c:axPos val="b"/>
        <c:numFmt formatCode="ge" sourceLinked="1"/>
        <c:majorTickMark val="none"/>
        <c:minorTickMark val="none"/>
        <c:tickLblPos val="none"/>
        <c:crossAx val="417691200"/>
        <c:crosses val="autoZero"/>
        <c:auto val="1"/>
        <c:lblOffset val="100"/>
        <c:baseTimeUnit val="years"/>
      </c:dateAx>
      <c:valAx>
        <c:axId val="4176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69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7692376"/>
        <c:axId val="4176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692376"/>
        <c:axId val="417692768"/>
      </c:lineChart>
      <c:dateAx>
        <c:axId val="417692376"/>
        <c:scaling>
          <c:orientation val="minMax"/>
        </c:scaling>
        <c:delete val="1"/>
        <c:axPos val="b"/>
        <c:numFmt formatCode="ge" sourceLinked="1"/>
        <c:majorTickMark val="none"/>
        <c:minorTickMark val="none"/>
        <c:tickLblPos val="none"/>
        <c:crossAx val="417692768"/>
        <c:crosses val="autoZero"/>
        <c:auto val="1"/>
        <c:lblOffset val="100"/>
        <c:baseTimeUnit val="years"/>
      </c:dateAx>
      <c:valAx>
        <c:axId val="4176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69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484168"/>
        <c:axId val="42048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484168"/>
        <c:axId val="420484560"/>
      </c:lineChart>
      <c:dateAx>
        <c:axId val="420484168"/>
        <c:scaling>
          <c:orientation val="minMax"/>
        </c:scaling>
        <c:delete val="1"/>
        <c:axPos val="b"/>
        <c:numFmt formatCode="ge" sourceLinked="1"/>
        <c:majorTickMark val="none"/>
        <c:minorTickMark val="none"/>
        <c:tickLblPos val="none"/>
        <c:crossAx val="420484560"/>
        <c:crosses val="autoZero"/>
        <c:auto val="1"/>
        <c:lblOffset val="100"/>
        <c:baseTimeUnit val="years"/>
      </c:dateAx>
      <c:valAx>
        <c:axId val="4204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8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485736"/>
        <c:axId val="42048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485736"/>
        <c:axId val="420486128"/>
      </c:lineChart>
      <c:dateAx>
        <c:axId val="420485736"/>
        <c:scaling>
          <c:orientation val="minMax"/>
        </c:scaling>
        <c:delete val="1"/>
        <c:axPos val="b"/>
        <c:numFmt formatCode="ge" sourceLinked="1"/>
        <c:majorTickMark val="none"/>
        <c:minorTickMark val="none"/>
        <c:tickLblPos val="none"/>
        <c:crossAx val="420486128"/>
        <c:crosses val="autoZero"/>
        <c:auto val="1"/>
        <c:lblOffset val="100"/>
        <c:baseTimeUnit val="years"/>
      </c:dateAx>
      <c:valAx>
        <c:axId val="42048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8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476.08</c:v>
                </c:pt>
                <c:pt idx="1">
                  <c:v>346.31</c:v>
                </c:pt>
                <c:pt idx="2">
                  <c:v>233.66</c:v>
                </c:pt>
                <c:pt idx="3">
                  <c:v>504.33</c:v>
                </c:pt>
                <c:pt idx="4">
                  <c:v>503.41</c:v>
                </c:pt>
              </c:numCache>
            </c:numRef>
          </c:val>
        </c:ser>
        <c:dLbls>
          <c:showLegendKey val="0"/>
          <c:showVal val="0"/>
          <c:showCatName val="0"/>
          <c:showSerName val="0"/>
          <c:showPercent val="0"/>
          <c:showBubbleSize val="0"/>
        </c:dLbls>
        <c:gapWidth val="150"/>
        <c:axId val="420487304"/>
        <c:axId val="42048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20487304"/>
        <c:axId val="420487696"/>
      </c:lineChart>
      <c:dateAx>
        <c:axId val="420487304"/>
        <c:scaling>
          <c:orientation val="minMax"/>
        </c:scaling>
        <c:delete val="1"/>
        <c:axPos val="b"/>
        <c:numFmt formatCode="ge" sourceLinked="1"/>
        <c:majorTickMark val="none"/>
        <c:minorTickMark val="none"/>
        <c:tickLblPos val="none"/>
        <c:crossAx val="420487696"/>
        <c:crosses val="autoZero"/>
        <c:auto val="1"/>
        <c:lblOffset val="100"/>
        <c:baseTimeUnit val="years"/>
      </c:dateAx>
      <c:valAx>
        <c:axId val="42048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8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68.52</c:v>
                </c:pt>
                <c:pt idx="1">
                  <c:v>67.599999999999994</c:v>
                </c:pt>
                <c:pt idx="2">
                  <c:v>84.61</c:v>
                </c:pt>
                <c:pt idx="3">
                  <c:v>96.92</c:v>
                </c:pt>
                <c:pt idx="4">
                  <c:v>94.26</c:v>
                </c:pt>
              </c:numCache>
            </c:numRef>
          </c:val>
        </c:ser>
        <c:dLbls>
          <c:showLegendKey val="0"/>
          <c:showVal val="0"/>
          <c:showCatName val="0"/>
          <c:showSerName val="0"/>
          <c:showPercent val="0"/>
          <c:showBubbleSize val="0"/>
        </c:dLbls>
        <c:gapWidth val="150"/>
        <c:axId val="420488872"/>
        <c:axId val="42048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20488872"/>
        <c:axId val="420489264"/>
      </c:lineChart>
      <c:dateAx>
        <c:axId val="420488872"/>
        <c:scaling>
          <c:orientation val="minMax"/>
        </c:scaling>
        <c:delete val="1"/>
        <c:axPos val="b"/>
        <c:numFmt formatCode="ge" sourceLinked="1"/>
        <c:majorTickMark val="none"/>
        <c:minorTickMark val="none"/>
        <c:tickLblPos val="none"/>
        <c:crossAx val="420489264"/>
        <c:crosses val="autoZero"/>
        <c:auto val="1"/>
        <c:lblOffset val="100"/>
        <c:baseTimeUnit val="years"/>
      </c:dateAx>
      <c:valAx>
        <c:axId val="42048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8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291.14</c:v>
                </c:pt>
                <c:pt idx="1">
                  <c:v>290.97000000000003</c:v>
                </c:pt>
                <c:pt idx="2">
                  <c:v>238.26</c:v>
                </c:pt>
                <c:pt idx="3">
                  <c:v>208.83</c:v>
                </c:pt>
                <c:pt idx="4">
                  <c:v>223.88</c:v>
                </c:pt>
              </c:numCache>
            </c:numRef>
          </c:val>
        </c:ser>
        <c:dLbls>
          <c:showLegendKey val="0"/>
          <c:showVal val="0"/>
          <c:showCatName val="0"/>
          <c:showSerName val="0"/>
          <c:showPercent val="0"/>
          <c:showBubbleSize val="0"/>
        </c:dLbls>
        <c:gapWidth val="150"/>
        <c:axId val="420490440"/>
        <c:axId val="42049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20490440"/>
        <c:axId val="420490832"/>
      </c:lineChart>
      <c:dateAx>
        <c:axId val="420490440"/>
        <c:scaling>
          <c:orientation val="minMax"/>
        </c:scaling>
        <c:delete val="1"/>
        <c:axPos val="b"/>
        <c:numFmt formatCode="ge" sourceLinked="1"/>
        <c:majorTickMark val="none"/>
        <c:minorTickMark val="none"/>
        <c:tickLblPos val="none"/>
        <c:crossAx val="420490832"/>
        <c:crosses val="autoZero"/>
        <c:auto val="1"/>
        <c:lblOffset val="100"/>
        <c:baseTimeUnit val="years"/>
      </c:dateAx>
      <c:valAx>
        <c:axId val="42049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9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X13" sqref="AX1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庄原市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37000</v>
      </c>
      <c r="AM8" s="50"/>
      <c r="AN8" s="50"/>
      <c r="AO8" s="50"/>
      <c r="AP8" s="50"/>
      <c r="AQ8" s="50"/>
      <c r="AR8" s="50"/>
      <c r="AS8" s="50"/>
      <c r="AT8" s="45">
        <f>データ!T6</f>
        <v>1246.49</v>
      </c>
      <c r="AU8" s="45"/>
      <c r="AV8" s="45"/>
      <c r="AW8" s="45"/>
      <c r="AX8" s="45"/>
      <c r="AY8" s="45"/>
      <c r="AZ8" s="45"/>
      <c r="BA8" s="45"/>
      <c r="BB8" s="45">
        <f>データ!U6</f>
        <v>29.68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5.72</v>
      </c>
      <c r="Q10" s="45"/>
      <c r="R10" s="45"/>
      <c r="S10" s="45"/>
      <c r="T10" s="45"/>
      <c r="U10" s="45"/>
      <c r="V10" s="45"/>
      <c r="W10" s="45">
        <f>データ!Q6</f>
        <v>93.78</v>
      </c>
      <c r="X10" s="45"/>
      <c r="Y10" s="45"/>
      <c r="Z10" s="45"/>
      <c r="AA10" s="45"/>
      <c r="AB10" s="45"/>
      <c r="AC10" s="45"/>
      <c r="AD10" s="50">
        <f>データ!R6</f>
        <v>3771</v>
      </c>
      <c r="AE10" s="50"/>
      <c r="AF10" s="50"/>
      <c r="AG10" s="50"/>
      <c r="AH10" s="50"/>
      <c r="AI10" s="50"/>
      <c r="AJ10" s="50"/>
      <c r="AK10" s="2"/>
      <c r="AL10" s="50">
        <f>データ!V6</f>
        <v>2094</v>
      </c>
      <c r="AM10" s="50"/>
      <c r="AN10" s="50"/>
      <c r="AO10" s="50"/>
      <c r="AP10" s="50"/>
      <c r="AQ10" s="50"/>
      <c r="AR10" s="50"/>
      <c r="AS10" s="50"/>
      <c r="AT10" s="45">
        <f>データ!W6</f>
        <v>1.35</v>
      </c>
      <c r="AU10" s="45"/>
      <c r="AV10" s="45"/>
      <c r="AW10" s="45"/>
      <c r="AX10" s="45"/>
      <c r="AY10" s="45"/>
      <c r="AZ10" s="45"/>
      <c r="BA10" s="45"/>
      <c r="BB10" s="45">
        <f>データ!X6</f>
        <v>1551.11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342106</v>
      </c>
      <c r="D6" s="33">
        <f t="shared" si="3"/>
        <v>47</v>
      </c>
      <c r="E6" s="33">
        <f t="shared" si="3"/>
        <v>17</v>
      </c>
      <c r="F6" s="33">
        <f t="shared" si="3"/>
        <v>4</v>
      </c>
      <c r="G6" s="33">
        <f t="shared" si="3"/>
        <v>0</v>
      </c>
      <c r="H6" s="33" t="str">
        <f t="shared" si="3"/>
        <v>広島県　庄原市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5.72</v>
      </c>
      <c r="Q6" s="34">
        <f t="shared" si="3"/>
        <v>93.78</v>
      </c>
      <c r="R6" s="34">
        <f t="shared" si="3"/>
        <v>3771</v>
      </c>
      <c r="S6" s="34">
        <f t="shared" si="3"/>
        <v>37000</v>
      </c>
      <c r="T6" s="34">
        <f t="shared" si="3"/>
        <v>1246.49</v>
      </c>
      <c r="U6" s="34">
        <f t="shared" si="3"/>
        <v>29.68</v>
      </c>
      <c r="V6" s="34">
        <f t="shared" si="3"/>
        <v>2094</v>
      </c>
      <c r="W6" s="34">
        <f t="shared" si="3"/>
        <v>1.35</v>
      </c>
      <c r="X6" s="34">
        <f t="shared" si="3"/>
        <v>1551.11</v>
      </c>
      <c r="Y6" s="35">
        <f>IF(Y7="",NA(),Y7)</f>
        <v>81.13</v>
      </c>
      <c r="Z6" s="35">
        <f t="shared" ref="Z6:AH6" si="4">IF(Z7="",NA(),Z7)</f>
        <v>81.42</v>
      </c>
      <c r="AA6" s="35">
        <f t="shared" si="4"/>
        <v>92.59</v>
      </c>
      <c r="AB6" s="35">
        <f t="shared" si="4"/>
        <v>98.74</v>
      </c>
      <c r="AC6" s="35">
        <f t="shared" si="4"/>
        <v>99.25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476.08</v>
      </c>
      <c r="BG6" s="35">
        <f t="shared" ref="BG6:BO6" si="7">IF(BG7="",NA(),BG7)</f>
        <v>346.31</v>
      </c>
      <c r="BH6" s="35">
        <f t="shared" si="7"/>
        <v>233.66</v>
      </c>
      <c r="BI6" s="35">
        <f t="shared" si="7"/>
        <v>504.33</v>
      </c>
      <c r="BJ6" s="35">
        <f t="shared" si="7"/>
        <v>503.41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68.52</v>
      </c>
      <c r="BR6" s="35">
        <f t="shared" ref="BR6:BZ6" si="8">IF(BR7="",NA(),BR7)</f>
        <v>67.599999999999994</v>
      </c>
      <c r="BS6" s="35">
        <f t="shared" si="8"/>
        <v>84.61</v>
      </c>
      <c r="BT6" s="35">
        <f t="shared" si="8"/>
        <v>96.92</v>
      </c>
      <c r="BU6" s="35">
        <f t="shared" si="8"/>
        <v>94.26</v>
      </c>
      <c r="BV6" s="35">
        <f t="shared" si="8"/>
        <v>62.83</v>
      </c>
      <c r="BW6" s="35">
        <f t="shared" si="8"/>
        <v>64.63</v>
      </c>
      <c r="BX6" s="35">
        <f t="shared" si="8"/>
        <v>66.56</v>
      </c>
      <c r="BY6" s="35">
        <f t="shared" si="8"/>
        <v>66.22</v>
      </c>
      <c r="BZ6" s="35">
        <f t="shared" si="8"/>
        <v>69.87</v>
      </c>
      <c r="CA6" s="34" t="str">
        <f>IF(CA7="","",IF(CA7="-","【-】","【"&amp;SUBSTITUTE(TEXT(CA7,"#,##0.00"),"-","△")&amp;"】"))</f>
        <v>【69.80】</v>
      </c>
      <c r="CB6" s="35">
        <f>IF(CB7="",NA(),CB7)</f>
        <v>291.14</v>
      </c>
      <c r="CC6" s="35">
        <f t="shared" ref="CC6:CK6" si="9">IF(CC7="",NA(),CC7)</f>
        <v>290.97000000000003</v>
      </c>
      <c r="CD6" s="35">
        <f t="shared" si="9"/>
        <v>238.26</v>
      </c>
      <c r="CE6" s="35">
        <f t="shared" si="9"/>
        <v>208.83</v>
      </c>
      <c r="CF6" s="35">
        <f t="shared" si="9"/>
        <v>223.88</v>
      </c>
      <c r="CG6" s="35">
        <f t="shared" si="9"/>
        <v>250.43</v>
      </c>
      <c r="CH6" s="35">
        <f t="shared" si="9"/>
        <v>245.75</v>
      </c>
      <c r="CI6" s="35">
        <f t="shared" si="9"/>
        <v>244.29</v>
      </c>
      <c r="CJ6" s="35">
        <f t="shared" si="9"/>
        <v>246.72</v>
      </c>
      <c r="CK6" s="35">
        <f t="shared" si="9"/>
        <v>234.96</v>
      </c>
      <c r="CL6" s="34" t="str">
        <f>IF(CL7="","",IF(CL7="-","【-】","【"&amp;SUBSTITUTE(TEXT(CL7,"#,##0.00"),"-","△")&amp;"】"))</f>
        <v>【232.54】</v>
      </c>
      <c r="CM6" s="35">
        <f>IF(CM7="",NA(),CM7)</f>
        <v>41</v>
      </c>
      <c r="CN6" s="35">
        <f t="shared" ref="CN6:CV6" si="10">IF(CN7="",NA(),CN7)</f>
        <v>41</v>
      </c>
      <c r="CO6" s="35">
        <f t="shared" si="10"/>
        <v>39.75</v>
      </c>
      <c r="CP6" s="35">
        <f t="shared" si="10"/>
        <v>38.880000000000003</v>
      </c>
      <c r="CQ6" s="35">
        <f t="shared" si="10"/>
        <v>38.880000000000003</v>
      </c>
      <c r="CR6" s="35">
        <f t="shared" si="10"/>
        <v>42.31</v>
      </c>
      <c r="CS6" s="35">
        <f t="shared" si="10"/>
        <v>43.65</v>
      </c>
      <c r="CT6" s="35">
        <f t="shared" si="10"/>
        <v>43.58</v>
      </c>
      <c r="CU6" s="35">
        <f t="shared" si="10"/>
        <v>41.35</v>
      </c>
      <c r="CV6" s="35">
        <f t="shared" si="10"/>
        <v>42.9</v>
      </c>
      <c r="CW6" s="34" t="str">
        <f>IF(CW7="","",IF(CW7="-","【-】","【"&amp;SUBSTITUTE(TEXT(CW7,"#,##0.00"),"-","△")&amp;"】"))</f>
        <v>【42.17】</v>
      </c>
      <c r="CX6" s="35">
        <f>IF(CX7="",NA(),CX7)</f>
        <v>81.44</v>
      </c>
      <c r="CY6" s="35">
        <f t="shared" ref="CY6:DG6" si="11">IF(CY7="",NA(),CY7)</f>
        <v>85.53</v>
      </c>
      <c r="CZ6" s="35">
        <f t="shared" si="11"/>
        <v>78.31</v>
      </c>
      <c r="DA6" s="35">
        <f t="shared" si="11"/>
        <v>80.23</v>
      </c>
      <c r="DB6" s="35">
        <f t="shared" si="11"/>
        <v>80.95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342106</v>
      </c>
      <c r="D7" s="37">
        <v>47</v>
      </c>
      <c r="E7" s="37">
        <v>17</v>
      </c>
      <c r="F7" s="37">
        <v>4</v>
      </c>
      <c r="G7" s="37">
        <v>0</v>
      </c>
      <c r="H7" s="37" t="s">
        <v>110</v>
      </c>
      <c r="I7" s="37" t="s">
        <v>111</v>
      </c>
      <c r="J7" s="37" t="s">
        <v>112</v>
      </c>
      <c r="K7" s="37" t="s">
        <v>113</v>
      </c>
      <c r="L7" s="37" t="s">
        <v>114</v>
      </c>
      <c r="M7" s="37"/>
      <c r="N7" s="38" t="s">
        <v>115</v>
      </c>
      <c r="O7" s="38" t="s">
        <v>116</v>
      </c>
      <c r="P7" s="38">
        <v>5.72</v>
      </c>
      <c r="Q7" s="38">
        <v>93.78</v>
      </c>
      <c r="R7" s="38">
        <v>3771</v>
      </c>
      <c r="S7" s="38">
        <v>37000</v>
      </c>
      <c r="T7" s="38">
        <v>1246.49</v>
      </c>
      <c r="U7" s="38">
        <v>29.68</v>
      </c>
      <c r="V7" s="38">
        <v>2094</v>
      </c>
      <c r="W7" s="38">
        <v>1.35</v>
      </c>
      <c r="X7" s="38">
        <v>1551.11</v>
      </c>
      <c r="Y7" s="38">
        <v>81.13</v>
      </c>
      <c r="Z7" s="38">
        <v>81.42</v>
      </c>
      <c r="AA7" s="38">
        <v>92.59</v>
      </c>
      <c r="AB7" s="38">
        <v>98.74</v>
      </c>
      <c r="AC7" s="38">
        <v>99.25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476.08</v>
      </c>
      <c r="BG7" s="38">
        <v>346.31</v>
      </c>
      <c r="BH7" s="38">
        <v>233.66</v>
      </c>
      <c r="BI7" s="38">
        <v>504.33</v>
      </c>
      <c r="BJ7" s="38">
        <v>503.41</v>
      </c>
      <c r="BK7" s="38">
        <v>1622.51</v>
      </c>
      <c r="BL7" s="38">
        <v>1569.13</v>
      </c>
      <c r="BM7" s="38">
        <v>1436</v>
      </c>
      <c r="BN7" s="38">
        <v>1434.89</v>
      </c>
      <c r="BO7" s="38">
        <v>1298.9100000000001</v>
      </c>
      <c r="BP7" s="38">
        <v>1348.09</v>
      </c>
      <c r="BQ7" s="38">
        <v>68.52</v>
      </c>
      <c r="BR7" s="38">
        <v>67.599999999999994</v>
      </c>
      <c r="BS7" s="38">
        <v>84.61</v>
      </c>
      <c r="BT7" s="38">
        <v>96.92</v>
      </c>
      <c r="BU7" s="38">
        <v>94.26</v>
      </c>
      <c r="BV7" s="38">
        <v>62.83</v>
      </c>
      <c r="BW7" s="38">
        <v>64.63</v>
      </c>
      <c r="BX7" s="38">
        <v>66.56</v>
      </c>
      <c r="BY7" s="38">
        <v>66.22</v>
      </c>
      <c r="BZ7" s="38">
        <v>69.87</v>
      </c>
      <c r="CA7" s="38">
        <v>69.8</v>
      </c>
      <c r="CB7" s="38">
        <v>291.14</v>
      </c>
      <c r="CC7" s="38">
        <v>290.97000000000003</v>
      </c>
      <c r="CD7" s="38">
        <v>238.26</v>
      </c>
      <c r="CE7" s="38">
        <v>208.83</v>
      </c>
      <c r="CF7" s="38">
        <v>223.88</v>
      </c>
      <c r="CG7" s="38">
        <v>250.43</v>
      </c>
      <c r="CH7" s="38">
        <v>245.75</v>
      </c>
      <c r="CI7" s="38">
        <v>244.29</v>
      </c>
      <c r="CJ7" s="38">
        <v>246.72</v>
      </c>
      <c r="CK7" s="38">
        <v>234.96</v>
      </c>
      <c r="CL7" s="38">
        <v>232.54</v>
      </c>
      <c r="CM7" s="38">
        <v>41</v>
      </c>
      <c r="CN7" s="38">
        <v>41</v>
      </c>
      <c r="CO7" s="38">
        <v>39.75</v>
      </c>
      <c r="CP7" s="38">
        <v>38.880000000000003</v>
      </c>
      <c r="CQ7" s="38">
        <v>38.880000000000003</v>
      </c>
      <c r="CR7" s="38">
        <v>42.31</v>
      </c>
      <c r="CS7" s="38">
        <v>43.65</v>
      </c>
      <c r="CT7" s="38">
        <v>43.58</v>
      </c>
      <c r="CU7" s="38">
        <v>41.35</v>
      </c>
      <c r="CV7" s="38">
        <v>42.9</v>
      </c>
      <c r="CW7" s="38">
        <v>42.17</v>
      </c>
      <c r="CX7" s="38">
        <v>81.44</v>
      </c>
      <c r="CY7" s="38">
        <v>85.53</v>
      </c>
      <c r="CZ7" s="38">
        <v>78.31</v>
      </c>
      <c r="DA7" s="38">
        <v>80.23</v>
      </c>
      <c r="DB7" s="38">
        <v>80.95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大石　隆義</cp:lastModifiedBy>
  <cp:lastPrinted>2018-01-30T01:07:29Z</cp:lastPrinted>
  <dcterms:created xsi:type="dcterms:W3CDTF">2017-12-25T02:22:05Z</dcterms:created>
  <dcterms:modified xsi:type="dcterms:W3CDTF">2018-03-06T07:36:30Z</dcterms:modified>
  <cp:category/>
</cp:coreProperties>
</file>