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8\H29.03.10　公開データ\"/>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<sst xmlns="http://schemas.openxmlformats.org/spreadsheetml/2006/main" count="232" uniqueCount="111">
  <si>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</si>
  <si>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</si>
  <si>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</si>
  <si>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</si>
  <si>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</si>
  <si>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</si>
  <si>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</si>
  <si>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</si>
  <si>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</si>
  <si>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</si>
  <si>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</si>
  <si>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</si>
  <si>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</si>
  <si>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</si>
  <si>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</si>
  <si>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</si>
  <si>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</si>
  <si>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</si>
  <si>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</si>
  <si>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</si>
  <si>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</si>
  <si>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</si>
  <si>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</si>
  <si>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</si>
  <si>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</si>
  <si>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</si>
  <si>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</si>
  <si>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</si>
  <si>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</si>
  <si>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</si>
  <si>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</si>
  <si>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</si>
  <si>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</si>
  <si>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</si>
  <si>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</si>
  <si>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</si>
  <si>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</si>
  <si>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</si>
  <si>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</si>
  <si>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</si>
  <si>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</si>
  <si>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</si>
  <si>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</si>
  <si>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</si>
  <si>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</si>
  <si>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</si>
  <si>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</si>
  <si>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</si>
  <si>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</si>
  <si>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</si>
  <si>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</si>
  <si>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</si>
  <si>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</si>
  <si>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</si>
  <si>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</si>
  <si>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</si>
  <si>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</si>
  <si>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</si>
  <si>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</si>
  <si>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</si>
  <si>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</si>
  <si>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</si>
  <si>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</si>
  <si>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</si>
  <si>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</si>
  <si>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</si>
  <si>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</si>
  <si>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</si>
  <si>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</si>
  <si>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</si>
  <si>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</si>
  <si>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</si>
  <si>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</si>
  <si>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</si>
  <si>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</si>
  <si>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</si>
  <si>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</si>
  <si>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</si>
  <si>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</si>
  <si>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</si>
  <si>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</si>
  <si>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</si>
  <si>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</si>
  <si>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</si>
  <si>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</si>
  <si>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</si>
  <si>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</si>
  <si>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</si>
  <si>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</si>
  <si>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</si>
  <si>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</si>
  <si>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</si>
  <si>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</si>
  <si>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</si>
  <si>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</si>
  <si>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</si>
  <si>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庄原市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</si>
  <si>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</si>
  <si>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</si>
  <si>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</si>
  <si>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</si>
  <si>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</si>
  <si>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</si>
  <si>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</si>
  <si>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</si>
  <si>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</si>
  <si>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</si>
  <si>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</si>
  <si>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横ばい状況であり、平成27年度で99.32％と、ほぼ100％であるが、総収入の内50.1％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④企業債残高対事業規模比率は、平成24年度から減少してきていたが、平成27年度は増加して129.91％となっている。類似団体の33.1％と非常に少ない。
⑤経費回収率は、横ばい状況であり、平成27年度で54.71％と、類似団体より2ポイント低い。100％を下回っているため、適正な使用料収入の確保と汚水処理費の削減が必要である。
⑥汚水処理原価は、横ばい状況であり、平成27年度で341.22円となっている。類似団体より57ポイント高い。
⑦施設利用率は、横ばい状況であり、平成27年度で42.82％である。類似団体より15ポイント低い。
⑧水洗化率は、100％である。</t>
    <rPh sb="1" eb="4">
      <t>シュウエキテキ</t>
    </rPh>
    <rPh sb="4" eb="6">
      <t>シュウシ</t>
    </rPh>
    <rPh sb="6" eb="8">
      <t>ヒリツ</t>
    </rPh>
    <rPh sb="10" eb="11">
      <t>ヨコ</t>
    </rPh>
    <rPh sb="13" eb="15">
      <t>ジョウキョウ</t>
    </rPh>
    <rPh sb="19" eb="21">
      <t>ヘイセイ</t>
    </rPh>
    <rPh sb="23" eb="24">
      <t>ネン</t>
    </rPh>
    <rPh sb="24" eb="25">
      <t>ド</t>
    </rPh>
    <rPh sb="45" eb="48">
      <t>ソウシュウニュウ</t>
    </rPh>
    <rPh sb="49" eb="50">
      <t>ウチ</t>
    </rPh>
    <rPh sb="56" eb="58">
      <t>イッパン</t>
    </rPh>
    <rPh sb="58" eb="60">
      <t>カイケイ</t>
    </rPh>
    <rPh sb="63" eb="65">
      <t>クリイレ</t>
    </rPh>
    <rPh sb="65" eb="66">
      <t>キン</t>
    </rPh>
    <rPh sb="75" eb="77">
      <t>コウキョウ</t>
    </rPh>
    <rPh sb="77" eb="79">
      <t>ゲスイ</t>
    </rPh>
    <rPh sb="79" eb="80">
      <t>ドウ</t>
    </rPh>
    <rPh sb="80" eb="81">
      <t>ナド</t>
    </rPh>
    <rPh sb="82" eb="83">
      <t>タ</t>
    </rPh>
    <rPh sb="84" eb="86">
      <t>ゲスイ</t>
    </rPh>
    <rPh sb="86" eb="87">
      <t>ドウ</t>
    </rPh>
    <rPh sb="87" eb="89">
      <t>ジギョウ</t>
    </rPh>
    <rPh sb="90" eb="92">
      <t>トウイツ</t>
    </rPh>
    <rPh sb="94" eb="97">
      <t>シヨウリョウ</t>
    </rPh>
    <rPh sb="98" eb="100">
      <t>ウンエイ</t>
    </rPh>
    <rPh sb="107" eb="109">
      <t>イッキ</t>
    </rPh>
    <rPh sb="109" eb="110">
      <t>ア</t>
    </rPh>
    <rPh sb="113" eb="114">
      <t>コ</t>
    </rPh>
    <rPh sb="115" eb="116">
      <t>マカナ</t>
    </rPh>
    <rPh sb="119" eb="121">
      <t>イジ</t>
    </rPh>
    <rPh sb="121" eb="123">
      <t>カンリ</t>
    </rPh>
    <rPh sb="123" eb="124">
      <t>ヒ</t>
    </rPh>
    <rPh sb="125" eb="127">
      <t>コウガク</t>
    </rPh>
    <rPh sb="130" eb="132">
      <t>ジョウカ</t>
    </rPh>
    <rPh sb="132" eb="133">
      <t>ソウ</t>
    </rPh>
    <rPh sb="133" eb="135">
      <t>セイビ</t>
    </rPh>
    <rPh sb="135" eb="137">
      <t>ジギョウ</t>
    </rPh>
    <rPh sb="140" eb="143">
      <t>コウジョウテキ</t>
    </rPh>
    <rPh sb="144" eb="146">
      <t>シュウニュウ</t>
    </rPh>
    <rPh sb="146" eb="148">
      <t>フソク</t>
    </rPh>
    <rPh sb="154" eb="157">
      <t>フソクブン</t>
    </rPh>
    <rPh sb="158" eb="160">
      <t>イッパン</t>
    </rPh>
    <rPh sb="160" eb="162">
      <t>カイケイ</t>
    </rPh>
    <rPh sb="164" eb="166">
      <t>ホテン</t>
    </rPh>
    <rPh sb="168" eb="170">
      <t>ジョウキョウ</t>
    </rPh>
    <rPh sb="177" eb="179">
      <t>コンゴ</t>
    </rPh>
    <rPh sb="185" eb="186">
      <t>ヒ</t>
    </rPh>
    <rPh sb="187" eb="188">
      <t>ツヅ</t>
    </rPh>
    <rPh sb="189" eb="192">
      <t>ジュエキシャ</t>
    </rPh>
    <rPh sb="195" eb="198">
      <t>テキセイカ</t>
    </rPh>
    <rPh sb="199" eb="200">
      <t>ハカ</t>
    </rPh>
    <rPh sb="202" eb="204">
      <t>ヒツヨウ</t>
    </rPh>
    <rPh sb="205" eb="206">
      <t>オウ</t>
    </rPh>
    <rPh sb="211" eb="213">
      <t>カイテイ</t>
    </rPh>
    <rPh sb="214" eb="215">
      <t>オコナ</t>
    </rPh>
    <rPh sb="216" eb="218">
      <t>ヨテイ</t>
    </rPh>
    <rPh sb="226" eb="228">
      <t>キギョウ</t>
    </rPh>
    <rPh sb="228" eb="229">
      <t>サイ</t>
    </rPh>
    <rPh sb="229" eb="231">
      <t>ザンダカ</t>
    </rPh>
    <rPh sb="231" eb="232">
      <t>タイ</t>
    </rPh>
    <rPh sb="232" eb="234">
      <t>ジギョウ</t>
    </rPh>
    <rPh sb="234" eb="236">
      <t>キボ</t>
    </rPh>
    <rPh sb="236" eb="238">
      <t>ヒリツ</t>
    </rPh>
    <rPh sb="240" eb="242">
      <t>ヘイセイ</t>
    </rPh>
    <rPh sb="244" eb="246">
      <t>ネンド</t>
    </rPh>
    <rPh sb="248" eb="250">
      <t>ゲンショウ</t>
    </rPh>
    <rPh sb="258" eb="260">
      <t>ヘイセイ</t>
    </rPh>
    <rPh sb="262" eb="263">
      <t>ネン</t>
    </rPh>
    <rPh sb="263" eb="264">
      <t>ド</t>
    </rPh>
    <rPh sb="265" eb="267">
      <t>ゾウカ</t>
    </rPh>
    <rPh sb="283" eb="285">
      <t>ルイジ</t>
    </rPh>
    <rPh sb="285" eb="287">
      <t>ダンタイ</t>
    </rPh>
    <rPh sb="294" eb="296">
      <t>ヒジョウ</t>
    </rPh>
    <rPh sb="297" eb="298">
      <t>スク</t>
    </rPh>
    <rPh sb="303" eb="305">
      <t>ケイヒ</t>
    </rPh>
    <rPh sb="305" eb="307">
      <t>カイシュウ</t>
    </rPh>
    <rPh sb="307" eb="308">
      <t>リツ</t>
    </rPh>
    <rPh sb="310" eb="311">
      <t>ヨコ</t>
    </rPh>
    <rPh sb="313" eb="315">
      <t>ジョウキョウ</t>
    </rPh>
    <rPh sb="319" eb="321">
      <t>ヘイセイ</t>
    </rPh>
    <rPh sb="323" eb="324">
      <t>ネン</t>
    </rPh>
    <rPh sb="324" eb="325">
      <t>ド</t>
    </rPh>
    <rPh sb="334" eb="336">
      <t>ルイジ</t>
    </rPh>
    <rPh sb="336" eb="338">
      <t>ダンタイ</t>
    </rPh>
    <rPh sb="345" eb="346">
      <t>ヒク</t>
    </rPh>
    <rPh sb="353" eb="355">
      <t>シタマワ</t>
    </rPh>
    <rPh sb="362" eb="364">
      <t>テキセイ</t>
    </rPh>
    <rPh sb="365" eb="368">
      <t>シヨウリョウ</t>
    </rPh>
    <rPh sb="368" eb="370">
      <t>シュウニュウ</t>
    </rPh>
    <rPh sb="371" eb="373">
      <t>カクホ</t>
    </rPh>
    <rPh sb="374" eb="376">
      <t>オスイ</t>
    </rPh>
    <rPh sb="376" eb="378">
      <t>ショリ</t>
    </rPh>
    <rPh sb="378" eb="379">
      <t>ヒ</t>
    </rPh>
    <rPh sb="380" eb="382">
      <t>サクゲン</t>
    </rPh>
    <rPh sb="383" eb="385">
      <t>ヒツヨウ</t>
    </rPh>
    <rPh sb="391" eb="393">
      <t>オスイ</t>
    </rPh>
    <rPh sb="393" eb="395">
      <t>ショリ</t>
    </rPh>
    <rPh sb="395" eb="397">
      <t>ゲンカ</t>
    </rPh>
    <rPh sb="399" eb="400">
      <t>ヨコ</t>
    </rPh>
    <rPh sb="402" eb="404">
      <t>ジョウキョウ</t>
    </rPh>
    <rPh sb="408" eb="410">
      <t>ヘイセイ</t>
    </rPh>
    <rPh sb="412" eb="413">
      <t>ネン</t>
    </rPh>
    <rPh sb="413" eb="414">
      <t>ド</t>
    </rPh>
    <rPh sb="421" eb="422">
      <t>エン</t>
    </rPh>
    <rPh sb="429" eb="431">
      <t>ルイジ</t>
    </rPh>
    <rPh sb="431" eb="433">
      <t>ダンタイ</t>
    </rPh>
    <rPh sb="441" eb="442">
      <t>タカ</t>
    </rPh>
    <rPh sb="446" eb="448">
      <t>シセツ</t>
    </rPh>
    <rPh sb="448" eb="451">
      <t>リヨウリツ</t>
    </rPh>
    <rPh sb="453" eb="454">
      <t>ヨコ</t>
    </rPh>
    <rPh sb="456" eb="458">
      <t>ジョウキョウ</t>
    </rPh>
    <rPh sb="462" eb="464">
      <t>ヘイセイ</t>
    </rPh>
    <rPh sb="466" eb="467">
      <t>ネン</t>
    </rPh>
    <rPh sb="467" eb="468">
      <t>ド</t>
    </rPh>
    <rPh sb="479" eb="481">
      <t>ルイジ</t>
    </rPh>
    <rPh sb="481" eb="483">
      <t>ダンタイ</t>
    </rPh>
    <rPh sb="491" eb="492">
      <t>ヒク</t>
    </rPh>
    <rPh sb="496" eb="499">
      <t>スイセンカ</t>
    </rPh>
    <rPh sb="499" eb="500">
      <t>リツ</t>
    </rPh>
    <phoneticPr fontId="4"/>
  </si>
  <si>
    <t>　浄化槽であり、管渠改善率は、該当しない。</t>
    <rPh sb="1" eb="3">
      <t>ジョウカ</t>
    </rPh>
    <rPh sb="3" eb="4">
      <t>ソウ</t>
    </rPh>
    <rPh sb="8" eb="10">
      <t>カンキョ</t>
    </rPh>
    <rPh sb="10" eb="12">
      <t>カイゼン</t>
    </rPh>
    <rPh sb="12" eb="13">
      <t>リツ</t>
    </rPh>
    <rPh sb="15" eb="17">
      <t>ガイトウ</t>
    </rPh>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</si>
  <si>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rPh sb="1" eb="3">
      <t>ケイエイ</t>
    </rPh>
    <rPh sb="4" eb="7">
      <t>ケンゼンセイ</t>
    </rPh>
    <rPh sb="8" eb="11">
      <t>コウリツセイ</t>
    </rPh>
    <rPh sb="12" eb="14">
      <t>ブンセキ</t>
    </rPh>
    <rPh sb="15" eb="17">
      <t>ケッカ</t>
    </rPh>
    <rPh sb="18" eb="20">
      <t>テキセイ</t>
    </rPh>
    <rPh sb="21" eb="24">
      <t>シヨウリョウ</t>
    </rPh>
    <rPh sb="24" eb="26">
      <t>シュウニュウ</t>
    </rPh>
    <rPh sb="27" eb="29">
      <t>カクホ</t>
    </rPh>
    <rPh sb="30" eb="32">
      <t>オスイ</t>
    </rPh>
    <rPh sb="32" eb="34">
      <t>ショリ</t>
    </rPh>
    <rPh sb="34" eb="35">
      <t>ヒ</t>
    </rPh>
    <rPh sb="36" eb="38">
      <t>サクゲン</t>
    </rPh>
    <rPh sb="39" eb="41">
      <t>ヒツヨウ</t>
    </rPh>
    <rPh sb="48" eb="50">
      <t>イジ</t>
    </rPh>
    <rPh sb="50" eb="52">
      <t>カンリ</t>
    </rPh>
    <rPh sb="52" eb="53">
      <t>ヒ</t>
    </rPh>
    <rPh sb="54" eb="56">
      <t>サクゲン</t>
    </rPh>
    <rPh sb="57" eb="58">
      <t>ト</t>
    </rPh>
    <rPh sb="59" eb="60">
      <t>ク</t>
    </rPh>
    <rPh sb="66" eb="69">
      <t>ジュエキシャ</t>
    </rPh>
    <rPh sb="69" eb="71">
      <t>フタン</t>
    </rPh>
    <rPh sb="72" eb="74">
      <t>ゲンソク</t>
    </rPh>
    <rPh sb="75" eb="76">
      <t>モト</t>
    </rPh>
    <rPh sb="78" eb="80">
      <t>テキセイ</t>
    </rPh>
    <rPh sb="81" eb="84">
      <t>シヨウシャ</t>
    </rPh>
    <rPh sb="84" eb="86">
      <t>フタン</t>
    </rPh>
    <rPh sb="87" eb="88">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</si>
</sst>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964728"/>
        <c:axId val="13396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3964728"/>
        <c:axId val="133965112"/>
      </c:lineChart>
      <c:dateAx>
        <c:axId val="133964728"/>
        <c:scaling>
          <c:orientation val="minMax"/>
        </c:scaling>
        <c:delete val="1"/>
        <c:axPos val="b"/>
        <c:numFmt formatCode="ge" sourceLinked="1"/>
        <c:majorTickMark val="none"/>
        <c:minorTickMark val="none"/>
        <c:tickLblPos val="none"/>
        <c:crossAx val="133965112"/>
        <c:crosses val="autoZero"/>
        <c:auto val="1"/>
        <c:lblOffset val="100"/>
        <c:baseTimeUnit val="years"/>
      </c:dateAx>
      <c:valAx>
        <c:axId val="13396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6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40.92</c:v>
                </c:pt>
                <c:pt idx="1">
                  <c:v>41.77</c:v>
                </c:pt>
                <c:pt idx="2">
                  <c:v>43.06</c:v>
                </c:pt>
                <c:pt idx="3">
                  <c:v>43.71</c:v>
                </c:pt>
                <c:pt idx="4">
                  <c:v>42.82</c:v>
                </c:pt>
              </c:numCache>
            </c:numRef>
          </c:val>
        </c:ser>
        <c:dLbls>
          <c:showLegendKey val="0"/>
          <c:showVal val="0"/>
          <c:showCatName val="0"/>
          <c:showSerName val="0"/>
          <c:showPercent val="0"/>
          <c:showBubbleSize val="0"/>
        </c:dLbls>
        <c:gapWidth val="150"/>
        <c:axId val="237886168"/>
        <c:axId val="24016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237886168"/>
        <c:axId val="240166872"/>
      </c:lineChart>
      <c:dateAx>
        <c:axId val="237886168"/>
        <c:scaling>
          <c:orientation val="minMax"/>
        </c:scaling>
        <c:delete val="1"/>
        <c:axPos val="b"/>
        <c:numFmt formatCode="ge" sourceLinked="1"/>
        <c:majorTickMark val="none"/>
        <c:minorTickMark val="none"/>
        <c:tickLblPos val="none"/>
        <c:crossAx val="240166872"/>
        <c:crosses val="autoZero"/>
        <c:auto val="1"/>
        <c:lblOffset val="100"/>
        <c:baseTimeUnit val="years"/>
      </c:dateAx>
      <c:valAx>
        <c:axId val="24016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40168048"/>
        <c:axId val="24016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240168048"/>
        <c:axId val="240168440"/>
      </c:lineChart>
      <c:dateAx>
        <c:axId val="240168048"/>
        <c:scaling>
          <c:orientation val="minMax"/>
        </c:scaling>
        <c:delete val="1"/>
        <c:axPos val="b"/>
        <c:numFmt formatCode="ge" sourceLinked="1"/>
        <c:majorTickMark val="none"/>
        <c:minorTickMark val="none"/>
        <c:tickLblPos val="none"/>
        <c:crossAx val="240168440"/>
        <c:crosses val="autoZero"/>
        <c:auto val="1"/>
        <c:lblOffset val="100"/>
        <c:baseTimeUnit val="years"/>
      </c:dateAx>
      <c:valAx>
        <c:axId val="2401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134.38</c:v>
                </c:pt>
                <c:pt idx="1">
                  <c:v>100.1</c:v>
                </c:pt>
                <c:pt idx="2">
                  <c:v>99.45</c:v>
                </c:pt>
                <c:pt idx="3">
                  <c:v>99.78</c:v>
                </c:pt>
                <c:pt idx="4">
                  <c:v>99.32</c:v>
                </c:pt>
              </c:numCache>
            </c:numRef>
          </c:val>
        </c:ser>
        <c:dLbls>
          <c:showLegendKey val="0"/>
          <c:showVal val="0"/>
          <c:showCatName val="0"/>
          <c:showSerName val="0"/>
          <c:showPercent val="0"/>
          <c:showBubbleSize val="0"/>
        </c:dLbls>
        <c:gapWidth val="150"/>
        <c:axId val="239319928"/>
        <c:axId val="23932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19928"/>
        <c:axId val="239324408"/>
      </c:lineChart>
      <c:dateAx>
        <c:axId val="239319928"/>
        <c:scaling>
          <c:orientation val="minMax"/>
        </c:scaling>
        <c:delete val="1"/>
        <c:axPos val="b"/>
        <c:numFmt formatCode="ge" sourceLinked="1"/>
        <c:majorTickMark val="none"/>
        <c:minorTickMark val="none"/>
        <c:tickLblPos val="none"/>
        <c:crossAx val="239324408"/>
        <c:crosses val="autoZero"/>
        <c:auto val="1"/>
        <c:lblOffset val="100"/>
        <c:baseTimeUnit val="years"/>
      </c:dateAx>
      <c:valAx>
        <c:axId val="23932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1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332928"/>
        <c:axId val="23995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332928"/>
        <c:axId val="239955792"/>
      </c:lineChart>
      <c:dateAx>
        <c:axId val="239332928"/>
        <c:scaling>
          <c:orientation val="minMax"/>
        </c:scaling>
        <c:delete val="1"/>
        <c:axPos val="b"/>
        <c:numFmt formatCode="ge" sourceLinked="1"/>
        <c:majorTickMark val="none"/>
        <c:minorTickMark val="none"/>
        <c:tickLblPos val="none"/>
        <c:crossAx val="239955792"/>
        <c:crosses val="autoZero"/>
        <c:auto val="1"/>
        <c:lblOffset val="100"/>
        <c:baseTimeUnit val="years"/>
      </c:dateAx>
      <c:valAx>
        <c:axId val="23995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9292464"/>
        <c:axId val="2400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9292464"/>
        <c:axId val="240013376"/>
      </c:lineChart>
      <c:dateAx>
        <c:axId val="239292464"/>
        <c:scaling>
          <c:orientation val="minMax"/>
        </c:scaling>
        <c:delete val="1"/>
        <c:axPos val="b"/>
        <c:numFmt formatCode="ge" sourceLinked="1"/>
        <c:majorTickMark val="none"/>
        <c:minorTickMark val="none"/>
        <c:tickLblPos val="none"/>
        <c:crossAx val="240013376"/>
        <c:crosses val="autoZero"/>
        <c:auto val="1"/>
        <c:lblOffset val="100"/>
        <c:baseTimeUnit val="years"/>
      </c:dateAx>
      <c:valAx>
        <c:axId val="2400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9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884600"/>
        <c:axId val="237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884600"/>
        <c:axId val="237884992"/>
      </c:lineChart>
      <c:dateAx>
        <c:axId val="237884600"/>
        <c:scaling>
          <c:orientation val="minMax"/>
        </c:scaling>
        <c:delete val="1"/>
        <c:axPos val="b"/>
        <c:numFmt formatCode="ge" sourceLinked="1"/>
        <c:majorTickMark val="none"/>
        <c:minorTickMark val="none"/>
        <c:tickLblPos val="none"/>
        <c:crossAx val="237884992"/>
        <c:crosses val="autoZero"/>
        <c:auto val="1"/>
        <c:lblOffset val="100"/>
        <c:baseTimeUnit val="years"/>
      </c:dateAx>
      <c:valAx>
        <c:axId val="2378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886560"/>
        <c:axId val="23788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886560"/>
        <c:axId val="237886952"/>
      </c:lineChart>
      <c:dateAx>
        <c:axId val="237886560"/>
        <c:scaling>
          <c:orientation val="minMax"/>
        </c:scaling>
        <c:delete val="1"/>
        <c:axPos val="b"/>
        <c:numFmt formatCode="ge" sourceLinked="1"/>
        <c:majorTickMark val="none"/>
        <c:minorTickMark val="none"/>
        <c:tickLblPos val="none"/>
        <c:crossAx val="237886952"/>
        <c:crosses val="autoZero"/>
        <c:auto val="1"/>
        <c:lblOffset val="100"/>
        <c:baseTimeUnit val="years"/>
      </c:dateAx>
      <c:valAx>
        <c:axId val="23788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147.47999999999999</c:v>
                </c:pt>
                <c:pt idx="1">
                  <c:v>125.74</c:v>
                </c:pt>
                <c:pt idx="2">
                  <c:v>97.19</c:v>
                </c:pt>
                <c:pt idx="3">
                  <c:v>71.89</c:v>
                </c:pt>
                <c:pt idx="4">
                  <c:v>129.91</c:v>
                </c:pt>
              </c:numCache>
            </c:numRef>
          </c:val>
        </c:ser>
        <c:dLbls>
          <c:showLegendKey val="0"/>
          <c:showVal val="0"/>
          <c:showCatName val="0"/>
          <c:showSerName val="0"/>
          <c:showPercent val="0"/>
          <c:showBubbleSize val="0"/>
        </c:dLbls>
        <c:gapWidth val="150"/>
        <c:axId val="239774448"/>
        <c:axId val="23977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239774448"/>
        <c:axId val="239774840"/>
      </c:lineChart>
      <c:dateAx>
        <c:axId val="239774448"/>
        <c:scaling>
          <c:orientation val="minMax"/>
        </c:scaling>
        <c:delete val="1"/>
        <c:axPos val="b"/>
        <c:numFmt formatCode="ge" sourceLinked="1"/>
        <c:majorTickMark val="none"/>
        <c:minorTickMark val="none"/>
        <c:tickLblPos val="none"/>
        <c:crossAx val="239774840"/>
        <c:crosses val="autoZero"/>
        <c:auto val="1"/>
        <c:lblOffset val="100"/>
        <c:baseTimeUnit val="years"/>
      </c:dateAx>
      <c:valAx>
        <c:axId val="23977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7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54.36</c:v>
                </c:pt>
                <c:pt idx="1">
                  <c:v>55.9</c:v>
                </c:pt>
                <c:pt idx="2">
                  <c:v>54.94</c:v>
                </c:pt>
                <c:pt idx="3">
                  <c:v>54.87</c:v>
                </c:pt>
                <c:pt idx="4">
                  <c:v>54.71</c:v>
                </c:pt>
              </c:numCache>
            </c:numRef>
          </c:val>
        </c:ser>
        <c:dLbls>
          <c:showLegendKey val="0"/>
          <c:showVal val="0"/>
          <c:showCatName val="0"/>
          <c:showSerName val="0"/>
          <c:showPercent val="0"/>
          <c:showBubbleSize val="0"/>
        </c:dLbls>
        <c:gapWidth val="150"/>
        <c:axId val="239776016"/>
        <c:axId val="23977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239776016"/>
        <c:axId val="239776408"/>
      </c:lineChart>
      <c:dateAx>
        <c:axId val="239776016"/>
        <c:scaling>
          <c:orientation val="minMax"/>
        </c:scaling>
        <c:delete val="1"/>
        <c:axPos val="b"/>
        <c:numFmt formatCode="ge" sourceLinked="1"/>
        <c:majorTickMark val="none"/>
        <c:minorTickMark val="none"/>
        <c:tickLblPos val="none"/>
        <c:crossAx val="239776408"/>
        <c:crosses val="autoZero"/>
        <c:auto val="1"/>
        <c:lblOffset val="100"/>
        <c:baseTimeUnit val="years"/>
      </c:dateAx>
      <c:valAx>
        <c:axId val="23977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336.86</c:v>
                </c:pt>
                <c:pt idx="1">
                  <c:v>325.92</c:v>
                </c:pt>
                <c:pt idx="2">
                  <c:v>329.48</c:v>
                </c:pt>
                <c:pt idx="3">
                  <c:v>337.52</c:v>
                </c:pt>
                <c:pt idx="4">
                  <c:v>341.22</c:v>
                </c:pt>
              </c:numCache>
            </c:numRef>
          </c:val>
        </c:ser>
        <c:dLbls>
          <c:showLegendKey val="0"/>
          <c:showVal val="0"/>
          <c:showCatName val="0"/>
          <c:showSerName val="0"/>
          <c:showPercent val="0"/>
          <c:showBubbleSize val="0"/>
        </c:dLbls>
        <c:gapWidth val="150"/>
        <c:axId val="237884208"/>
        <c:axId val="23788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237884208"/>
        <c:axId val="237883816"/>
      </c:lineChart>
      <c:dateAx>
        <c:axId val="237884208"/>
        <c:scaling>
          <c:orientation val="minMax"/>
        </c:scaling>
        <c:delete val="1"/>
        <c:axPos val="b"/>
        <c:numFmt formatCode="ge" sourceLinked="1"/>
        <c:majorTickMark val="none"/>
        <c:minorTickMark val="none"/>
        <c:tickLblPos val="none"/>
        <c:crossAx val="237883816"/>
        <c:crosses val="autoZero"/>
        <c:auto val="1"/>
        <c:lblOffset val="100"/>
        <c:baseTimeUnit val="years"/>
      </c:dateAx>
      <c:valAx>
        <c:axId val="23788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庄原市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37557</v>
      </c>
      <c r="AM8" s="64"/>
      <c r="AN8" s="64"/>
      <c r="AO8" s="64"/>
      <c r="AP8" s="64"/>
      <c r="AQ8" s="64"/>
      <c r="AR8" s="64"/>
      <c r="AS8" s="64"/>
      <c r="AT8" s="63">
        <f>データ!S6</f>
        <v>1246.49</v>
      </c>
      <c r="AU8" s="63"/>
      <c r="AV8" s="63"/>
      <c r="AW8" s="63"/>
      <c r="AX8" s="63"/>
      <c r="AY8" s="63"/>
      <c r="AZ8" s="63"/>
      <c r="BA8" s="63"/>
      <c r="BB8" s="63">
        <f>データ!T6</f>
        <v>30.13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9.0500000000000007</v>
      </c>
      <c r="Q10" s="63"/>
      <c r="R10" s="63"/>
      <c r="S10" s="63"/>
      <c r="T10" s="63"/>
      <c r="U10" s="63"/>
      <c r="V10" s="63"/>
      <c r="W10" s="63">
        <f>データ!P6</f>
        <v>100</v>
      </c>
      <c r="X10" s="63"/>
      <c r="Y10" s="63"/>
      <c r="Z10" s="63"/>
      <c r="AA10" s="63"/>
      <c r="AB10" s="63"/>
      <c r="AC10" s="63"/>
      <c r="AD10" s="64">
        <f>データ!Q6</f>
        <v>3499</v>
      </c>
      <c r="AE10" s="64"/>
      <c r="AF10" s="64"/>
      <c r="AG10" s="64"/>
      <c r="AH10" s="64"/>
      <c r="AI10" s="64"/>
      <c r="AJ10" s="64"/>
      <c r="AK10" s="2"/>
      <c r="AL10" s="64">
        <f>データ!U6</f>
        <v>3371</v>
      </c>
      <c r="AM10" s="64"/>
      <c r="AN10" s="64"/>
      <c r="AO10" s="64"/>
      <c r="AP10" s="64"/>
      <c r="AQ10" s="64"/>
      <c r="AR10" s="64"/>
      <c r="AS10" s="64"/>
      <c r="AT10" s="63">
        <f>データ!V6</f>
        <v>1237.44</v>
      </c>
      <c r="AU10" s="63"/>
      <c r="AV10" s="63"/>
      <c r="AW10" s="63"/>
      <c r="AX10" s="63"/>
      <c r="AY10" s="63"/>
      <c r="AZ10" s="63"/>
      <c r="BA10" s="63"/>
      <c r="BB10" s="63">
        <f>データ!W6</f>
        <v>2.72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342106</v>
      </c>
      <c r="D6" s="31">
        <f t="shared" si="3"/>
        <v>47</v>
      </c>
      <c r="E6" s="31">
        <f t="shared" si="3"/>
        <v>18</v>
      </c>
      <c r="F6" s="31">
        <f t="shared" si="3"/>
        <v>0</v>
      </c>
      <c r="G6" s="31">
        <f t="shared" si="3"/>
        <v>0</v>
      </c>
      <c r="H6" s="31" t="str">
        <f t="shared" si="3"/>
        <v>広島県　庄原市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9.0500000000000007</v>
      </c>
      <c r="P6" s="32">
        <f t="shared" si="3"/>
        <v>100</v>
      </c>
      <c r="Q6" s="32">
        <f t="shared" si="3"/>
        <v>3499</v>
      </c>
      <c r="R6" s="32">
        <f t="shared" si="3"/>
        <v>37557</v>
      </c>
      <c r="S6" s="32">
        <f t="shared" si="3"/>
        <v>1246.49</v>
      </c>
      <c r="T6" s="32">
        <f t="shared" si="3"/>
        <v>30.13</v>
      </c>
      <c r="U6" s="32">
        <f t="shared" si="3"/>
        <v>3371</v>
      </c>
      <c r="V6" s="32">
        <f t="shared" si="3"/>
        <v>1237.44</v>
      </c>
      <c r="W6" s="32">
        <f t="shared" si="3"/>
        <v>2.72</v>
      </c>
      <c r="X6" s="33">
        <f>IF(X7="",NA(),X7)</f>
        <v>134.38</v>
      </c>
      <c r="Y6" s="33">
        <f t="shared" ref="Y6:AG6" si="4">IF(Y7="",NA(),Y7)</f>
        <v>100.1</v>
      </c>
      <c r="Z6" s="33">
        <f t="shared" si="4"/>
        <v>99.45</v>
      </c>
      <c r="AA6" s="33">
        <f t="shared" si="4"/>
        <v>99.78</v>
      </c>
      <c r="AB6" s="33">
        <f t="shared" si="4"/>
        <v>99.32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147.47999999999999</v>
      </c>
      <c r="BF6" s="33">
        <f t="shared" ref="BF6:BN6" si="7">IF(BF7="",NA(),BF7)</f>
        <v>125.74</v>
      </c>
      <c r="BG6" s="33">
        <f t="shared" si="7"/>
        <v>97.19</v>
      </c>
      <c r="BH6" s="33">
        <f t="shared" si="7"/>
        <v>71.89</v>
      </c>
      <c r="BI6" s="33">
        <f t="shared" si="7"/>
        <v>129.91</v>
      </c>
      <c r="BJ6" s="33">
        <f t="shared" si="7"/>
        <v>421.01</v>
      </c>
      <c r="BK6" s="33">
        <f t="shared" si="7"/>
        <v>430.64</v>
      </c>
      <c r="BL6" s="33">
        <f t="shared" si="7"/>
        <v>446.63</v>
      </c>
      <c r="BM6" s="33">
        <f t="shared" si="7"/>
        <v>416.91</v>
      </c>
      <c r="BN6" s="33">
        <f t="shared" si="7"/>
        <v>392.19</v>
      </c>
      <c r="BO6" s="32" t="str">
        <f>IF(BO7="","",IF(BO7="-","【-】","【"&amp;SUBSTITUTE(TEXT(BO7,"#,##0.00"),"-","△")&amp;"】"))</f>
        <v>【345.93】</v>
      </c>
      <c r="BP6" s="33">
        <f>IF(BP7="",NA(),BP7)</f>
        <v>54.36</v>
      </c>
      <c r="BQ6" s="33">
        <f t="shared" ref="BQ6:BY6" si="8">IF(BQ7="",NA(),BQ7)</f>
        <v>55.9</v>
      </c>
      <c r="BR6" s="33">
        <f t="shared" si="8"/>
        <v>54.94</v>
      </c>
      <c r="BS6" s="33">
        <f t="shared" si="8"/>
        <v>54.87</v>
      </c>
      <c r="BT6" s="33">
        <f t="shared" si="8"/>
        <v>54.71</v>
      </c>
      <c r="BU6" s="33">
        <f t="shared" si="8"/>
        <v>58.98</v>
      </c>
      <c r="BV6" s="33">
        <f t="shared" si="8"/>
        <v>58.78</v>
      </c>
      <c r="BW6" s="33">
        <f t="shared" si="8"/>
        <v>58.53</v>
      </c>
      <c r="BX6" s="33">
        <f t="shared" si="8"/>
        <v>57.93</v>
      </c>
      <c r="BY6" s="33">
        <f t="shared" si="8"/>
        <v>57.03</v>
      </c>
      <c r="BZ6" s="32" t="str">
        <f>IF(BZ7="","",IF(BZ7="-","【-】","【"&amp;SUBSTITUTE(TEXT(BZ7,"#,##0.00"),"-","△")&amp;"】"))</f>
        <v>【59.44】</v>
      </c>
      <c r="CA6" s="33">
        <f>IF(CA7="",NA(),CA7)</f>
        <v>336.86</v>
      </c>
      <c r="CB6" s="33">
        <f t="shared" ref="CB6:CJ6" si="9">IF(CB7="",NA(),CB7)</f>
        <v>325.92</v>
      </c>
      <c r="CC6" s="33">
        <f t="shared" si="9"/>
        <v>329.48</v>
      </c>
      <c r="CD6" s="33">
        <f t="shared" si="9"/>
        <v>337.52</v>
      </c>
      <c r="CE6" s="33">
        <f t="shared" si="9"/>
        <v>341.22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40.92</v>
      </c>
      <c r="CM6" s="33">
        <f t="shared" ref="CM6:CU6" si="10">IF(CM7="",NA(),CM7)</f>
        <v>41.77</v>
      </c>
      <c r="CN6" s="33">
        <f t="shared" si="10"/>
        <v>43.06</v>
      </c>
      <c r="CO6" s="33">
        <f t="shared" si="10"/>
        <v>43.71</v>
      </c>
      <c r="CP6" s="33">
        <f t="shared" si="10"/>
        <v>42.82</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342106</v>
      </c>
      <c r="D7" s="35">
        <v>47</v>
      </c>
      <c r="E7" s="35">
        <v>18</v>
      </c>
      <c r="F7" s="35">
        <v>0</v>
      </c>
      <c r="G7" s="35">
        <v>0</v>
      </c>
      <c r="H7" s="35" t="s">
        <v>96</v>
      </c>
      <c r="I7" s="35" t="s">
        <v>97</v>
      </c>
      <c r="J7" s="35" t="s">
        <v>98</v>
      </c>
      <c r="K7" s="35" t="s">
        <v>99</v>
      </c>
      <c r="L7" s="35" t="s">
        <v>100</v>
      </c>
      <c r="M7" s="36" t="s">
        <v>101</v>
      </c>
      <c r="N7" s="36" t="s">
        <v>102</v>
      </c>
      <c r="O7" s="36">
        <v>9.0500000000000007</v>
      </c>
      <c r="P7" s="36">
        <v>100</v>
      </c>
      <c r="Q7" s="36">
        <v>3499</v>
      </c>
      <c r="R7" s="36">
        <v>37557</v>
      </c>
      <c r="S7" s="36">
        <v>1246.49</v>
      </c>
      <c r="T7" s="36">
        <v>30.13</v>
      </c>
      <c r="U7" s="36">
        <v>3371</v>
      </c>
      <c r="V7" s="36">
        <v>1237.44</v>
      </c>
      <c r="W7" s="36">
        <v>2.72</v>
      </c>
      <c r="X7" s="36">
        <v>134.38</v>
      </c>
      <c r="Y7" s="36">
        <v>100.1</v>
      </c>
      <c r="Z7" s="36">
        <v>99.45</v>
      </c>
      <c r="AA7" s="36">
        <v>99.78</v>
      </c>
      <c r="AB7" s="36">
        <v>99.32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147.47999999999999</v>
      </c>
      <c r="BF7" s="36">
        <v>125.74</v>
      </c>
      <c r="BG7" s="36">
        <v>97.19</v>
      </c>
      <c r="BH7" s="36">
        <v>71.89</v>
      </c>
      <c r="BI7" s="36">
        <v>129.91</v>
      </c>
      <c r="BJ7" s="36">
        <v>421.01</v>
      </c>
      <c r="BK7" s="36">
        <v>430.64</v>
      </c>
      <c r="BL7" s="36">
        <v>446.63</v>
      </c>
      <c r="BM7" s="36">
        <v>416.91</v>
      </c>
      <c r="BN7" s="36">
        <v>392.19</v>
      </c>
      <c r="BO7" s="36">
        <v>345.93</v>
      </c>
      <c r="BP7" s="36">
        <v>54.36</v>
      </c>
      <c r="BQ7" s="36">
        <v>55.9</v>
      </c>
      <c r="BR7" s="36">
        <v>54.94</v>
      </c>
      <c r="BS7" s="36">
        <v>54.87</v>
      </c>
      <c r="BT7" s="36">
        <v>54.71</v>
      </c>
      <c r="BU7" s="36">
        <v>58.98</v>
      </c>
      <c r="BV7" s="36">
        <v>58.78</v>
      </c>
      <c r="BW7" s="36">
        <v>58.53</v>
      </c>
      <c r="BX7" s="36">
        <v>57.93</v>
      </c>
      <c r="BY7" s="36">
        <v>57.03</v>
      </c>
      <c r="BZ7" s="36">
        <v>59.44</v>
      </c>
      <c r="CA7" s="36">
        <v>336.86</v>
      </c>
      <c r="CB7" s="36">
        <v>325.92</v>
      </c>
      <c r="CC7" s="36">
        <v>329.48</v>
      </c>
      <c r="CD7" s="36">
        <v>337.52</v>
      </c>
      <c r="CE7" s="36">
        <v>341.22</v>
      </c>
      <c r="CF7" s="36">
        <v>253.84</v>
      </c>
      <c r="CG7" s="36">
        <v>257.02999999999997</v>
      </c>
      <c r="CH7" s="36">
        <v>266.57</v>
      </c>
      <c r="CI7" s="36">
        <v>276.93</v>
      </c>
      <c r="CJ7" s="36">
        <v>283.73</v>
      </c>
      <c r="CK7" s="36">
        <v>272.79000000000002</v>
      </c>
      <c r="CL7" s="36">
        <v>40.92</v>
      </c>
      <c r="CM7" s="36">
        <v>41.77</v>
      </c>
      <c r="CN7" s="36">
        <v>43.06</v>
      </c>
      <c r="CO7" s="36">
        <v>43.71</v>
      </c>
      <c r="CP7" s="36">
        <v>42.82</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2017-02-13T01:21:10Z</cp:lastPrinted>
  <dcterms:created xsi:type="dcterms:W3CDTF">2017-02-08T03:23:58Z</dcterms:created>
  <dcterms:modified xsi:type="dcterms:W3CDTF">2017-03-10T04:14:24Z</dcterms:modified>
  <cp:category/>
</cp:coreProperties>
</file>