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Ｈ29.01.20　新ＨＰデータ移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iterate="1" concurrentCalc="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c r="V6" i="5"/>
  <c r="U6" i="5"/>
  <c r="T6" i="5"/>
  <c r="BB8" i="4"/>
  <c r="S6" i="5"/>
  <c r="AT8" i="4"/>
  <c r="R6" i="5"/>
  <c r="Q6" i="5"/>
  <c r="AD10" i="4"/>
  <c r="P6" i="5"/>
  <c r="W10" i="4"/>
  <c r="O6" i="5"/>
  <c r="P10" i="4"/>
  <c r="N6" i="5"/>
  <c r="M6" i="5"/>
  <c r="B10" i="4"/>
  <c r="L6" i="5"/>
  <c r="K6" i="5"/>
  <c r="P8" i="4"/>
  <c r="J6" i="5"/>
  <c r="I6" i="5"/>
  <c r="B8" i="4"/>
  <c r="H6" i="5"/>
  <c r="G6" i="5"/>
  <c r="F6" i="5"/>
  <c r="E6" i="5"/>
  <c r="D6" i="5"/>
  <c r="C6" i="5"/>
  <c r="B6" i="5"/>
  <c r="F10"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<sst xmlns="http://schemas.openxmlformats.org/spreadsheetml/2006/main" count="221" uniqueCount="111">
  <si>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</si>
  <si>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</si>
  <si>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</si>
  <si>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</si>
  <si>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</si>
  <si>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</si>
  <si>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</si>
  <si>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</si>
  <si>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</si>
  <si>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</si>
  <si>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</si>
  <si>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</si>
  <si>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</si>
  <si>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</si>
  <si>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</si>
  <si>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</si>
  <si>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</si>
  <si>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</si>
  <si>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</si>
  <si>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</si>
  <si>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</si>
  <si>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</si>
  <si>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</si>
  <si>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</si>
  <si>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</si>
  <si>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</si>
  <si>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</si>
  <si>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</si>
  <si>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</si>
  <si>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</si>
  <si>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</si>
  <si>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</si>
  <si>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</si>
  <si>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</si>
  <si>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</si>
  <si>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</si>
  <si>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</si>
  <si>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</si>
  <si>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</si>
  <si>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</si>
  <si>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</si>
  <si>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</si>
  <si>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</si>
  <si>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</si>
  <si>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</si>
  <si>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</si>
  <si>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</si>
  <si>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</si>
  <si>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</si>
  <si>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</si>
  <si>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</si>
  <si>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</si>
  <si>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</si>
  <si>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</si>
  <si>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</si>
  <si>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</si>
  <si>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</si>
  <si>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</si>
  <si>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</si>
  <si>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</si>
  <si>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</si>
  <si>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</si>
  <si>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</si>
  <si>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</si>
  <si>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</si>
  <si>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</si>
  <si>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</si>
  <si>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</si>
  <si>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</si>
  <si>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</si>
  <si>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</si>
  <si>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</si>
  <si>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</si>
  <si>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</si>
  <si>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</si>
  <si>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</si>
  <si>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</si>
  <si>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</si>
  <si>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</si>
  <si>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</si>
  <si>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</si>
  <si>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</si>
  <si>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</si>
  <si>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</si>
  <si>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</si>
  <si>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</si>
  <si>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</si>
  <si>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</si>
  <si>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</si>
  <si>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</si>
  <si>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</si>
  <si>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</si>
  <si>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</si>
  <si>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</si>
  <si>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</si>
  <si>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</si>
  <si>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</si>
  <si>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</si>
  <si>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</si>
  <si>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</si>
  <si>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</si>
  <si>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</si>
  <si>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</si>
  <si>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</si>
  <si>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</si>
  <si>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</si>
  <si>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</si>
  <si>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</si>
  <si>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管渠改善率は、全くない。類似団体も0.04％である。
　最も早い供用開始が平成6年で、管渠工事後22年程度と耐用年数の半分に達していない。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</si>
  <si>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　経営の健全性・効率性の分析の結果、適正な使用料収入の確保と汚水処理費の削減及び水洗化率の向上の取組みが必要となった。
　処理場やマンホールポンプの長寿命化を始めとする維持管理費の削減に取り組むと共に、受益者負担の原則に基づく適正な使用者負担を求める。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50">
      <t>トリク</t>
    </rPh>
    <rPh sb="52" eb="54">
      <t>ヒツヨウ</t>
    </rPh>
    <rPh sb="61" eb="64">
      <t>ショリジョウ</t>
    </rPh>
    <rPh sb="74" eb="75">
      <t>チョウ</t>
    </rPh>
    <rPh sb="75" eb="78">
      <t>ジュミョウカ</t>
    </rPh>
    <rPh sb="79" eb="80">
      <t>ハジ</t>
    </rPh>
    <rPh sb="84" eb="86">
      <t>イジ</t>
    </rPh>
    <rPh sb="86" eb="88">
      <t>カンリ</t>
    </rPh>
    <rPh sb="88" eb="89">
      <t>ヒ</t>
    </rPh>
    <rPh sb="90" eb="92">
      <t>サクゲン</t>
    </rPh>
    <rPh sb="93" eb="94">
      <t>ト</t>
    </rPh>
    <rPh sb="95" eb="96">
      <t>ク</t>
    </rPh>
    <rPh sb="98" eb="99">
      <t>トモ</t>
    </rPh>
    <rPh sb="101" eb="104">
      <t>ジュエキシャ</t>
    </rPh>
    <rPh sb="104" eb="106">
      <t>フタン</t>
    </rPh>
    <rPh sb="107" eb="109">
      <t>ゲンソク</t>
    </rPh>
    <rPh sb="110" eb="111">
      <t>モト</t>
    </rPh>
    <rPh sb="113" eb="115">
      <t>テキセイ</t>
    </rPh>
    <rPh sb="116" eb="119">
      <t>シヨウシャ</t>
    </rPh>
    <rPh sb="119" eb="121">
      <t>フタン</t>
    </rPh>
    <rPh sb="122" eb="123">
      <t>モト</t>
    </rPh>
    <rPh sb="128" eb="131">
      <t>スイセンカ</t>
    </rPh>
    <rPh sb="131" eb="133">
      <t>ソクシン</t>
    </rPh>
    <rPh sb="134" eb="135">
      <t>ヒ</t>
    </rPh>
    <rPh sb="136" eb="137">
      <t>ツヅ</t>
    </rPh>
    <rPh sb="138" eb="139">
      <t>ト</t>
    </rPh>
    <rPh sb="140" eb="141">
      <t>ク</t>
    </rPh>
    <phoneticPr fontId="4"/>
  </si>
  <si>
    <r>
      <t>①収益的収支比率は、毎年増加して、平成26年度で92.59％となっており、総収入の内56.2％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④企業債残高対事業規模比率は、平成24年度から減少してきており、平成26年度では233.66％となっている。類似団体の16.3％と非常に少なく、</t>
    </r>
    <r>
      <rPr>
        <sz val="11"/>
        <rFont val="ＭＳ ゴシック"/>
        <family val="3"/>
        <charset val="128"/>
      </rPr>
      <t>引き続き適正な投資に努める。</t>
    </r>
    <r>
      <rPr>
        <sz val="11"/>
        <color theme="1"/>
        <rFont val="ＭＳ ゴシック"/>
        <family val="3"/>
        <charset val="128"/>
      </rPr>
      <t xml:space="preserve">
⑤経費回収率は、増加傾向にあり、平成26年度で84.61％と、類似団体より18ポイント高い。100％を下回っているため、適正な使用料収入の確保と汚水処理費の削減が必要である。
⑥汚水処理原価は、減少傾向にあり、平成26年度で238.26円となっている。類似団体より6ポイント低く、引き続き、汚水処理コストの削減に努める。
⑦施設利用率は、横ばい状況であり、平成26年度で39.75％と、類似団体より3ポイント低い。最大稼働率は71.88％である。
⑧水洗化率は、増加傾向にあり、平成26年度で78.31％である。類似団体より4ポイント低く、100％未満であるため、水洗化率の向上の取組みが必要である。</t>
    </r>
    <rPh sb="1" eb="4">
      <t>シュウエキテキ</t>
    </rPh>
    <rPh sb="4" eb="6">
      <t>シュウシ</t>
    </rPh>
    <rPh sb="6" eb="8">
      <t>ヒリツ</t>
    </rPh>
    <rPh sb="10" eb="12">
      <t>マイトシ</t>
    </rPh>
    <rPh sb="12" eb="14">
      <t>ゾウカ</t>
    </rPh>
    <rPh sb="17" eb="19">
      <t>ヘイセイ</t>
    </rPh>
    <rPh sb="21" eb="22">
      <t>ネン</t>
    </rPh>
    <rPh sb="22" eb="23">
      <t>ド</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6" eb="168">
      <t>ヘイセイ</t>
    </rPh>
    <rPh sb="170" eb="171">
      <t>ネン</t>
    </rPh>
    <rPh sb="171" eb="172">
      <t>ド</t>
    </rPh>
    <rPh sb="188" eb="190">
      <t>ルイジ</t>
    </rPh>
    <rPh sb="190" eb="192">
      <t>ダンタイ</t>
    </rPh>
    <rPh sb="199" eb="201">
      <t>ヒジョウ</t>
    </rPh>
    <rPh sb="202" eb="203">
      <t>スク</t>
    </rPh>
    <rPh sb="206" eb="207">
      <t>ヒ</t>
    </rPh>
    <rPh sb="208" eb="209">
      <t>ツヅ</t>
    </rPh>
    <rPh sb="210" eb="212">
      <t>テキセイ</t>
    </rPh>
    <rPh sb="213" eb="215">
      <t>トウシ</t>
    </rPh>
    <rPh sb="216" eb="217">
      <t>ツト</t>
    </rPh>
    <rPh sb="222" eb="224">
      <t>ケイヒ</t>
    </rPh>
    <rPh sb="224" eb="226">
      <t>カイシュウ</t>
    </rPh>
    <rPh sb="226" eb="227">
      <t>リツ</t>
    </rPh>
    <rPh sb="229" eb="231">
      <t>ゾウカ</t>
    </rPh>
    <rPh sb="231" eb="233">
      <t>ケイコウ</t>
    </rPh>
    <rPh sb="237" eb="239">
      <t>ヘイセイ</t>
    </rPh>
    <rPh sb="241" eb="242">
      <t>ネン</t>
    </rPh>
    <rPh sb="242" eb="243">
      <t>ド</t>
    </rPh>
    <rPh sb="252" eb="254">
      <t>ルイジ</t>
    </rPh>
    <rPh sb="254" eb="256">
      <t>ダンタイ</t>
    </rPh>
    <rPh sb="264" eb="265">
      <t>タカ</t>
    </rPh>
    <rPh sb="272" eb="274">
      <t>シタマワ</t>
    </rPh>
    <rPh sb="281" eb="283">
      <t>テキセイ</t>
    </rPh>
    <rPh sb="284" eb="286">
      <t>シヨウ</t>
    </rPh>
    <rPh sb="286" eb="287">
      <t>リョウ</t>
    </rPh>
    <rPh sb="287" eb="289">
      <t>シュウニュウ</t>
    </rPh>
    <rPh sb="290" eb="292">
      <t>カクホ</t>
    </rPh>
    <rPh sb="293" eb="295">
      <t>オスイ</t>
    </rPh>
    <rPh sb="295" eb="297">
      <t>ショリ</t>
    </rPh>
    <rPh sb="297" eb="298">
      <t>ヒ</t>
    </rPh>
    <rPh sb="299" eb="301">
      <t>サクゲン</t>
    </rPh>
    <rPh sb="302" eb="304">
      <t>ヒツヨウ</t>
    </rPh>
    <rPh sb="310" eb="312">
      <t>オスイ</t>
    </rPh>
    <rPh sb="312" eb="314">
      <t>ショリ</t>
    </rPh>
    <rPh sb="314" eb="316">
      <t>ゲンカ</t>
    </rPh>
    <rPh sb="318" eb="320">
      <t>ゲンショウ</t>
    </rPh>
    <rPh sb="320" eb="322">
      <t>ケイコウ</t>
    </rPh>
    <rPh sb="326" eb="328">
      <t>ヘイセイ</t>
    </rPh>
    <rPh sb="330" eb="331">
      <t>ネン</t>
    </rPh>
    <rPh sb="331" eb="332">
      <t>ド</t>
    </rPh>
    <rPh sb="339" eb="340">
      <t>エン</t>
    </rPh>
    <rPh sb="347" eb="349">
      <t>ルイジ</t>
    </rPh>
    <rPh sb="349" eb="351">
      <t>ダンタイ</t>
    </rPh>
    <rPh sb="358" eb="359">
      <t>ヒク</t>
    </rPh>
    <rPh sb="361" eb="362">
      <t>ヒ</t>
    </rPh>
    <rPh sb="363" eb="364">
      <t>ツヅ</t>
    </rPh>
    <rPh sb="366" eb="368">
      <t>オスイ</t>
    </rPh>
    <rPh sb="368" eb="370">
      <t>ショリ</t>
    </rPh>
    <rPh sb="374" eb="376">
      <t>サクゲン</t>
    </rPh>
    <rPh sb="377" eb="378">
      <t>ツト</t>
    </rPh>
    <rPh sb="383" eb="385">
      <t>シセツ</t>
    </rPh>
    <rPh sb="385" eb="388">
      <t>リヨウリツ</t>
    </rPh>
    <rPh sb="390" eb="391">
      <t>ヨコ</t>
    </rPh>
    <rPh sb="393" eb="395">
      <t>ジョウキョウ</t>
    </rPh>
    <rPh sb="399" eb="401">
      <t>ヘイセイ</t>
    </rPh>
    <rPh sb="403" eb="404">
      <t>ネン</t>
    </rPh>
    <rPh sb="404" eb="405">
      <t>ド</t>
    </rPh>
    <rPh sb="414" eb="416">
      <t>ルイジ</t>
    </rPh>
    <rPh sb="416" eb="418">
      <t>ダンタイ</t>
    </rPh>
    <rPh sb="425" eb="426">
      <t>ヒク</t>
    </rPh>
    <rPh sb="428" eb="430">
      <t>サイダイ</t>
    </rPh>
    <rPh sb="430" eb="432">
      <t>カドウ</t>
    </rPh>
    <rPh sb="432" eb="433">
      <t>リツ</t>
    </rPh>
    <rPh sb="446" eb="449">
      <t>スイセンカ</t>
    </rPh>
    <rPh sb="449" eb="450">
      <t>リツ</t>
    </rPh>
    <rPh sb="452" eb="454">
      <t>ゾウカ</t>
    </rPh>
    <rPh sb="454" eb="456">
      <t>ケイコウ</t>
    </rPh>
    <rPh sb="460" eb="462">
      <t>ヘイセイ</t>
    </rPh>
    <rPh sb="464" eb="465">
      <t>ネン</t>
    </rPh>
    <rPh sb="465" eb="466">
      <t>ド</t>
    </rPh>
    <rPh sb="477" eb="479">
      <t>ルイジ</t>
    </rPh>
    <rPh sb="479" eb="481">
      <t>ダンタイ</t>
    </rPh>
    <rPh sb="488" eb="489">
      <t>ヒク</t>
    </rPh>
    <rPh sb="495" eb="497">
      <t>ミマン</t>
    </rPh>
    <rPh sb="503" eb="506">
      <t>スイセンカ</t>
    </rPh>
    <rPh sb="506" eb="507">
      <t>リツ</t>
    </rPh>
    <rPh sb="508" eb="510">
      <t>コウジョウ</t>
    </rPh>
    <rPh sb="511" eb="513">
      <t>トリク</t>
    </rPh>
    <rPh sb="515" eb="5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</si>
</sst>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2055096"/>
        <c:axId val="342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42055096"/>
        <c:axId val="342055488"/>
      </c:lineChart>
      <c:dateAx>
        <c:axId val="342055096"/>
        <c:scaling>
          <c:orientation val="minMax"/>
        </c:scaling>
        <c:delete val="1"/>
        <c:axPos val="b"/>
        <c:numFmt formatCode="ge" sourceLinked="1"/>
        <c:majorTickMark val="none"/>
        <c:minorTickMark val="none"/>
        <c:tickLblPos val="none"/>
        <c:crossAx val="342055488"/>
        <c:crosses val="autoZero"/>
        <c:auto val="1"/>
        <c:lblOffset val="100"/>
        <c:baseTimeUnit val="years"/>
      </c:dateAx>
      <c:valAx>
        <c:axId val="342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43.18</c:v>
                </c:pt>
                <c:pt idx="1">
                  <c:v>41</c:v>
                </c:pt>
                <c:pt idx="2">
                  <c:v>41</c:v>
                </c:pt>
                <c:pt idx="3">
                  <c:v>41</c:v>
                </c:pt>
                <c:pt idx="4">
                  <c:v>39.75</c:v>
                </c:pt>
              </c:numCache>
            </c:numRef>
          </c:val>
        </c:ser>
        <c:dLbls>
          <c:showLegendKey val="0"/>
          <c:showVal val="0"/>
          <c:showCatName val="0"/>
          <c:showSerName val="0"/>
          <c:showPercent val="0"/>
          <c:showBubbleSize val="0"/>
        </c:dLbls>
        <c:gapWidth val="150"/>
        <c:axId val="276098112"/>
        <c:axId val="27609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76098112"/>
        <c:axId val="276098504"/>
      </c:lineChart>
      <c:dateAx>
        <c:axId val="276098112"/>
        <c:scaling>
          <c:orientation val="minMax"/>
        </c:scaling>
        <c:delete val="1"/>
        <c:axPos val="b"/>
        <c:numFmt formatCode="ge" sourceLinked="1"/>
        <c:majorTickMark val="none"/>
        <c:minorTickMark val="none"/>
        <c:tickLblPos val="none"/>
        <c:crossAx val="276098504"/>
        <c:crosses val="autoZero"/>
        <c:auto val="1"/>
        <c:lblOffset val="100"/>
        <c:baseTimeUnit val="years"/>
      </c:dateAx>
      <c:valAx>
        <c:axId val="27609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70.09</c:v>
                </c:pt>
                <c:pt idx="1">
                  <c:v>82.7</c:v>
                </c:pt>
                <c:pt idx="2">
                  <c:v>81.44</c:v>
                </c:pt>
                <c:pt idx="3">
                  <c:v>85.53</c:v>
                </c:pt>
                <c:pt idx="4">
                  <c:v>78.31</c:v>
                </c:pt>
              </c:numCache>
            </c:numRef>
          </c:val>
        </c:ser>
        <c:dLbls>
          <c:showLegendKey val="0"/>
          <c:showVal val="0"/>
          <c:showCatName val="0"/>
          <c:showSerName val="0"/>
          <c:showPercent val="0"/>
          <c:showBubbleSize val="0"/>
        </c:dLbls>
        <c:gapWidth val="150"/>
        <c:axId val="276099680"/>
        <c:axId val="27610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76099680"/>
        <c:axId val="276100072"/>
      </c:lineChart>
      <c:dateAx>
        <c:axId val="276099680"/>
        <c:scaling>
          <c:orientation val="minMax"/>
        </c:scaling>
        <c:delete val="1"/>
        <c:axPos val="b"/>
        <c:numFmt formatCode="ge" sourceLinked="1"/>
        <c:majorTickMark val="none"/>
        <c:minorTickMark val="none"/>
        <c:tickLblPos val="none"/>
        <c:crossAx val="276100072"/>
        <c:crosses val="autoZero"/>
        <c:auto val="1"/>
        <c:lblOffset val="100"/>
        <c:baseTimeUnit val="years"/>
      </c:dateAx>
      <c:valAx>
        <c:axId val="27610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70.540000000000006</c:v>
                </c:pt>
                <c:pt idx="1">
                  <c:v>72.84</c:v>
                </c:pt>
                <c:pt idx="2">
                  <c:v>81.13</c:v>
                </c:pt>
                <c:pt idx="3">
                  <c:v>81.42</c:v>
                </c:pt>
                <c:pt idx="4">
                  <c:v>92.59</c:v>
                </c:pt>
              </c:numCache>
            </c:numRef>
          </c:val>
        </c:ser>
        <c:dLbls>
          <c:showLegendKey val="0"/>
          <c:showVal val="0"/>
          <c:showCatName val="0"/>
          <c:showSerName val="0"/>
          <c:showPercent val="0"/>
          <c:showBubbleSize val="0"/>
        </c:dLbls>
        <c:gapWidth val="150"/>
        <c:axId val="342056664"/>
        <c:axId val="3420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056664"/>
        <c:axId val="342057056"/>
      </c:lineChart>
      <c:dateAx>
        <c:axId val="342056664"/>
        <c:scaling>
          <c:orientation val="minMax"/>
        </c:scaling>
        <c:delete val="1"/>
        <c:axPos val="b"/>
        <c:numFmt formatCode="ge" sourceLinked="1"/>
        <c:majorTickMark val="none"/>
        <c:minorTickMark val="none"/>
        <c:tickLblPos val="none"/>
        <c:crossAx val="342057056"/>
        <c:crosses val="autoZero"/>
        <c:auto val="1"/>
        <c:lblOffset val="100"/>
        <c:baseTimeUnit val="years"/>
      </c:dateAx>
      <c:valAx>
        <c:axId val="3420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838824"/>
        <c:axId val="34283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838824"/>
        <c:axId val="342839216"/>
      </c:lineChart>
      <c:dateAx>
        <c:axId val="342838824"/>
        <c:scaling>
          <c:orientation val="minMax"/>
        </c:scaling>
        <c:delete val="1"/>
        <c:axPos val="b"/>
        <c:numFmt formatCode="ge" sourceLinked="1"/>
        <c:majorTickMark val="none"/>
        <c:minorTickMark val="none"/>
        <c:tickLblPos val="none"/>
        <c:crossAx val="342839216"/>
        <c:crosses val="autoZero"/>
        <c:auto val="1"/>
        <c:lblOffset val="100"/>
        <c:baseTimeUnit val="years"/>
      </c:dateAx>
      <c:valAx>
        <c:axId val="34283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3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840392"/>
        <c:axId val="34284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840392"/>
        <c:axId val="342840784"/>
      </c:lineChart>
      <c:dateAx>
        <c:axId val="342840392"/>
        <c:scaling>
          <c:orientation val="minMax"/>
        </c:scaling>
        <c:delete val="1"/>
        <c:axPos val="b"/>
        <c:numFmt formatCode="ge" sourceLinked="1"/>
        <c:majorTickMark val="none"/>
        <c:minorTickMark val="none"/>
        <c:tickLblPos val="none"/>
        <c:crossAx val="342840784"/>
        <c:crosses val="autoZero"/>
        <c:auto val="1"/>
        <c:lblOffset val="100"/>
        <c:baseTimeUnit val="years"/>
      </c:dateAx>
      <c:valAx>
        <c:axId val="34284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841960"/>
        <c:axId val="34284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841960"/>
        <c:axId val="342842352"/>
      </c:lineChart>
      <c:dateAx>
        <c:axId val="342841960"/>
        <c:scaling>
          <c:orientation val="minMax"/>
        </c:scaling>
        <c:delete val="1"/>
        <c:axPos val="b"/>
        <c:numFmt formatCode="ge" sourceLinked="1"/>
        <c:majorTickMark val="none"/>
        <c:minorTickMark val="none"/>
        <c:tickLblPos val="none"/>
        <c:crossAx val="342842352"/>
        <c:crosses val="autoZero"/>
        <c:auto val="1"/>
        <c:lblOffset val="100"/>
        <c:baseTimeUnit val="years"/>
      </c:dateAx>
      <c:valAx>
        <c:axId val="34284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843528"/>
        <c:axId val="34284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843528"/>
        <c:axId val="342843920"/>
      </c:lineChart>
      <c:dateAx>
        <c:axId val="342843528"/>
        <c:scaling>
          <c:orientation val="minMax"/>
        </c:scaling>
        <c:delete val="1"/>
        <c:axPos val="b"/>
        <c:numFmt formatCode="ge" sourceLinked="1"/>
        <c:majorTickMark val="none"/>
        <c:minorTickMark val="none"/>
        <c:tickLblPos val="none"/>
        <c:crossAx val="342843920"/>
        <c:crosses val="autoZero"/>
        <c:auto val="1"/>
        <c:lblOffset val="100"/>
        <c:baseTimeUnit val="years"/>
      </c:dateAx>
      <c:valAx>
        <c:axId val="3428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446.95</c:v>
                </c:pt>
                <c:pt idx="1">
                  <c:v>572.75</c:v>
                </c:pt>
                <c:pt idx="2">
                  <c:v>476.08</c:v>
                </c:pt>
                <c:pt idx="3">
                  <c:v>346.31</c:v>
                </c:pt>
                <c:pt idx="4">
                  <c:v>233.66</c:v>
                </c:pt>
              </c:numCache>
            </c:numRef>
          </c:val>
        </c:ser>
        <c:dLbls>
          <c:showLegendKey val="0"/>
          <c:showVal val="0"/>
          <c:showCatName val="0"/>
          <c:showSerName val="0"/>
          <c:showPercent val="0"/>
          <c:showBubbleSize val="0"/>
        </c:dLbls>
        <c:gapWidth val="150"/>
        <c:axId val="342845096"/>
        <c:axId val="34284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42845096"/>
        <c:axId val="342845488"/>
      </c:lineChart>
      <c:dateAx>
        <c:axId val="342845096"/>
        <c:scaling>
          <c:orientation val="minMax"/>
        </c:scaling>
        <c:delete val="1"/>
        <c:axPos val="b"/>
        <c:numFmt formatCode="ge" sourceLinked="1"/>
        <c:majorTickMark val="none"/>
        <c:minorTickMark val="none"/>
        <c:tickLblPos val="none"/>
        <c:crossAx val="342845488"/>
        <c:crosses val="autoZero"/>
        <c:auto val="1"/>
        <c:lblOffset val="100"/>
        <c:baseTimeUnit val="years"/>
      </c:dateAx>
      <c:valAx>
        <c:axId val="34284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60.77</c:v>
                </c:pt>
                <c:pt idx="1">
                  <c:v>57.39</c:v>
                </c:pt>
                <c:pt idx="2">
                  <c:v>68.52</c:v>
                </c:pt>
                <c:pt idx="3">
                  <c:v>67.599999999999994</c:v>
                </c:pt>
                <c:pt idx="4">
                  <c:v>84.61</c:v>
                </c:pt>
              </c:numCache>
            </c:numRef>
          </c:val>
        </c:ser>
        <c:dLbls>
          <c:showLegendKey val="0"/>
          <c:showVal val="0"/>
          <c:showCatName val="0"/>
          <c:showSerName val="0"/>
          <c:showPercent val="0"/>
          <c:showBubbleSize val="0"/>
        </c:dLbls>
        <c:gapWidth val="150"/>
        <c:axId val="276094976"/>
        <c:axId val="27609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76094976"/>
        <c:axId val="276095368"/>
      </c:lineChart>
      <c:dateAx>
        <c:axId val="276094976"/>
        <c:scaling>
          <c:orientation val="minMax"/>
        </c:scaling>
        <c:delete val="1"/>
        <c:axPos val="b"/>
        <c:numFmt formatCode="ge" sourceLinked="1"/>
        <c:majorTickMark val="none"/>
        <c:minorTickMark val="none"/>
        <c:tickLblPos val="none"/>
        <c:crossAx val="276095368"/>
        <c:crosses val="autoZero"/>
        <c:auto val="1"/>
        <c:lblOffset val="100"/>
        <c:baseTimeUnit val="years"/>
      </c:dateAx>
      <c:valAx>
        <c:axId val="2760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330.03</c:v>
                </c:pt>
                <c:pt idx="1">
                  <c:v>346.01</c:v>
                </c:pt>
                <c:pt idx="2">
                  <c:v>291.14</c:v>
                </c:pt>
                <c:pt idx="3">
                  <c:v>290.97000000000003</c:v>
                </c:pt>
                <c:pt idx="4">
                  <c:v>238.26</c:v>
                </c:pt>
              </c:numCache>
            </c:numRef>
          </c:val>
        </c:ser>
        <c:dLbls>
          <c:showLegendKey val="0"/>
          <c:showVal val="0"/>
          <c:showCatName val="0"/>
          <c:showSerName val="0"/>
          <c:showPercent val="0"/>
          <c:showBubbleSize val="0"/>
        </c:dLbls>
        <c:gapWidth val="150"/>
        <c:axId val="276096544"/>
        <c:axId val="27609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76096544"/>
        <c:axId val="276096936"/>
      </c:lineChart>
      <c:dateAx>
        <c:axId val="276096544"/>
        <c:scaling>
          <c:orientation val="minMax"/>
        </c:scaling>
        <c:delete val="1"/>
        <c:axPos val="b"/>
        <c:numFmt formatCode="ge" sourceLinked="1"/>
        <c:majorTickMark val="none"/>
        <c:minorTickMark val="none"/>
        <c:tickLblPos val="none"/>
        <c:crossAx val="276096936"/>
        <c:crosses val="autoZero"/>
        <c:auto val="1"/>
        <c:lblOffset val="100"/>
        <c:baseTimeUnit val="years"/>
      </c:dateAx>
      <c:valAx>
        <c:axId val="27609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K18" sqref="BK1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38277</v>
      </c>
      <c r="AM8" s="64"/>
      <c r="AN8" s="64"/>
      <c r="AO8" s="64"/>
      <c r="AP8" s="64"/>
      <c r="AQ8" s="64"/>
      <c r="AR8" s="64"/>
      <c r="AS8" s="64"/>
      <c r="AT8" s="63">
        <f>データ!S6</f>
        <v>1246.49</v>
      </c>
      <c r="AU8" s="63"/>
      <c r="AV8" s="63"/>
      <c r="AW8" s="63"/>
      <c r="AX8" s="63"/>
      <c r="AY8" s="63"/>
      <c r="AZ8" s="63"/>
      <c r="BA8" s="63"/>
      <c r="BB8" s="63">
        <f>データ!T6</f>
        <v>30.71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5.73</v>
      </c>
      <c r="Q10" s="63"/>
      <c r="R10" s="63"/>
      <c r="S10" s="63"/>
      <c r="T10" s="63"/>
      <c r="U10" s="63"/>
      <c r="V10" s="63"/>
      <c r="W10" s="63">
        <f>データ!P6</f>
        <v>94.11</v>
      </c>
      <c r="X10" s="63"/>
      <c r="Y10" s="63"/>
      <c r="Z10" s="63"/>
      <c r="AA10" s="63"/>
      <c r="AB10" s="63"/>
      <c r="AC10" s="63"/>
      <c r="AD10" s="64">
        <f>データ!Q6</f>
        <v>3499</v>
      </c>
      <c r="AE10" s="64"/>
      <c r="AF10" s="64"/>
      <c r="AG10" s="64"/>
      <c r="AH10" s="64"/>
      <c r="AI10" s="64"/>
      <c r="AJ10" s="64"/>
      <c r="AK10" s="2"/>
      <c r="AL10" s="64">
        <f>データ!U6</f>
        <v>2172</v>
      </c>
      <c r="AM10" s="64"/>
      <c r="AN10" s="64"/>
      <c r="AO10" s="64"/>
      <c r="AP10" s="64"/>
      <c r="AQ10" s="64"/>
      <c r="AR10" s="64"/>
      <c r="AS10" s="64"/>
      <c r="AT10" s="63">
        <f>データ!V6</f>
        <v>1.35</v>
      </c>
      <c r="AU10" s="63"/>
      <c r="AV10" s="63"/>
      <c r="AW10" s="63"/>
      <c r="AX10" s="63"/>
      <c r="AY10" s="63"/>
      <c r="AZ10" s="63"/>
      <c r="BA10" s="63"/>
      <c r="BB10" s="63">
        <f>データ!W6</f>
        <v>1608.89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342106</v>
      </c>
      <c r="D6" s="31">
        <f t="shared" si="3"/>
        <v>47</v>
      </c>
      <c r="E6" s="31">
        <f t="shared" si="3"/>
        <v>17</v>
      </c>
      <c r="F6" s="31">
        <f t="shared" si="3"/>
        <v>4</v>
      </c>
      <c r="G6" s="31">
        <f t="shared" si="3"/>
        <v>0</v>
      </c>
      <c r="H6" s="31" t="str">
        <f t="shared" si="3"/>
        <v>広島県　庄原市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5.73</v>
      </c>
      <c r="P6" s="32">
        <f t="shared" si="3"/>
        <v>94.11</v>
      </c>
      <c r="Q6" s="32">
        <f t="shared" si="3"/>
        <v>3499</v>
      </c>
      <c r="R6" s="32">
        <f t="shared" si="3"/>
        <v>38277</v>
      </c>
      <c r="S6" s="32">
        <f t="shared" si="3"/>
        <v>1246.49</v>
      </c>
      <c r="T6" s="32">
        <f t="shared" si="3"/>
        <v>30.71</v>
      </c>
      <c r="U6" s="32">
        <f t="shared" si="3"/>
        <v>2172</v>
      </c>
      <c r="V6" s="32">
        <f t="shared" si="3"/>
        <v>1.35</v>
      </c>
      <c r="W6" s="32">
        <f t="shared" si="3"/>
        <v>1608.89</v>
      </c>
      <c r="X6" s="33">
        <f>IF(X7="",NA(),X7)</f>
        <v>70.540000000000006</v>
      </c>
      <c r="Y6" s="33">
        <f t="shared" ref="Y6:AG6" si="4">IF(Y7="",NA(),Y7)</f>
        <v>72.84</v>
      </c>
      <c r="Z6" s="33">
        <f t="shared" si="4"/>
        <v>81.13</v>
      </c>
      <c r="AA6" s="33">
        <f t="shared" si="4"/>
        <v>81.42</v>
      </c>
      <c r="AB6" s="33">
        <f t="shared" si="4"/>
        <v>92.59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446.95</v>
      </c>
      <c r="BF6" s="33">
        <f t="shared" ref="BF6:BN6" si="7">IF(BF7="",NA(),BF7)</f>
        <v>572.75</v>
      </c>
      <c r="BG6" s="33">
        <f t="shared" si="7"/>
        <v>476.08</v>
      </c>
      <c r="BH6" s="33">
        <f t="shared" si="7"/>
        <v>346.31</v>
      </c>
      <c r="BI6" s="33">
        <f t="shared" si="7"/>
        <v>233.66</v>
      </c>
      <c r="BJ6" s="33">
        <f t="shared" si="7"/>
        <v>1812.65</v>
      </c>
      <c r="BK6" s="33">
        <f t="shared" si="7"/>
        <v>1764.87</v>
      </c>
      <c r="BL6" s="33">
        <f t="shared" si="7"/>
        <v>1622.51</v>
      </c>
      <c r="BM6" s="33">
        <f t="shared" si="7"/>
        <v>1569.13</v>
      </c>
      <c r="BN6" s="33">
        <f t="shared" si="7"/>
        <v>1436</v>
      </c>
      <c r="BO6" s="32" t="str">
        <f>IF(BO7="","",IF(BO7="-","【-】","【"&amp;SUBSTITUTE(TEXT(BO7,"#,##0.00"),"-","△")&amp;"】"))</f>
        <v>【1,479.31】</v>
      </c>
      <c r="BP6" s="33">
        <f>IF(BP7="",NA(),BP7)</f>
        <v>60.77</v>
      </c>
      <c r="BQ6" s="33">
        <f t="shared" ref="BQ6:BY6" si="8">IF(BQ7="",NA(),BQ7)</f>
        <v>57.39</v>
      </c>
      <c r="BR6" s="33">
        <f t="shared" si="8"/>
        <v>68.52</v>
      </c>
      <c r="BS6" s="33">
        <f t="shared" si="8"/>
        <v>67.599999999999994</v>
      </c>
      <c r="BT6" s="33">
        <f t="shared" si="8"/>
        <v>84.61</v>
      </c>
      <c r="BU6" s="33">
        <f t="shared" si="8"/>
        <v>59.35</v>
      </c>
      <c r="BV6" s="33">
        <f t="shared" si="8"/>
        <v>60.75</v>
      </c>
      <c r="BW6" s="33">
        <f t="shared" si="8"/>
        <v>62.83</v>
      </c>
      <c r="BX6" s="33">
        <f t="shared" si="8"/>
        <v>64.63</v>
      </c>
      <c r="BY6" s="33">
        <f t="shared" si="8"/>
        <v>66.56</v>
      </c>
      <c r="BZ6" s="32" t="str">
        <f>IF(BZ7="","",IF(BZ7="-","【-】","【"&amp;SUBSTITUTE(TEXT(BZ7,"#,##0.00"),"-","△")&amp;"】"))</f>
        <v>【63.50】</v>
      </c>
      <c r="CA6" s="33">
        <f>IF(CA7="",NA(),CA7)</f>
        <v>330.03</v>
      </c>
      <c r="CB6" s="33">
        <f t="shared" ref="CB6:CJ6" si="9">IF(CB7="",NA(),CB7)</f>
        <v>346.01</v>
      </c>
      <c r="CC6" s="33">
        <f t="shared" si="9"/>
        <v>291.14</v>
      </c>
      <c r="CD6" s="33">
        <f t="shared" si="9"/>
        <v>290.97000000000003</v>
      </c>
      <c r="CE6" s="33">
        <f t="shared" si="9"/>
        <v>238.26</v>
      </c>
      <c r="CF6" s="33">
        <f t="shared" si="9"/>
        <v>260.48</v>
      </c>
      <c r="CG6" s="33">
        <f t="shared" si="9"/>
        <v>256</v>
      </c>
      <c r="CH6" s="33">
        <f t="shared" si="9"/>
        <v>250.43</v>
      </c>
      <c r="CI6" s="33">
        <f t="shared" si="9"/>
        <v>245.75</v>
      </c>
      <c r="CJ6" s="33">
        <f t="shared" si="9"/>
        <v>244.29</v>
      </c>
      <c r="CK6" s="32" t="str">
        <f>IF(CK7="","",IF(CK7="-","【-】","【"&amp;SUBSTITUTE(TEXT(CK7,"#,##0.00"),"-","△")&amp;"】"))</f>
        <v>【253.12】</v>
      </c>
      <c r="CL6" s="33">
        <f>IF(CL7="",NA(),CL7)</f>
        <v>43.18</v>
      </c>
      <c r="CM6" s="33">
        <f t="shared" ref="CM6:CU6" si="10">IF(CM7="",NA(),CM7)</f>
        <v>41</v>
      </c>
      <c r="CN6" s="33">
        <f t="shared" si="10"/>
        <v>41</v>
      </c>
      <c r="CO6" s="33">
        <f t="shared" si="10"/>
        <v>41</v>
      </c>
      <c r="CP6" s="33">
        <f t="shared" si="10"/>
        <v>39.75</v>
      </c>
      <c r="CQ6" s="33">
        <f t="shared" si="10"/>
        <v>40.56</v>
      </c>
      <c r="CR6" s="33">
        <f t="shared" si="10"/>
        <v>41.59</v>
      </c>
      <c r="CS6" s="33">
        <f t="shared" si="10"/>
        <v>42.31</v>
      </c>
      <c r="CT6" s="33">
        <f t="shared" si="10"/>
        <v>43.65</v>
      </c>
      <c r="CU6" s="33">
        <f t="shared" si="10"/>
        <v>43.58</v>
      </c>
      <c r="CV6" s="32" t="str">
        <f>IF(CV7="","",IF(CV7="-","【-】","【"&amp;SUBSTITUTE(TEXT(CV7,"#,##0.00"),"-","△")&amp;"】"))</f>
        <v>【41.06】</v>
      </c>
      <c r="CW6" s="33">
        <f>IF(CW7="",NA(),CW7)</f>
        <v>70.09</v>
      </c>
      <c r="CX6" s="33">
        <f t="shared" ref="CX6:DF6" si="11">IF(CX7="",NA(),CX7)</f>
        <v>82.7</v>
      </c>
      <c r="CY6" s="33">
        <f t="shared" si="11"/>
        <v>81.44</v>
      </c>
      <c r="CZ6" s="33">
        <f t="shared" si="11"/>
        <v>85.53</v>
      </c>
      <c r="DA6" s="33">
        <f t="shared" si="11"/>
        <v>78.31</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342106</v>
      </c>
      <c r="D7" s="35">
        <v>47</v>
      </c>
      <c r="E7" s="35">
        <v>17</v>
      </c>
      <c r="F7" s="35">
        <v>4</v>
      </c>
      <c r="G7" s="35">
        <v>0</v>
      </c>
      <c r="H7" s="35" t="s">
        <v>96</v>
      </c>
      <c r="I7" s="35" t="s">
        <v>97</v>
      </c>
      <c r="J7" s="35" t="s">
        <v>98</v>
      </c>
      <c r="K7" s="35" t="s">
        <v>99</v>
      </c>
      <c r="L7" s="35" t="s">
        <v>100</v>
      </c>
      <c r="M7" s="36" t="s">
        <v>101</v>
      </c>
      <c r="N7" s="36" t="s">
        <v>102</v>
      </c>
      <c r="O7" s="36">
        <v>5.73</v>
      </c>
      <c r="P7" s="36">
        <v>94.11</v>
      </c>
      <c r="Q7" s="36">
        <v>3499</v>
      </c>
      <c r="R7" s="36">
        <v>38277</v>
      </c>
      <c r="S7" s="36">
        <v>1246.49</v>
      </c>
      <c r="T7" s="36">
        <v>30.71</v>
      </c>
      <c r="U7" s="36">
        <v>2172</v>
      </c>
      <c r="V7" s="36">
        <v>1.35</v>
      </c>
      <c r="W7" s="36">
        <v>1608.89</v>
      </c>
      <c r="X7" s="36">
        <v>70.540000000000006</v>
      </c>
      <c r="Y7" s="36">
        <v>72.84</v>
      </c>
      <c r="Z7" s="36">
        <v>81.13</v>
      </c>
      <c r="AA7" s="36">
        <v>81.42</v>
      </c>
      <c r="AB7" s="36">
        <v>92.59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446.95</v>
      </c>
      <c r="BF7" s="36">
        <v>572.75</v>
      </c>
      <c r="BG7" s="36">
        <v>476.08</v>
      </c>
      <c r="BH7" s="36">
        <v>346.31</v>
      </c>
      <c r="BI7" s="36">
        <v>233.66</v>
      </c>
      <c r="BJ7" s="36">
        <v>1812.65</v>
      </c>
      <c r="BK7" s="36">
        <v>1764.87</v>
      </c>
      <c r="BL7" s="36">
        <v>1622.51</v>
      </c>
      <c r="BM7" s="36">
        <v>1569.13</v>
      </c>
      <c r="BN7" s="36">
        <v>1436</v>
      </c>
      <c r="BO7" s="36">
        <v>1479.31</v>
      </c>
      <c r="BP7" s="36">
        <v>60.77</v>
      </c>
      <c r="BQ7" s="36">
        <v>57.39</v>
      </c>
      <c r="BR7" s="36">
        <v>68.52</v>
      </c>
      <c r="BS7" s="36">
        <v>67.599999999999994</v>
      </c>
      <c r="BT7" s="36">
        <v>84.61</v>
      </c>
      <c r="BU7" s="36">
        <v>59.35</v>
      </c>
      <c r="BV7" s="36">
        <v>60.75</v>
      </c>
      <c r="BW7" s="36">
        <v>62.83</v>
      </c>
      <c r="BX7" s="36">
        <v>64.63</v>
      </c>
      <c r="BY7" s="36">
        <v>66.56</v>
      </c>
      <c r="BZ7" s="36">
        <v>63.5</v>
      </c>
      <c r="CA7" s="36">
        <v>330.03</v>
      </c>
      <c r="CB7" s="36">
        <v>346.01</v>
      </c>
      <c r="CC7" s="36">
        <v>291.14</v>
      </c>
      <c r="CD7" s="36">
        <v>290.97000000000003</v>
      </c>
      <c r="CE7" s="36">
        <v>238.26</v>
      </c>
      <c r="CF7" s="36">
        <v>260.48</v>
      </c>
      <c r="CG7" s="36">
        <v>256</v>
      </c>
      <c r="CH7" s="36">
        <v>250.43</v>
      </c>
      <c r="CI7" s="36">
        <v>245.75</v>
      </c>
      <c r="CJ7" s="36">
        <v>244.29</v>
      </c>
      <c r="CK7" s="36">
        <v>253.12</v>
      </c>
      <c r="CL7" s="36">
        <v>43.18</v>
      </c>
      <c r="CM7" s="36">
        <v>41</v>
      </c>
      <c r="CN7" s="36">
        <v>41</v>
      </c>
      <c r="CO7" s="36">
        <v>41</v>
      </c>
      <c r="CP7" s="36">
        <v>39.75</v>
      </c>
      <c r="CQ7" s="36">
        <v>40.56</v>
      </c>
      <c r="CR7" s="36">
        <v>41.59</v>
      </c>
      <c r="CS7" s="36">
        <v>42.31</v>
      </c>
      <c r="CT7" s="36">
        <v>43.65</v>
      </c>
      <c r="CU7" s="36">
        <v>43.58</v>
      </c>
      <c r="CV7" s="36">
        <v>41.06</v>
      </c>
      <c r="CW7" s="36">
        <v>70.09</v>
      </c>
      <c r="CX7" s="36">
        <v>82.7</v>
      </c>
      <c r="CY7" s="36">
        <v>81.44</v>
      </c>
      <c r="CZ7" s="36">
        <v>85.53</v>
      </c>
      <c r="DA7" s="36">
        <v>78.31</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2016-02-25T08:00:54Z</cp:lastPrinted>
  <dcterms:created xsi:type="dcterms:W3CDTF">2016-02-03T09:06:28Z</dcterms:created>
  <dcterms:modified xsi:type="dcterms:W3CDTF">2017-01-19T04:16:23Z</dcterms:modified>
  <cp:category/>
</cp:coreProperties>
</file>