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Ｈ29.01.20　新ＨＰデータ移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iterate="1" concurrentCalc="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c r="V6" i="5"/>
  <c r="U6" i="5"/>
  <c r="T6" i="5"/>
  <c r="BB8" i="4"/>
  <c r="S6" i="5"/>
  <c r="AT8" i="4"/>
  <c r="R6" i="5"/>
  <c r="Q6" i="5"/>
  <c r="P6" i="5"/>
  <c r="W10" i="4"/>
  <c r="O6" i="5"/>
  <c r="P10" i="4"/>
  <c r="N6" i="5"/>
  <c r="M6" i="5"/>
  <c r="L6" i="5"/>
  <c r="K6" i="5"/>
  <c r="P8" i="4"/>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<sst xmlns="http://schemas.openxmlformats.org/spreadsheetml/2006/main" count="221" uniqueCount="111">
  <si>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</si>
  <si>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</si>
  <si>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</si>
  <si>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</si>
  <si>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</si>
  <si>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</si>
  <si>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</si>
  <si>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</si>
  <si>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</si>
  <si>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</si>
  <si>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</si>
  <si>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</si>
  <si>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</si>
  <si>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</si>
  <si>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</si>
  <si>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</si>
  <si>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</si>
  <si>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</si>
  <si>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</si>
  <si>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</si>
  <si>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</si>
  <si>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</si>
  <si>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</si>
  <si>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</si>
  <si>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</si>
  <si>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</si>
  <si>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</si>
  <si>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</si>
  <si>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</si>
  <si>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</si>
  <si>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</si>
  <si>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</si>
  <si>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</si>
  <si>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</si>
  <si>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</si>
  <si>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</si>
  <si>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</si>
  <si>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</si>
  <si>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</si>
  <si>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</si>
  <si>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</si>
  <si>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</si>
  <si>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</si>
  <si>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</si>
  <si>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</si>
  <si>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</si>
  <si>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</si>
  <si>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</si>
  <si>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</si>
  <si>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</si>
  <si>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</si>
  <si>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</si>
  <si>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</si>
  <si>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</si>
  <si>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</si>
  <si>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</si>
  <si>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</si>
  <si>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</si>
  <si>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</si>
  <si>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</si>
  <si>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</si>
  <si>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</si>
  <si>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</si>
  <si>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</si>
  <si>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</si>
  <si>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</si>
  <si>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</si>
  <si>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</si>
  <si>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</si>
  <si>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</si>
  <si>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</si>
  <si>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</si>
  <si>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</si>
  <si>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</si>
  <si>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</si>
  <si>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</si>
  <si>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</si>
  <si>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</si>
  <si>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</si>
  <si>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</si>
  <si>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</si>
  <si>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</si>
  <si>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</si>
  <si>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</si>
  <si>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</si>
  <si>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</si>
  <si>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</si>
  <si>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</si>
  <si>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</si>
  <si>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</si>
  <si>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</si>
  <si>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</si>
  <si>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</si>
  <si>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</si>
  <si>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</si>
  <si>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</si>
  <si>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</si>
  <si>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</si>
  <si>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</si>
  <si>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</si>
  <si>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</si>
  <si>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</si>
  <si>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</si>
  <si>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</si>
  <si>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</si>
  <si>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</si>
  <si>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</si>
  <si>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</si>
  <si>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管渠改善率は、全くない。類似団体も0.02％である。
　最も早い供用開始が平成7年で、管渠工事後21年程度と耐用年数の半分に達していない。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</si>
  <si>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経営の健全性・効率性の分析の結果、適正な使用料収入の確保と汚水処理費の削減及び水洗化率の向上の取組みが必要となった。
　処理場やマンホールポンプの長寿命化を始めとする維持管理費の削減に取り組むと共に、受益者負担の原則に基づく適正な使用者負担を求める。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50">
      <t>トリク</t>
    </rPh>
    <rPh sb="52" eb="54">
      <t>ヒツヨウ</t>
    </rPh>
    <rPh sb="61" eb="64">
      <t>ショリジョウ</t>
    </rPh>
    <rPh sb="74" eb="75">
      <t>チョウ</t>
    </rPh>
    <rPh sb="75" eb="78">
      <t>ジュミョウカ</t>
    </rPh>
    <rPh sb="79" eb="80">
      <t>ハジ</t>
    </rPh>
    <rPh sb="84" eb="86">
      <t>イジ</t>
    </rPh>
    <rPh sb="86" eb="88">
      <t>カンリ</t>
    </rPh>
    <rPh sb="88" eb="89">
      <t>ヒ</t>
    </rPh>
    <rPh sb="90" eb="92">
      <t>サクゲン</t>
    </rPh>
    <rPh sb="93" eb="94">
      <t>ト</t>
    </rPh>
    <rPh sb="95" eb="96">
      <t>ク</t>
    </rPh>
    <rPh sb="98" eb="99">
      <t>トモ</t>
    </rPh>
    <rPh sb="101" eb="104">
      <t>ジュエキシャ</t>
    </rPh>
    <rPh sb="104" eb="106">
      <t>フタン</t>
    </rPh>
    <rPh sb="107" eb="109">
      <t>ゲンソク</t>
    </rPh>
    <rPh sb="110" eb="111">
      <t>モト</t>
    </rPh>
    <rPh sb="113" eb="115">
      <t>テキセイ</t>
    </rPh>
    <rPh sb="116" eb="119">
      <t>シヨウシャ</t>
    </rPh>
    <rPh sb="119" eb="121">
      <t>フタン</t>
    </rPh>
    <rPh sb="122" eb="123">
      <t>モト</t>
    </rPh>
    <rPh sb="128" eb="131">
      <t>スイセンカ</t>
    </rPh>
    <rPh sb="131" eb="133">
      <t>ソクシン</t>
    </rPh>
    <rPh sb="134" eb="135">
      <t>ヒ</t>
    </rPh>
    <rPh sb="136" eb="137">
      <t>ツヅ</t>
    </rPh>
    <rPh sb="138" eb="139">
      <t>ト</t>
    </rPh>
    <rPh sb="140" eb="141">
      <t>ク</t>
    </rPh>
    <phoneticPr fontId="4"/>
  </si>
  <si>
    <r>
      <t>①収益的収支比率は、横ばい状況で、平成26年度で99.23％と、ほぼ100％であるが、総収入の内74.4％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t>
    </r>
    <r>
      <rPr>
        <sz val="11"/>
        <rFont val="ＭＳ ゴシック"/>
        <family val="3"/>
        <charset val="128"/>
      </rPr>
      <t>料金改定を行う予定と</t>
    </r>
    <r>
      <rPr>
        <sz val="11"/>
        <color theme="1"/>
        <rFont val="ＭＳ ゴシック"/>
        <family val="3"/>
        <charset val="128"/>
      </rPr>
      <t>している。
④企業債残高対事業規模比率は、平成24年度から減少してきており、平成26年度では294.13％となっている。類似団体の28.2％と非常に少ない。
⑤経費回収率は、横ばい状況であり、平成26年度で74.21％と、類似団体より23ポイント高い。100％を下回っているため、適正な使用料収入の確保と汚水処理費の削減が必要である。
⑥汚水処理原価は、減少傾向にあり、平成26年度で256.89円となっている。類似団体より43ポイント低く、引き続き、汚水処理コストの削減に努める。
⑦施設利用率は、増加傾向にあり、平成26年度で54.47％で、最大稼働率は114.11％</t>
    </r>
    <r>
      <rPr>
        <sz val="11"/>
        <rFont val="ＭＳ ゴシック"/>
        <family val="3"/>
        <charset val="128"/>
      </rPr>
      <t>である。</t>
    </r>
    <r>
      <rPr>
        <sz val="11"/>
        <color theme="1"/>
        <rFont val="ＭＳ ゴシック"/>
        <family val="3"/>
        <charset val="128"/>
      </rPr>
      <t xml:space="preserve">
⑧水洗化率は、増加傾向にあり、平成26年度で79.10％である。類似団体より5ポイント低く、100%未満であるため、水洗化率の向上の取組みが必要である。</t>
    </r>
    <rPh sb="1" eb="4">
      <t>シュウエキテキ</t>
    </rPh>
    <rPh sb="4" eb="6">
      <t>シュウシ</t>
    </rPh>
    <rPh sb="6" eb="8">
      <t>ヒリツ</t>
    </rPh>
    <rPh sb="10" eb="11">
      <t>ヨコ</t>
    </rPh>
    <rPh sb="13" eb="15">
      <t>ジョウキョウ</t>
    </rPh>
    <rPh sb="17" eb="19">
      <t>ヘイセイ</t>
    </rPh>
    <rPh sb="21" eb="22">
      <t>ネン</t>
    </rPh>
    <rPh sb="22" eb="23">
      <t>ド</t>
    </rPh>
    <rPh sb="43" eb="46">
      <t>ソウシュウニュウ</t>
    </rPh>
    <rPh sb="47" eb="48">
      <t>ウチ</t>
    </rPh>
    <rPh sb="54" eb="56">
      <t>イッパン</t>
    </rPh>
    <rPh sb="56" eb="58">
      <t>カイケイ</t>
    </rPh>
    <rPh sb="61" eb="63">
      <t>クリイレ</t>
    </rPh>
    <rPh sb="63" eb="64">
      <t>キン</t>
    </rPh>
    <rPh sb="73" eb="75">
      <t>コウキョウ</t>
    </rPh>
    <rPh sb="75" eb="78">
      <t>ゲスイドウ</t>
    </rPh>
    <rPh sb="78" eb="79">
      <t>トウ</t>
    </rPh>
    <rPh sb="80" eb="81">
      <t>タ</t>
    </rPh>
    <rPh sb="82" eb="85">
      <t>ゲスイドウ</t>
    </rPh>
    <rPh sb="85" eb="87">
      <t>ジギョウ</t>
    </rPh>
    <rPh sb="88" eb="90">
      <t>トウイツ</t>
    </rPh>
    <rPh sb="92" eb="95">
      <t>シヨウリョウ</t>
    </rPh>
    <rPh sb="96" eb="98">
      <t>ウンエイ</t>
    </rPh>
    <rPh sb="105" eb="107">
      <t>ケイエイ</t>
    </rPh>
    <rPh sb="107" eb="109">
      <t>キバン</t>
    </rPh>
    <rPh sb="110" eb="112">
      <t>ゼイジャク</t>
    </rPh>
    <rPh sb="113" eb="115">
      <t>ノウギョウ</t>
    </rPh>
    <rPh sb="115" eb="117">
      <t>シュウラク</t>
    </rPh>
    <rPh sb="117" eb="119">
      <t>ハイスイ</t>
    </rPh>
    <rPh sb="119" eb="121">
      <t>ジギョウ</t>
    </rPh>
    <rPh sb="124" eb="127">
      <t>コウジョウテキ</t>
    </rPh>
    <rPh sb="128" eb="130">
      <t>シュウニュウ</t>
    </rPh>
    <rPh sb="130" eb="132">
      <t>ブソク</t>
    </rPh>
    <rPh sb="138" eb="141">
      <t>フソクブン</t>
    </rPh>
    <rPh sb="142" eb="144">
      <t>イッパン</t>
    </rPh>
    <rPh sb="144" eb="146">
      <t>カイケイ</t>
    </rPh>
    <rPh sb="148" eb="150">
      <t>ホテン</t>
    </rPh>
    <rPh sb="152" eb="154">
      <t>ジョウキョウ</t>
    </rPh>
    <rPh sb="161" eb="163">
      <t>コンゴ</t>
    </rPh>
    <rPh sb="169" eb="170">
      <t>ヒ</t>
    </rPh>
    <rPh sb="171" eb="172">
      <t>ツヅ</t>
    </rPh>
    <rPh sb="173" eb="176">
      <t>ジュエキシャ</t>
    </rPh>
    <rPh sb="176" eb="178">
      <t>フタン</t>
    </rPh>
    <rPh sb="179" eb="182">
      <t>テキセイカ</t>
    </rPh>
    <rPh sb="183" eb="184">
      <t>ハカ</t>
    </rPh>
    <rPh sb="186" eb="188">
      <t>ヒツヨウ</t>
    </rPh>
    <rPh sb="189" eb="190">
      <t>オウ</t>
    </rPh>
    <rPh sb="192" eb="194">
      <t>リョウキン</t>
    </rPh>
    <rPh sb="194" eb="196">
      <t>カイテイ</t>
    </rPh>
    <rPh sb="197" eb="198">
      <t>オコナ</t>
    </rPh>
    <rPh sb="199" eb="201">
      <t>ヨテイ</t>
    </rPh>
    <rPh sb="209" eb="211">
      <t>キギョウ</t>
    </rPh>
    <rPh sb="211" eb="212">
      <t>サイ</t>
    </rPh>
    <rPh sb="212" eb="214">
      <t>ザンダカ</t>
    </rPh>
    <rPh sb="214" eb="215">
      <t>タイ</t>
    </rPh>
    <rPh sb="215" eb="217">
      <t>ジギョウ</t>
    </rPh>
    <rPh sb="217" eb="219">
      <t>キボ</t>
    </rPh>
    <rPh sb="219" eb="221">
      <t>ヒリツ</t>
    </rPh>
    <rPh sb="223" eb="225">
      <t>ヘイセイ</t>
    </rPh>
    <rPh sb="227" eb="229">
      <t>ネンド</t>
    </rPh>
    <rPh sb="231" eb="233">
      <t>ゲンショウ</t>
    </rPh>
    <rPh sb="240" eb="242">
      <t>ヘイセイ</t>
    </rPh>
    <rPh sb="244" eb="245">
      <t>ネン</t>
    </rPh>
    <rPh sb="245" eb="246">
      <t>ド</t>
    </rPh>
    <rPh sb="262" eb="264">
      <t>ルイジ</t>
    </rPh>
    <rPh sb="264" eb="266">
      <t>ダンタイ</t>
    </rPh>
    <rPh sb="273" eb="275">
      <t>ヒジョウ</t>
    </rPh>
    <rPh sb="276" eb="277">
      <t>スク</t>
    </rPh>
    <rPh sb="282" eb="284">
      <t>ケイヒ</t>
    </rPh>
    <rPh sb="284" eb="286">
      <t>カイシュウ</t>
    </rPh>
    <rPh sb="286" eb="287">
      <t>リツ</t>
    </rPh>
    <rPh sb="289" eb="290">
      <t>ヨコ</t>
    </rPh>
    <rPh sb="292" eb="294">
      <t>ジョウキョウ</t>
    </rPh>
    <rPh sb="298" eb="300">
      <t>ヘイセイ</t>
    </rPh>
    <rPh sb="302" eb="303">
      <t>ネン</t>
    </rPh>
    <rPh sb="303" eb="304">
      <t>ド</t>
    </rPh>
    <rPh sb="313" eb="315">
      <t>ルイジ</t>
    </rPh>
    <rPh sb="315" eb="317">
      <t>ダンタイ</t>
    </rPh>
    <rPh sb="325" eb="326">
      <t>タカ</t>
    </rPh>
    <rPh sb="333" eb="335">
      <t>シタマワ</t>
    </rPh>
    <rPh sb="342" eb="344">
      <t>テキセイ</t>
    </rPh>
    <rPh sb="345" eb="347">
      <t>シヨウ</t>
    </rPh>
    <rPh sb="347" eb="348">
      <t>リョウ</t>
    </rPh>
    <rPh sb="348" eb="350">
      <t>シュウニュウ</t>
    </rPh>
    <rPh sb="351" eb="353">
      <t>カクホ</t>
    </rPh>
    <rPh sb="354" eb="356">
      <t>オスイ</t>
    </rPh>
    <rPh sb="356" eb="358">
      <t>ショリ</t>
    </rPh>
    <rPh sb="358" eb="359">
      <t>ヒ</t>
    </rPh>
    <rPh sb="360" eb="362">
      <t>サクゲン</t>
    </rPh>
    <rPh sb="363" eb="365">
      <t>ヒツヨウ</t>
    </rPh>
    <rPh sb="371" eb="373">
      <t>オスイ</t>
    </rPh>
    <rPh sb="373" eb="375">
      <t>ショリ</t>
    </rPh>
    <rPh sb="375" eb="377">
      <t>ゲンカ</t>
    </rPh>
    <rPh sb="379" eb="381">
      <t>ゲンショウ</t>
    </rPh>
    <rPh sb="381" eb="383">
      <t>ケイコウ</t>
    </rPh>
    <rPh sb="387" eb="389">
      <t>ヘイセイ</t>
    </rPh>
    <rPh sb="391" eb="392">
      <t>ネン</t>
    </rPh>
    <rPh sb="392" eb="393">
      <t>ド</t>
    </rPh>
    <rPh sb="400" eb="401">
      <t>エン</t>
    </rPh>
    <rPh sb="408" eb="410">
      <t>ルイジ</t>
    </rPh>
    <rPh sb="410" eb="412">
      <t>ダンタイ</t>
    </rPh>
    <rPh sb="420" eb="421">
      <t>ヒク</t>
    </rPh>
    <rPh sb="423" eb="424">
      <t>ヒ</t>
    </rPh>
    <rPh sb="425" eb="426">
      <t>ツヅ</t>
    </rPh>
    <rPh sb="428" eb="430">
      <t>オスイ</t>
    </rPh>
    <rPh sb="430" eb="432">
      <t>ショリ</t>
    </rPh>
    <rPh sb="436" eb="438">
      <t>サクゲン</t>
    </rPh>
    <rPh sb="439" eb="440">
      <t>ツト</t>
    </rPh>
    <rPh sb="445" eb="447">
      <t>シセツ</t>
    </rPh>
    <rPh sb="447" eb="450">
      <t>リヨウリツ</t>
    </rPh>
    <rPh sb="452" eb="454">
      <t>ゾウカ</t>
    </rPh>
    <rPh sb="454" eb="456">
      <t>ケイコウ</t>
    </rPh>
    <rPh sb="460" eb="462">
      <t>ヘイセイ</t>
    </rPh>
    <rPh sb="464" eb="465">
      <t>ネン</t>
    </rPh>
    <rPh sb="465" eb="466">
      <t>ド</t>
    </rPh>
    <rPh sb="475" eb="477">
      <t>サイダイ</t>
    </rPh>
    <rPh sb="477" eb="479">
      <t>カドウ</t>
    </rPh>
    <rPh sb="479" eb="480">
      <t>リツ</t>
    </rPh>
    <rPh sb="494" eb="497">
      <t>スイセンカ</t>
    </rPh>
    <rPh sb="497" eb="498">
      <t>リツ</t>
    </rPh>
    <rPh sb="500" eb="502">
      <t>ゾウカ</t>
    </rPh>
    <rPh sb="502" eb="504">
      <t>ケイコウ</t>
    </rPh>
    <rPh sb="508" eb="510">
      <t>ヘイセイ</t>
    </rPh>
    <rPh sb="512" eb="513">
      <t>ネン</t>
    </rPh>
    <rPh sb="513" eb="514">
      <t>ド</t>
    </rPh>
    <rPh sb="525" eb="527">
      <t>ルイジ</t>
    </rPh>
    <rPh sb="527" eb="529">
      <t>ダンタイ</t>
    </rPh>
    <rPh sb="536" eb="537">
      <t>ヒク</t>
    </rPh>
    <rPh sb="543" eb="545">
      <t>ミマン</t>
    </rPh>
    <rPh sb="551" eb="554">
      <t>スイセンカ</t>
    </rPh>
    <rPh sb="554" eb="555">
      <t>リツ</t>
    </rPh>
    <rPh sb="556" eb="558">
      <t>コウジョウ</t>
    </rPh>
    <rPh sb="559" eb="561">
      <t>トリク</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</si>
</sst>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196816"/>
        <c:axId val="3461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46196816"/>
        <c:axId val="346197208"/>
      </c:lineChart>
      <c:dateAx>
        <c:axId val="346196816"/>
        <c:scaling>
          <c:orientation val="minMax"/>
        </c:scaling>
        <c:delete val="1"/>
        <c:axPos val="b"/>
        <c:numFmt formatCode="ge" sourceLinked="1"/>
        <c:majorTickMark val="none"/>
        <c:minorTickMark val="none"/>
        <c:tickLblPos val="none"/>
        <c:crossAx val="346197208"/>
        <c:crosses val="autoZero"/>
        <c:auto val="1"/>
        <c:lblOffset val="100"/>
        <c:baseTimeUnit val="years"/>
      </c:dateAx>
      <c:valAx>
        <c:axId val="3461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6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97.07</c:v>
                </c:pt>
                <c:pt idx="1">
                  <c:v>100.08</c:v>
                </c:pt>
                <c:pt idx="2">
                  <c:v>96.98</c:v>
                </c:pt>
                <c:pt idx="3">
                  <c:v>99.43</c:v>
                </c:pt>
                <c:pt idx="4">
                  <c:v>99.23</c:v>
                </c:pt>
              </c:numCache>
            </c:numRef>
          </c:val>
        </c:ser>
        <c:dLbls>
          <c:showLegendKey val="0"/>
          <c:showVal val="0"/>
          <c:showCatName val="0"/>
          <c:showSerName val="0"/>
          <c:showPercent val="0"/>
          <c:showBubbleSize val="0"/>
        </c:dLbls>
        <c:gapWidth val="150"/>
        <c:axId val="346198384"/>
        <c:axId val="3461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98384"/>
        <c:axId val="346198776"/>
      </c:lineChart>
      <c:dateAx>
        <c:axId val="346198384"/>
        <c:scaling>
          <c:orientation val="minMax"/>
        </c:scaling>
        <c:delete val="1"/>
        <c:axPos val="b"/>
        <c:numFmt formatCode="ge" sourceLinked="1"/>
        <c:majorTickMark val="none"/>
        <c:minorTickMark val="none"/>
        <c:tickLblPos val="none"/>
        <c:crossAx val="346198776"/>
        <c:crosses val="autoZero"/>
        <c:auto val="1"/>
        <c:lblOffset val="100"/>
        <c:baseTimeUnit val="years"/>
      </c:dateAx>
      <c:valAx>
        <c:axId val="3461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199952"/>
        <c:axId val="34620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99952"/>
        <c:axId val="346200344"/>
      </c:lineChart>
      <c:dateAx>
        <c:axId val="346199952"/>
        <c:scaling>
          <c:orientation val="minMax"/>
        </c:scaling>
        <c:delete val="1"/>
        <c:axPos val="b"/>
        <c:numFmt formatCode="ge" sourceLinked="1"/>
        <c:majorTickMark val="none"/>
        <c:minorTickMark val="none"/>
        <c:tickLblPos val="none"/>
        <c:crossAx val="346200344"/>
        <c:crosses val="autoZero"/>
        <c:auto val="1"/>
        <c:lblOffset val="100"/>
        <c:baseTimeUnit val="years"/>
      </c:dateAx>
      <c:valAx>
        <c:axId val="34620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201520"/>
        <c:axId val="34620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201520"/>
        <c:axId val="346201912"/>
      </c:lineChart>
      <c:dateAx>
        <c:axId val="346201520"/>
        <c:scaling>
          <c:orientation val="minMax"/>
        </c:scaling>
        <c:delete val="1"/>
        <c:axPos val="b"/>
        <c:numFmt formatCode="ge" sourceLinked="1"/>
        <c:majorTickMark val="none"/>
        <c:minorTickMark val="none"/>
        <c:tickLblPos val="none"/>
        <c:crossAx val="346201912"/>
        <c:crosses val="autoZero"/>
        <c:auto val="1"/>
        <c:lblOffset val="100"/>
        <c:baseTimeUnit val="years"/>
      </c:dateAx>
      <c:valAx>
        <c:axId val="3462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391576"/>
        <c:axId val="3423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391576"/>
        <c:axId val="342391968"/>
      </c:lineChart>
      <c:dateAx>
        <c:axId val="342391576"/>
        <c:scaling>
          <c:orientation val="minMax"/>
        </c:scaling>
        <c:delete val="1"/>
        <c:axPos val="b"/>
        <c:numFmt formatCode="ge" sourceLinked="1"/>
        <c:majorTickMark val="none"/>
        <c:minorTickMark val="none"/>
        <c:tickLblPos val="none"/>
        <c:crossAx val="342391968"/>
        <c:crosses val="autoZero"/>
        <c:auto val="1"/>
        <c:lblOffset val="100"/>
        <c:baseTimeUnit val="years"/>
      </c:dateAx>
      <c:valAx>
        <c:axId val="3423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393144"/>
        <c:axId val="3423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393144"/>
        <c:axId val="342393536"/>
      </c:lineChart>
      <c:dateAx>
        <c:axId val="342393144"/>
        <c:scaling>
          <c:orientation val="minMax"/>
        </c:scaling>
        <c:delete val="1"/>
        <c:axPos val="b"/>
        <c:numFmt formatCode="ge" sourceLinked="1"/>
        <c:majorTickMark val="none"/>
        <c:minorTickMark val="none"/>
        <c:tickLblPos val="none"/>
        <c:crossAx val="342393536"/>
        <c:crosses val="autoZero"/>
        <c:auto val="1"/>
        <c:lblOffset val="100"/>
        <c:baseTimeUnit val="years"/>
      </c:dateAx>
      <c:valAx>
        <c:axId val="3423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651</c:v>
                </c:pt>
                <c:pt idx="1">
                  <c:v>789.4</c:v>
                </c:pt>
                <c:pt idx="2">
                  <c:v>618.01</c:v>
                </c:pt>
                <c:pt idx="3">
                  <c:v>436.83</c:v>
                </c:pt>
                <c:pt idx="4">
                  <c:v>294.13</c:v>
                </c:pt>
              </c:numCache>
            </c:numRef>
          </c:val>
        </c:ser>
        <c:dLbls>
          <c:showLegendKey val="0"/>
          <c:showVal val="0"/>
          <c:showCatName val="0"/>
          <c:showSerName val="0"/>
          <c:showPercent val="0"/>
          <c:showBubbleSize val="0"/>
        </c:dLbls>
        <c:gapWidth val="150"/>
        <c:axId val="342394712"/>
        <c:axId val="3423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42394712"/>
        <c:axId val="342395104"/>
      </c:lineChart>
      <c:dateAx>
        <c:axId val="342394712"/>
        <c:scaling>
          <c:orientation val="minMax"/>
        </c:scaling>
        <c:delete val="1"/>
        <c:axPos val="b"/>
        <c:numFmt formatCode="ge" sourceLinked="1"/>
        <c:majorTickMark val="none"/>
        <c:minorTickMark val="none"/>
        <c:tickLblPos val="none"/>
        <c:crossAx val="342395104"/>
        <c:crosses val="autoZero"/>
        <c:auto val="1"/>
        <c:lblOffset val="100"/>
        <c:baseTimeUnit val="years"/>
      </c:dateAx>
      <c:valAx>
        <c:axId val="3423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77.48</c:v>
                </c:pt>
                <c:pt idx="1">
                  <c:v>83.88</c:v>
                </c:pt>
                <c:pt idx="2">
                  <c:v>72.150000000000006</c:v>
                </c:pt>
                <c:pt idx="3">
                  <c:v>82.04</c:v>
                </c:pt>
                <c:pt idx="4">
                  <c:v>74.209999999999994</c:v>
                </c:pt>
              </c:numCache>
            </c:numRef>
          </c:val>
        </c:ser>
        <c:dLbls>
          <c:showLegendKey val="0"/>
          <c:showVal val="0"/>
          <c:showCatName val="0"/>
          <c:showSerName val="0"/>
          <c:showPercent val="0"/>
          <c:showBubbleSize val="0"/>
        </c:dLbls>
        <c:gapWidth val="150"/>
        <c:axId val="342396280"/>
        <c:axId val="3423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42396280"/>
        <c:axId val="342396672"/>
      </c:lineChart>
      <c:dateAx>
        <c:axId val="342396280"/>
        <c:scaling>
          <c:orientation val="minMax"/>
        </c:scaling>
        <c:delete val="1"/>
        <c:axPos val="b"/>
        <c:numFmt formatCode="ge" sourceLinked="1"/>
        <c:majorTickMark val="none"/>
        <c:minorTickMark val="none"/>
        <c:tickLblPos val="none"/>
        <c:crossAx val="342396672"/>
        <c:crosses val="autoZero"/>
        <c:auto val="1"/>
        <c:lblOffset val="100"/>
        <c:baseTimeUnit val="years"/>
      </c:dateAx>
      <c:valAx>
        <c:axId val="342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244.58</c:v>
                </c:pt>
                <c:pt idx="1">
                  <c:v>225.13</c:v>
                </c:pt>
                <c:pt idx="2">
                  <c:v>261.48</c:v>
                </c:pt>
                <c:pt idx="3">
                  <c:v>225.52</c:v>
                </c:pt>
                <c:pt idx="4">
                  <c:v>256.89</c:v>
                </c:pt>
              </c:numCache>
            </c:numRef>
          </c:val>
        </c:ser>
        <c:dLbls>
          <c:showLegendKey val="0"/>
          <c:showVal val="0"/>
          <c:showCatName val="0"/>
          <c:showSerName val="0"/>
          <c:showPercent val="0"/>
          <c:showBubbleSize val="0"/>
        </c:dLbls>
        <c:gapWidth val="150"/>
        <c:axId val="342397848"/>
        <c:axId val="3423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42397848"/>
        <c:axId val="342398240"/>
      </c:lineChart>
      <c:dateAx>
        <c:axId val="342397848"/>
        <c:scaling>
          <c:orientation val="minMax"/>
        </c:scaling>
        <c:delete val="1"/>
        <c:axPos val="b"/>
        <c:numFmt formatCode="ge" sourceLinked="1"/>
        <c:majorTickMark val="none"/>
        <c:minorTickMark val="none"/>
        <c:tickLblPos val="none"/>
        <c:crossAx val="342398240"/>
        <c:crosses val="autoZero"/>
        <c:auto val="1"/>
        <c:lblOffset val="100"/>
        <c:baseTimeUnit val="years"/>
      </c:dateAx>
      <c:valAx>
        <c:axId val="3423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33.47</c:v>
                </c:pt>
                <c:pt idx="1">
                  <c:v>49.41</c:v>
                </c:pt>
                <c:pt idx="2">
                  <c:v>49.41</c:v>
                </c:pt>
                <c:pt idx="3">
                  <c:v>49.41</c:v>
                </c:pt>
                <c:pt idx="4">
                  <c:v>54.47</c:v>
                </c:pt>
              </c:numCache>
            </c:numRef>
          </c:val>
        </c:ser>
        <c:dLbls>
          <c:showLegendKey val="0"/>
          <c:showVal val="0"/>
          <c:showCatName val="0"/>
          <c:showSerName val="0"/>
          <c:showPercent val="0"/>
          <c:showBubbleSize val="0"/>
        </c:dLbls>
        <c:gapWidth val="150"/>
        <c:axId val="347697384"/>
        <c:axId val="34769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47697384"/>
        <c:axId val="347697776"/>
      </c:lineChart>
      <c:dateAx>
        <c:axId val="347697384"/>
        <c:scaling>
          <c:orientation val="minMax"/>
        </c:scaling>
        <c:delete val="1"/>
        <c:axPos val="b"/>
        <c:numFmt formatCode="ge" sourceLinked="1"/>
        <c:majorTickMark val="none"/>
        <c:minorTickMark val="none"/>
        <c:tickLblPos val="none"/>
        <c:crossAx val="347697776"/>
        <c:crosses val="autoZero"/>
        <c:auto val="1"/>
        <c:lblOffset val="100"/>
        <c:baseTimeUnit val="years"/>
      </c:dateAx>
      <c:valAx>
        <c:axId val="3476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72.59</c:v>
                </c:pt>
                <c:pt idx="1">
                  <c:v>71.25</c:v>
                </c:pt>
                <c:pt idx="2">
                  <c:v>74.069999999999993</c:v>
                </c:pt>
                <c:pt idx="3">
                  <c:v>74.84</c:v>
                </c:pt>
                <c:pt idx="4">
                  <c:v>79.099999999999994</c:v>
                </c:pt>
              </c:numCache>
            </c:numRef>
          </c:val>
        </c:ser>
        <c:dLbls>
          <c:showLegendKey val="0"/>
          <c:showVal val="0"/>
          <c:showCatName val="0"/>
          <c:showSerName val="0"/>
          <c:showPercent val="0"/>
          <c:showBubbleSize val="0"/>
        </c:dLbls>
        <c:gapWidth val="150"/>
        <c:axId val="347698952"/>
        <c:axId val="34769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47698952"/>
        <c:axId val="347699344"/>
      </c:lineChart>
      <c:dateAx>
        <c:axId val="347698952"/>
        <c:scaling>
          <c:orientation val="minMax"/>
        </c:scaling>
        <c:delete val="1"/>
        <c:axPos val="b"/>
        <c:numFmt formatCode="ge" sourceLinked="1"/>
        <c:majorTickMark val="none"/>
        <c:minorTickMark val="none"/>
        <c:tickLblPos val="none"/>
        <c:crossAx val="347699344"/>
        <c:crosses val="autoZero"/>
        <c:auto val="1"/>
        <c:lblOffset val="100"/>
        <c:baseTimeUnit val="years"/>
      </c:dateAx>
      <c:valAx>
        <c:axId val="3476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O92" sqref="O9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庄原市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38277</v>
      </c>
      <c r="AM8" s="47"/>
      <c r="AN8" s="47"/>
      <c r="AO8" s="47"/>
      <c r="AP8" s="47"/>
      <c r="AQ8" s="47"/>
      <c r="AR8" s="47"/>
      <c r="AS8" s="47"/>
      <c r="AT8" s="43">
        <f>データ!S6</f>
        <v>1246.49</v>
      </c>
      <c r="AU8" s="43"/>
      <c r="AV8" s="43"/>
      <c r="AW8" s="43"/>
      <c r="AX8" s="43"/>
      <c r="AY8" s="43"/>
      <c r="AZ8" s="43"/>
      <c r="BA8" s="43"/>
      <c r="BB8" s="43">
        <f>データ!T6</f>
        <v>30.71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14.85</v>
      </c>
      <c r="Q10" s="43"/>
      <c r="R10" s="43"/>
      <c r="S10" s="43"/>
      <c r="T10" s="43"/>
      <c r="U10" s="43"/>
      <c r="V10" s="43"/>
      <c r="W10" s="43">
        <f>データ!P6</f>
        <v>92.2</v>
      </c>
      <c r="X10" s="43"/>
      <c r="Y10" s="43"/>
      <c r="Z10" s="43"/>
      <c r="AA10" s="43"/>
      <c r="AB10" s="43"/>
      <c r="AC10" s="43"/>
      <c r="AD10" s="47">
        <f>データ!Q6</f>
        <v>3499</v>
      </c>
      <c r="AE10" s="47"/>
      <c r="AF10" s="47"/>
      <c r="AG10" s="47"/>
      <c r="AH10" s="47"/>
      <c r="AI10" s="47"/>
      <c r="AJ10" s="47"/>
      <c r="AK10" s="2"/>
      <c r="AL10" s="47">
        <f>データ!U6</f>
        <v>5627</v>
      </c>
      <c r="AM10" s="47"/>
      <c r="AN10" s="47"/>
      <c r="AO10" s="47"/>
      <c r="AP10" s="47"/>
      <c r="AQ10" s="47"/>
      <c r="AR10" s="47"/>
      <c r="AS10" s="47"/>
      <c r="AT10" s="43">
        <f>データ!V6</f>
        <v>1.78</v>
      </c>
      <c r="AU10" s="43"/>
      <c r="AV10" s="43"/>
      <c r="AW10" s="43"/>
      <c r="AX10" s="43"/>
      <c r="AY10" s="43"/>
      <c r="AZ10" s="43"/>
      <c r="BA10" s="43"/>
      <c r="BB10" s="43">
        <f>データ!W6</f>
        <v>3161.24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342106</v>
      </c>
      <c r="D6" s="31">
        <f t="shared" si="3"/>
        <v>47</v>
      </c>
      <c r="E6" s="31">
        <f t="shared" si="3"/>
        <v>17</v>
      </c>
      <c r="F6" s="31">
        <f t="shared" si="3"/>
        <v>5</v>
      </c>
      <c r="G6" s="31">
        <f t="shared" si="3"/>
        <v>0</v>
      </c>
      <c r="H6" s="31" t="str">
        <f t="shared" si="3"/>
        <v>広島県　庄原市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14.85</v>
      </c>
      <c r="P6" s="32">
        <f t="shared" si="3"/>
        <v>92.2</v>
      </c>
      <c r="Q6" s="32">
        <f t="shared" si="3"/>
        <v>3499</v>
      </c>
      <c r="R6" s="32">
        <f t="shared" si="3"/>
        <v>38277</v>
      </c>
      <c r="S6" s="32">
        <f t="shared" si="3"/>
        <v>1246.49</v>
      </c>
      <c r="T6" s="32">
        <f t="shared" si="3"/>
        <v>30.71</v>
      </c>
      <c r="U6" s="32">
        <f t="shared" si="3"/>
        <v>5627</v>
      </c>
      <c r="V6" s="32">
        <f t="shared" si="3"/>
        <v>1.78</v>
      </c>
      <c r="W6" s="32">
        <f t="shared" si="3"/>
        <v>3161.24</v>
      </c>
      <c r="X6" s="33">
        <f>IF(X7="",NA(),X7)</f>
        <v>97.07</v>
      </c>
      <c r="Y6" s="33">
        <f t="shared" ref="Y6:AG6" si="4">IF(Y7="",NA(),Y7)</f>
        <v>100.08</v>
      </c>
      <c r="Z6" s="33">
        <f t="shared" si="4"/>
        <v>96.98</v>
      </c>
      <c r="AA6" s="33">
        <f t="shared" si="4"/>
        <v>99.43</v>
      </c>
      <c r="AB6" s="33">
        <f t="shared" si="4"/>
        <v>99.23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651</v>
      </c>
      <c r="BF6" s="33">
        <f t="shared" ref="BF6:BN6" si="7">IF(BF7="",NA(),BF7)</f>
        <v>789.4</v>
      </c>
      <c r="BG6" s="33">
        <f t="shared" si="7"/>
        <v>618.01</v>
      </c>
      <c r="BH6" s="33">
        <f t="shared" si="7"/>
        <v>436.83</v>
      </c>
      <c r="BI6" s="33">
        <f t="shared" si="7"/>
        <v>294.13</v>
      </c>
      <c r="BJ6" s="33">
        <f t="shared" si="7"/>
        <v>1267.26</v>
      </c>
      <c r="BK6" s="33">
        <f t="shared" si="7"/>
        <v>1239.2</v>
      </c>
      <c r="BL6" s="33">
        <f t="shared" si="7"/>
        <v>1197.82</v>
      </c>
      <c r="BM6" s="33">
        <f t="shared" si="7"/>
        <v>1126.77</v>
      </c>
      <c r="BN6" s="33">
        <f t="shared" si="7"/>
        <v>1044.8</v>
      </c>
      <c r="BO6" s="32" t="str">
        <f>IF(BO7="","",IF(BO7="-","【-】","【"&amp;SUBSTITUTE(TEXT(BO7,"#,##0.00"),"-","△")&amp;"】"))</f>
        <v>【992.47】</v>
      </c>
      <c r="BP6" s="33">
        <f>IF(BP7="",NA(),BP7)</f>
        <v>77.48</v>
      </c>
      <c r="BQ6" s="33">
        <f t="shared" ref="BQ6:BY6" si="8">IF(BQ7="",NA(),BQ7)</f>
        <v>83.88</v>
      </c>
      <c r="BR6" s="33">
        <f t="shared" si="8"/>
        <v>72.150000000000006</v>
      </c>
      <c r="BS6" s="33">
        <f t="shared" si="8"/>
        <v>82.04</v>
      </c>
      <c r="BT6" s="33">
        <f t="shared" si="8"/>
        <v>74.209999999999994</v>
      </c>
      <c r="BU6" s="33">
        <f t="shared" si="8"/>
        <v>53.42</v>
      </c>
      <c r="BV6" s="33">
        <f t="shared" si="8"/>
        <v>51.56</v>
      </c>
      <c r="BW6" s="33">
        <f t="shared" si="8"/>
        <v>51.03</v>
      </c>
      <c r="BX6" s="33">
        <f t="shared" si="8"/>
        <v>50.9</v>
      </c>
      <c r="BY6" s="33">
        <f t="shared" si="8"/>
        <v>50.82</v>
      </c>
      <c r="BZ6" s="32" t="str">
        <f>IF(BZ7="","",IF(BZ7="-","【-】","【"&amp;SUBSTITUTE(TEXT(BZ7,"#,##0.00"),"-","△")&amp;"】"))</f>
        <v>【51.49】</v>
      </c>
      <c r="CA6" s="33">
        <f>IF(CA7="",NA(),CA7)</f>
        <v>244.58</v>
      </c>
      <c r="CB6" s="33">
        <f t="shared" ref="CB6:CJ6" si="9">IF(CB7="",NA(),CB7)</f>
        <v>225.13</v>
      </c>
      <c r="CC6" s="33">
        <f t="shared" si="9"/>
        <v>261.48</v>
      </c>
      <c r="CD6" s="33">
        <f t="shared" si="9"/>
        <v>225.52</v>
      </c>
      <c r="CE6" s="33">
        <f t="shared" si="9"/>
        <v>256.89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33.47</v>
      </c>
      <c r="CM6" s="33">
        <f t="shared" ref="CM6:CU6" si="10">IF(CM7="",NA(),CM7)</f>
        <v>49.41</v>
      </c>
      <c r="CN6" s="33">
        <f t="shared" si="10"/>
        <v>49.41</v>
      </c>
      <c r="CO6" s="33">
        <f t="shared" si="10"/>
        <v>49.41</v>
      </c>
      <c r="CP6" s="33">
        <f t="shared" si="10"/>
        <v>54.47</v>
      </c>
      <c r="CQ6" s="33">
        <f t="shared" si="10"/>
        <v>54.23</v>
      </c>
      <c r="CR6" s="33">
        <f t="shared" si="10"/>
        <v>55.2</v>
      </c>
      <c r="CS6" s="33">
        <f t="shared" si="10"/>
        <v>54.74</v>
      </c>
      <c r="CT6" s="33">
        <f t="shared" si="10"/>
        <v>53.78</v>
      </c>
      <c r="CU6" s="33">
        <f t="shared" si="10"/>
        <v>53.24</v>
      </c>
      <c r="CV6" s="32" t="str">
        <f>IF(CV7="","",IF(CV7="-","【-】","【"&amp;SUBSTITUTE(TEXT(CV7,"#,##0.00"),"-","△")&amp;"】"))</f>
        <v>【53.32】</v>
      </c>
      <c r="CW6" s="33">
        <f>IF(CW7="",NA(),CW7)</f>
        <v>72.59</v>
      </c>
      <c r="CX6" s="33">
        <f t="shared" ref="CX6:DF6" si="11">IF(CX7="",NA(),CX7)</f>
        <v>71.25</v>
      </c>
      <c r="CY6" s="33">
        <f t="shared" si="11"/>
        <v>74.069999999999993</v>
      </c>
      <c r="CZ6" s="33">
        <f t="shared" si="11"/>
        <v>74.84</v>
      </c>
      <c r="DA6" s="33">
        <f t="shared" si="11"/>
        <v>79.099999999999994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342106</v>
      </c>
      <c r="D7" s="35">
        <v>47</v>
      </c>
      <c r="E7" s="35">
        <v>17</v>
      </c>
      <c r="F7" s="35">
        <v>5</v>
      </c>
      <c r="G7" s="35">
        <v>0</v>
      </c>
      <c r="H7" s="35" t="s">
        <v>96</v>
      </c>
      <c r="I7" s="35" t="s">
        <v>97</v>
      </c>
      <c r="J7" s="35" t="s">
        <v>98</v>
      </c>
      <c r="K7" s="35" t="s">
        <v>99</v>
      </c>
      <c r="L7" s="35" t="s">
        <v>100</v>
      </c>
      <c r="M7" s="36" t="s">
        <v>101</v>
      </c>
      <c r="N7" s="36" t="s">
        <v>102</v>
      </c>
      <c r="O7" s="36">
        <v>14.85</v>
      </c>
      <c r="P7" s="36">
        <v>92.2</v>
      </c>
      <c r="Q7" s="36">
        <v>3499</v>
      </c>
      <c r="R7" s="36">
        <v>38277</v>
      </c>
      <c r="S7" s="36">
        <v>1246.49</v>
      </c>
      <c r="T7" s="36">
        <v>30.71</v>
      </c>
      <c r="U7" s="36">
        <v>5627</v>
      </c>
      <c r="V7" s="36">
        <v>1.78</v>
      </c>
      <c r="W7" s="36">
        <v>3161.24</v>
      </c>
      <c r="X7" s="36">
        <v>97.07</v>
      </c>
      <c r="Y7" s="36">
        <v>100.08</v>
      </c>
      <c r="Z7" s="36">
        <v>96.98</v>
      </c>
      <c r="AA7" s="36">
        <v>99.43</v>
      </c>
      <c r="AB7" s="36">
        <v>99.23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651</v>
      </c>
      <c r="BF7" s="36">
        <v>789.4</v>
      </c>
      <c r="BG7" s="36">
        <v>618.01</v>
      </c>
      <c r="BH7" s="36">
        <v>436.83</v>
      </c>
      <c r="BI7" s="36">
        <v>294.13</v>
      </c>
      <c r="BJ7" s="36">
        <v>1267.26</v>
      </c>
      <c r="BK7" s="36">
        <v>1239.2</v>
      </c>
      <c r="BL7" s="36">
        <v>1197.82</v>
      </c>
      <c r="BM7" s="36">
        <v>1126.77</v>
      </c>
      <c r="BN7" s="36">
        <v>1044.8</v>
      </c>
      <c r="BO7" s="36">
        <v>992.47</v>
      </c>
      <c r="BP7" s="36">
        <v>77.48</v>
      </c>
      <c r="BQ7" s="36">
        <v>83.88</v>
      </c>
      <c r="BR7" s="36">
        <v>72.150000000000006</v>
      </c>
      <c r="BS7" s="36">
        <v>82.04</v>
      </c>
      <c r="BT7" s="36">
        <v>74.209999999999994</v>
      </c>
      <c r="BU7" s="36">
        <v>53.42</v>
      </c>
      <c r="BV7" s="36">
        <v>51.56</v>
      </c>
      <c r="BW7" s="36">
        <v>51.03</v>
      </c>
      <c r="BX7" s="36">
        <v>50.9</v>
      </c>
      <c r="BY7" s="36">
        <v>50.82</v>
      </c>
      <c r="BZ7" s="36">
        <v>51.49</v>
      </c>
      <c r="CA7" s="36">
        <v>244.58</v>
      </c>
      <c r="CB7" s="36">
        <v>225.13</v>
      </c>
      <c r="CC7" s="36">
        <v>261.48</v>
      </c>
      <c r="CD7" s="36">
        <v>225.52</v>
      </c>
      <c r="CE7" s="36">
        <v>256.89</v>
      </c>
      <c r="CF7" s="36">
        <v>269.12</v>
      </c>
      <c r="CG7" s="36">
        <v>283.26</v>
      </c>
      <c r="CH7" s="36">
        <v>289.60000000000002</v>
      </c>
      <c r="CI7" s="36">
        <v>293.27</v>
      </c>
      <c r="CJ7" s="36">
        <v>300.52</v>
      </c>
      <c r="CK7" s="36">
        <v>295.10000000000002</v>
      </c>
      <c r="CL7" s="36">
        <v>33.47</v>
      </c>
      <c r="CM7" s="36">
        <v>49.41</v>
      </c>
      <c r="CN7" s="36">
        <v>49.41</v>
      </c>
      <c r="CO7" s="36">
        <v>49.41</v>
      </c>
      <c r="CP7" s="36">
        <v>54.47</v>
      </c>
      <c r="CQ7" s="36">
        <v>54.23</v>
      </c>
      <c r="CR7" s="36">
        <v>55.2</v>
      </c>
      <c r="CS7" s="36">
        <v>54.74</v>
      </c>
      <c r="CT7" s="36">
        <v>53.78</v>
      </c>
      <c r="CU7" s="36">
        <v>53.24</v>
      </c>
      <c r="CV7" s="36">
        <v>53.32</v>
      </c>
      <c r="CW7" s="36">
        <v>72.59</v>
      </c>
      <c r="CX7" s="36">
        <v>71.25</v>
      </c>
      <c r="CY7" s="36">
        <v>74.069999999999993</v>
      </c>
      <c r="CZ7" s="36">
        <v>74.84</v>
      </c>
      <c r="DA7" s="36">
        <v>79.099999999999994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2016-02-25T08:01:50Z</cp:lastPrinted>
  <dcterms:created xsi:type="dcterms:W3CDTF">2016-02-03T09:16:49Z</dcterms:created>
  <dcterms:modified xsi:type="dcterms:W3CDTF">2017-01-19T04:16:10Z</dcterms:modified>
  <cp:category/>
</cp:coreProperties>
</file>