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0050" tabRatio="667" firstSheet="6" activeTab="11"/>
  </bookViews>
  <sheets>
    <sheet name="4月30日 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9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<sst xmlns="http://schemas.openxmlformats.org/spreadsheetml/2006/main" count="1596" uniqueCount="71">
  <si>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</si>
  <si>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</si>
  <si>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</si>
  <si>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</si>
  <si>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</si>
  <si>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</si>
  <si>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</si>
  <si>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</si>
  <si>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</si>
  <si>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</si>
  <si>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</si>
  <si>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</si>
  <si>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</si>
  <si>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</si>
  <si>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</si>
  <si>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</si>
  <si>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</si>
  <si>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</si>
  <si>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</si>
  <si>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</si>
  <si>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</si>
  <si>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</si>
  <si>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</si>
  <si>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</si>
  <si>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</si>
  <si>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</si>
  <si>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</si>
  <si>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</si>
  <si>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</si>
  <si>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</si>
  <si>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</si>
  <si>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</si>
  <si>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</si>
  <si>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</si>
  <si>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</si>
  <si>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</si>
  <si>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</si>
  <si>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</si>
  <si>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</si>
  <si>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</si>
  <si>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</si>
  <si>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</si>
  <si>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</si>
  <si>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</si>
  <si>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</si>
  <si>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</si>
  <si>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</si>
  <si>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住民基本台帳人口・世帯数（平成28年3月31日現在、外国人を含む）</t>
  </si>
  <si>
    <t>上記のうち 外国人の人口・世帯数（平成28年3月31日現在）</t>
  </si>
  <si>
    <t>住民基本台帳人口・世帯数（平成28年1月31日現在、外国人を含む）</t>
  </si>
  <si>
    <t>上記のうち 外国人の人口・世帯数（平成28年1月31日現在）</t>
  </si>
  <si>
    <t>住民基本台帳人口・世帯数（平成27年12月31日現在、外国人を含む）</t>
  </si>
  <si>
    <t>上記のうち 外国人の人口・世帯数（平成27年12月31日現在）</t>
  </si>
  <si>
    <t>住民基本台帳人口・世帯数（平成27年11月30日現在、外国人を含む）</t>
  </si>
  <si>
    <t>上記のうち 外国人の人口・世帯数（平成27年11月30日現在）</t>
  </si>
  <si>
    <t>住民基本台帳人口・世帯数（平成27年10月31日現在、外国人を含む）</t>
  </si>
  <si>
    <t>上記のうち 外国人の人口・世帯数（平成27年10月31日現在）</t>
  </si>
  <si>
    <t>住民基本台帳人口・世帯数（平成27年9月30日現在、外国人を含む）</t>
  </si>
  <si>
    <t>上記のうち 外国人の人口・世帯数（平成27年9月30日現在）</t>
  </si>
  <si>
    <t>住民基本台帳人口・世帯数（平成27年8月31日現在、外国人を含む）</t>
  </si>
  <si>
    <t>上記のうち 外国人の人口・世帯数（平成27年8月31日現在）</t>
  </si>
  <si>
    <t>住民基本台帳人口・世帯数（平成27年7月31日現在、外国人を含む）</t>
  </si>
  <si>
    <t>上記のうち 外国人の人口・世帯数（平成27年7月31日現在）</t>
  </si>
  <si>
    <t>住民基本台帳人口・世帯数（平成27年6月30日現在、外国人を含む）</t>
  </si>
  <si>
    <t>上記のうち 外国人の人口・世帯数（平成27年6月３０日現在）</t>
  </si>
  <si>
    <t>住民基本台帳人口・世帯数（平成27年5月31日現在、外国人を含む）</t>
  </si>
  <si>
    <t>上記のうち 外国人の人口・世帯数（平成27年5月31日現在）</t>
  </si>
  <si>
    <t>住民基本台帳人口・世帯数（平成27年4月30日現在、外国人を含む）</t>
  </si>
  <si>
    <t>上記のうち 外国人の人口・世帯数（平成27年4月30日現在）</t>
  </si>
  <si>
    <t>住民基本台帳人口・世帯数（平成28年2月29日現在、外国人を含む）</t>
  </si>
  <si>
    <t>上記のうち 外国人の人口・世帯数（平成28年2月29日現在）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</si>
</sst>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8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58">
      <selection activeCell="H71" sqref="H7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15926</v>
      </c>
      <c r="C7" s="9">
        <v>17959</v>
      </c>
      <c r="D7" s="9">
        <v>19938</v>
      </c>
      <c r="E7" s="10">
        <f>SUM(C7:D7)</f>
        <v>37897</v>
      </c>
      <c r="F7" s="8">
        <v>10449</v>
      </c>
      <c r="G7" s="9">
        <v>6141</v>
      </c>
      <c r="H7" s="9">
        <v>9044</v>
      </c>
      <c r="I7" s="9">
        <f>G7+H7</f>
        <v>15185</v>
      </c>
      <c r="J7" s="11">
        <f>ROUND(I7/E7,3)</f>
        <v>0.401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7900</v>
      </c>
      <c r="C13" s="15">
        <v>8911</v>
      </c>
      <c r="D13" s="15">
        <v>9765</v>
      </c>
      <c r="E13" s="16">
        <f aca="true" t="shared" si="0" ref="E13:E19">SUM(C13:D13)</f>
        <v>18676</v>
      </c>
      <c r="F13" s="17">
        <v>4546</v>
      </c>
      <c r="G13" s="15">
        <v>2649</v>
      </c>
      <c r="H13" s="15">
        <v>3972</v>
      </c>
      <c r="I13" s="15">
        <f>G13+H13</f>
        <v>6621</v>
      </c>
      <c r="J13" s="18">
        <f aca="true" t="shared" si="1" ref="J13:J20">ROUND(I13/E13,3)</f>
        <v>0.355</v>
      </c>
    </row>
    <row r="14" spans="1:10" ht="14.25">
      <c r="A14" s="13" t="s">
        <v>10</v>
      </c>
      <c r="B14" s="14">
        <v>1505</v>
      </c>
      <c r="C14" s="15">
        <v>1785</v>
      </c>
      <c r="D14" s="15">
        <v>1973</v>
      </c>
      <c r="E14" s="16">
        <f t="shared" si="0"/>
        <v>3758</v>
      </c>
      <c r="F14" s="17">
        <v>1186</v>
      </c>
      <c r="G14" s="15">
        <v>730</v>
      </c>
      <c r="H14" s="15">
        <v>1018</v>
      </c>
      <c r="I14" s="15">
        <f aca="true" t="shared" si="2" ref="I14:I19">G14+H14</f>
        <v>1748</v>
      </c>
      <c r="J14" s="18">
        <f t="shared" si="1"/>
        <v>0.465</v>
      </c>
    </row>
    <row r="15" spans="1:10" ht="14.25">
      <c r="A15" s="13" t="s">
        <v>11</v>
      </c>
      <c r="B15" s="14">
        <v>3718</v>
      </c>
      <c r="C15" s="15">
        <v>3958</v>
      </c>
      <c r="D15" s="15">
        <v>4440</v>
      </c>
      <c r="E15" s="16">
        <f t="shared" si="0"/>
        <v>8398</v>
      </c>
      <c r="F15" s="17">
        <v>2542</v>
      </c>
      <c r="G15" s="15">
        <v>1452</v>
      </c>
      <c r="H15" s="15">
        <v>2163</v>
      </c>
      <c r="I15" s="15">
        <f t="shared" si="2"/>
        <v>3615</v>
      </c>
      <c r="J15" s="18">
        <f t="shared" si="1"/>
        <v>0.43</v>
      </c>
    </row>
    <row r="16" spans="1:10" ht="14.25">
      <c r="A16" s="13" t="s">
        <v>12</v>
      </c>
      <c r="B16" s="14">
        <v>831</v>
      </c>
      <c r="C16" s="15">
        <v>1051</v>
      </c>
      <c r="D16" s="15">
        <v>1118</v>
      </c>
      <c r="E16" s="16">
        <f t="shared" si="0"/>
        <v>2169</v>
      </c>
      <c r="F16" s="17">
        <v>651</v>
      </c>
      <c r="G16" s="15">
        <v>405</v>
      </c>
      <c r="H16" s="15">
        <v>565</v>
      </c>
      <c r="I16" s="15">
        <f t="shared" si="2"/>
        <v>970</v>
      </c>
      <c r="J16" s="18">
        <f t="shared" si="1"/>
        <v>0.447</v>
      </c>
    </row>
    <row r="17" spans="1:10" ht="14.25">
      <c r="A17" s="13" t="s">
        <v>13</v>
      </c>
      <c r="B17" s="14">
        <v>696</v>
      </c>
      <c r="C17" s="15">
        <v>902</v>
      </c>
      <c r="D17" s="15">
        <v>1019</v>
      </c>
      <c r="E17" s="16">
        <f t="shared" si="0"/>
        <v>1921</v>
      </c>
      <c r="F17" s="17">
        <v>569</v>
      </c>
      <c r="G17" s="15">
        <v>363</v>
      </c>
      <c r="H17" s="15">
        <v>511</v>
      </c>
      <c r="I17" s="15">
        <f t="shared" si="2"/>
        <v>874</v>
      </c>
      <c r="J17" s="18">
        <f t="shared" si="1"/>
        <v>0.455</v>
      </c>
    </row>
    <row r="18" spans="1:10" ht="14.25">
      <c r="A18" s="13" t="s">
        <v>14</v>
      </c>
      <c r="B18" s="14">
        <v>637</v>
      </c>
      <c r="C18" s="15">
        <v>690</v>
      </c>
      <c r="D18" s="15">
        <v>829</v>
      </c>
      <c r="E18" s="16">
        <f t="shared" si="0"/>
        <v>1519</v>
      </c>
      <c r="F18" s="17">
        <v>510</v>
      </c>
      <c r="G18" s="15">
        <v>304</v>
      </c>
      <c r="H18" s="15">
        <v>446</v>
      </c>
      <c r="I18" s="15">
        <f t="shared" si="2"/>
        <v>750</v>
      </c>
      <c r="J18" s="18">
        <f t="shared" si="1"/>
        <v>0.494</v>
      </c>
    </row>
    <row r="19" spans="1:10" ht="14.25">
      <c r="A19" s="13" t="s">
        <v>15</v>
      </c>
      <c r="B19" s="14">
        <v>639</v>
      </c>
      <c r="C19" s="15">
        <v>662</v>
      </c>
      <c r="D19" s="15">
        <v>794</v>
      </c>
      <c r="E19" s="16">
        <f t="shared" si="0"/>
        <v>1456</v>
      </c>
      <c r="F19" s="17">
        <v>445</v>
      </c>
      <c r="G19" s="15">
        <v>238</v>
      </c>
      <c r="H19" s="15">
        <v>369</v>
      </c>
      <c r="I19" s="15">
        <f t="shared" si="2"/>
        <v>607</v>
      </c>
      <c r="J19" s="18">
        <f t="shared" si="1"/>
        <v>0.417</v>
      </c>
    </row>
    <row r="20" spans="1:10" ht="15" thickBot="1">
      <c r="A20" s="19" t="s">
        <v>16</v>
      </c>
      <c r="B20" s="20">
        <f aca="true" t="shared" si="3" ref="B20:H20">SUM(B13:B19)</f>
        <v>15926</v>
      </c>
      <c r="C20" s="20">
        <f t="shared" si="3"/>
        <v>17959</v>
      </c>
      <c r="D20" s="20">
        <f t="shared" si="3"/>
        <v>19938</v>
      </c>
      <c r="E20" s="20">
        <f t="shared" si="3"/>
        <v>37897</v>
      </c>
      <c r="F20" s="35">
        <f t="shared" si="3"/>
        <v>10449</v>
      </c>
      <c r="G20" s="20">
        <f t="shared" si="3"/>
        <v>6141</v>
      </c>
      <c r="H20" s="20">
        <f t="shared" si="3"/>
        <v>9044</v>
      </c>
      <c r="I20" s="21">
        <f>SUM(G20:H20)</f>
        <v>15185</v>
      </c>
      <c r="J20" s="22">
        <f t="shared" si="1"/>
        <v>0.401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631</v>
      </c>
      <c r="D25" s="15">
        <v>584</v>
      </c>
      <c r="E25" s="16">
        <f aca="true" t="shared" si="4" ref="E25:E36">C25+D25</f>
        <v>1215</v>
      </c>
      <c r="F25" s="81" t="s">
        <v>20</v>
      </c>
      <c r="G25" s="83"/>
      <c r="H25" s="15">
        <v>1604</v>
      </c>
      <c r="I25" s="15">
        <v>1481</v>
      </c>
      <c r="J25" s="16">
        <f aca="true" t="shared" si="5" ref="J25:J35">H25+I25</f>
        <v>3085</v>
      </c>
    </row>
    <row r="26" spans="1:10" ht="14.25">
      <c r="A26" s="81" t="s">
        <v>21</v>
      </c>
      <c r="B26" s="82"/>
      <c r="C26" s="15">
        <v>713</v>
      </c>
      <c r="D26" s="15">
        <v>669</v>
      </c>
      <c r="E26" s="16">
        <f t="shared" si="4"/>
        <v>1382</v>
      </c>
      <c r="F26" s="81" t="s">
        <v>22</v>
      </c>
      <c r="G26" s="83"/>
      <c r="H26" s="15">
        <v>1655</v>
      </c>
      <c r="I26" s="15">
        <v>1659</v>
      </c>
      <c r="J26" s="16">
        <f t="shared" si="5"/>
        <v>3314</v>
      </c>
    </row>
    <row r="27" spans="1:10" ht="14.25">
      <c r="A27" s="81" t="s">
        <v>23</v>
      </c>
      <c r="B27" s="82"/>
      <c r="C27" s="15">
        <v>764</v>
      </c>
      <c r="D27" s="15">
        <v>702</v>
      </c>
      <c r="E27" s="16">
        <f t="shared" si="4"/>
        <v>1466</v>
      </c>
      <c r="F27" s="81" t="s">
        <v>24</v>
      </c>
      <c r="G27" s="83"/>
      <c r="H27" s="15">
        <v>1128</v>
      </c>
      <c r="I27" s="15">
        <v>1410</v>
      </c>
      <c r="J27" s="16">
        <f t="shared" si="5"/>
        <v>2538</v>
      </c>
    </row>
    <row r="28" spans="1:10" ht="14.25">
      <c r="A28" s="81" t="s">
        <v>25</v>
      </c>
      <c r="B28" s="82"/>
      <c r="C28" s="15">
        <v>803</v>
      </c>
      <c r="D28" s="15">
        <v>686</v>
      </c>
      <c r="E28" s="16">
        <f t="shared" si="4"/>
        <v>1489</v>
      </c>
      <c r="F28" s="81" t="s">
        <v>26</v>
      </c>
      <c r="G28" s="83"/>
      <c r="H28" s="15">
        <v>1092</v>
      </c>
      <c r="I28" s="15">
        <v>1617</v>
      </c>
      <c r="J28" s="16">
        <f t="shared" si="5"/>
        <v>2709</v>
      </c>
    </row>
    <row r="29" spans="1:10" ht="14.25">
      <c r="A29" s="81" t="s">
        <v>27</v>
      </c>
      <c r="B29" s="82"/>
      <c r="C29" s="15">
        <v>740</v>
      </c>
      <c r="D29" s="15">
        <v>689</v>
      </c>
      <c r="E29" s="16">
        <f t="shared" si="4"/>
        <v>1429</v>
      </c>
      <c r="F29" s="81" t="s">
        <v>28</v>
      </c>
      <c r="G29" s="83"/>
      <c r="H29" s="15">
        <v>1126</v>
      </c>
      <c r="I29" s="15">
        <v>1822</v>
      </c>
      <c r="J29" s="16">
        <f t="shared" si="5"/>
        <v>2948</v>
      </c>
    </row>
    <row r="30" spans="1:10" ht="14.25">
      <c r="A30" s="81" t="s">
        <v>29</v>
      </c>
      <c r="B30" s="82"/>
      <c r="C30" s="15">
        <v>770</v>
      </c>
      <c r="D30" s="15">
        <v>645</v>
      </c>
      <c r="E30" s="16">
        <f t="shared" si="4"/>
        <v>1415</v>
      </c>
      <c r="F30" s="81" t="s">
        <v>30</v>
      </c>
      <c r="G30" s="83"/>
      <c r="H30" s="15">
        <v>781</v>
      </c>
      <c r="I30" s="15">
        <v>1475</v>
      </c>
      <c r="J30" s="16">
        <f t="shared" si="5"/>
        <v>2256</v>
      </c>
    </row>
    <row r="31" spans="1:10" ht="14.25">
      <c r="A31" s="81" t="s">
        <v>31</v>
      </c>
      <c r="B31" s="82"/>
      <c r="C31" s="15">
        <v>826</v>
      </c>
      <c r="D31" s="15">
        <v>682</v>
      </c>
      <c r="E31" s="16">
        <f t="shared" si="4"/>
        <v>1508</v>
      </c>
      <c r="F31" s="81" t="s">
        <v>32</v>
      </c>
      <c r="G31" s="83"/>
      <c r="H31" s="15">
        <v>282</v>
      </c>
      <c r="I31" s="15">
        <v>785</v>
      </c>
      <c r="J31" s="16">
        <f t="shared" si="5"/>
        <v>1067</v>
      </c>
    </row>
    <row r="32" spans="1:10" ht="14.25">
      <c r="A32" s="81" t="s">
        <v>33</v>
      </c>
      <c r="B32" s="82"/>
      <c r="C32" s="15">
        <v>933</v>
      </c>
      <c r="D32" s="15">
        <v>874</v>
      </c>
      <c r="E32" s="16">
        <f t="shared" si="4"/>
        <v>1807</v>
      </c>
      <c r="F32" s="81" t="s">
        <v>34</v>
      </c>
      <c r="G32" s="83"/>
      <c r="H32" s="15">
        <v>73</v>
      </c>
      <c r="I32" s="15">
        <v>231</v>
      </c>
      <c r="J32" s="16">
        <f t="shared" si="5"/>
        <v>304</v>
      </c>
    </row>
    <row r="33" spans="1:10" ht="14.25">
      <c r="A33" s="81" t="s">
        <v>35</v>
      </c>
      <c r="B33" s="82"/>
      <c r="C33" s="15">
        <v>983</v>
      </c>
      <c r="D33" s="15">
        <v>918</v>
      </c>
      <c r="E33" s="16">
        <f t="shared" si="4"/>
        <v>1901</v>
      </c>
      <c r="F33" s="81" t="s">
        <v>36</v>
      </c>
      <c r="G33" s="83"/>
      <c r="H33" s="15">
        <v>4</v>
      </c>
      <c r="I33" s="15">
        <v>44</v>
      </c>
      <c r="J33" s="16">
        <f t="shared" si="5"/>
        <v>48</v>
      </c>
    </row>
    <row r="34" spans="1:10" ht="14.25">
      <c r="A34" s="81" t="s">
        <v>37</v>
      </c>
      <c r="B34" s="82"/>
      <c r="C34" s="15">
        <v>883</v>
      </c>
      <c r="D34" s="15">
        <v>796</v>
      </c>
      <c r="E34" s="16">
        <f t="shared" si="4"/>
        <v>1679</v>
      </c>
      <c r="F34" s="81" t="s">
        <v>38</v>
      </c>
      <c r="G34" s="83"/>
      <c r="H34" s="15">
        <v>0</v>
      </c>
      <c r="I34" s="15">
        <v>1</v>
      </c>
      <c r="J34" s="16">
        <f t="shared" si="5"/>
        <v>1</v>
      </c>
    </row>
    <row r="35" spans="1:10" ht="14.25">
      <c r="A35" s="81" t="s">
        <v>39</v>
      </c>
      <c r="B35" s="82"/>
      <c r="C35" s="15">
        <v>916</v>
      </c>
      <c r="D35" s="15">
        <v>953</v>
      </c>
      <c r="E35" s="16">
        <f t="shared" si="4"/>
        <v>1869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1252</v>
      </c>
      <c r="D36" s="9">
        <v>1215</v>
      </c>
      <c r="E36" s="10">
        <f t="shared" si="4"/>
        <v>2467</v>
      </c>
      <c r="F36" s="86" t="s">
        <v>42</v>
      </c>
      <c r="G36" s="87"/>
      <c r="H36" s="9">
        <f>C25+C26+C27+C28+C29+C30+C31+C32+C33+C34+C35+C36+H25+H26+H27+H28+H29+H30+H31+H32+H33+H34+H35</f>
        <v>17959</v>
      </c>
      <c r="I36" s="9">
        <f>D25+D26+D27+D28+D29+D30+D31+D32+D33+D34+D35+D36+I25+I26+I27+I28+I29+I30+I31+I32+I33+I34+I35</f>
        <v>19938</v>
      </c>
      <c r="J36" s="10">
        <f>E25+E26+E27+E28+E29+E30+E31+E32+E33+E34+E35+E36+J25+J26+J27+J28+J29+J30+J31+J32+J33+J34+J35</f>
        <v>37897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284</v>
      </c>
      <c r="C44" s="9">
        <v>119</v>
      </c>
      <c r="D44" s="9">
        <v>204</v>
      </c>
      <c r="E44" s="10">
        <f>SUM(C44:D44)</f>
        <v>323</v>
      </c>
      <c r="F44" s="8">
        <v>19</v>
      </c>
      <c r="G44" s="9">
        <v>15</v>
      </c>
      <c r="H44" s="9">
        <v>11</v>
      </c>
      <c r="I44" s="9">
        <f>G44+H44</f>
        <v>26</v>
      </c>
      <c r="J44" s="11">
        <f>ROUND(I44/E44,3)</f>
        <v>0.08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189</v>
      </c>
      <c r="C50" s="52">
        <v>88</v>
      </c>
      <c r="D50" s="52">
        <v>123</v>
      </c>
      <c r="E50" s="29">
        <f aca="true" t="shared" si="6" ref="E50:E56">SUM(C50:D50)</f>
        <v>211</v>
      </c>
      <c r="F50" s="30">
        <v>11</v>
      </c>
      <c r="G50" s="31">
        <v>9</v>
      </c>
      <c r="H50" s="31">
        <v>6</v>
      </c>
      <c r="I50" s="31">
        <f aca="true" t="shared" si="7" ref="I50:I56">SUM(G50:H50)</f>
        <v>15</v>
      </c>
      <c r="J50" s="18">
        <f aca="true" t="shared" si="8" ref="J50:J57">ROUND(I50/E50,3)</f>
        <v>0.071</v>
      </c>
    </row>
    <row r="51" spans="1:10" ht="14.25">
      <c r="A51" s="13" t="s">
        <v>10</v>
      </c>
      <c r="B51" s="51">
        <v>17</v>
      </c>
      <c r="C51" s="52">
        <v>3</v>
      </c>
      <c r="D51" s="60">
        <v>16</v>
      </c>
      <c r="E51" s="29">
        <f t="shared" si="6"/>
        <v>19</v>
      </c>
      <c r="F51" s="30">
        <v>0</v>
      </c>
      <c r="G51" s="31">
        <v>0</v>
      </c>
      <c r="H51" s="31">
        <v>0</v>
      </c>
      <c r="I51" s="31">
        <f t="shared" si="7"/>
        <v>0</v>
      </c>
      <c r="J51" s="18">
        <f t="shared" si="8"/>
        <v>0</v>
      </c>
    </row>
    <row r="52" spans="1:10" ht="14.25">
      <c r="A52" s="13" t="s">
        <v>11</v>
      </c>
      <c r="B52" s="51">
        <v>51</v>
      </c>
      <c r="C52" s="52">
        <v>17</v>
      </c>
      <c r="D52" s="52">
        <v>43</v>
      </c>
      <c r="E52" s="29">
        <f t="shared" si="6"/>
        <v>60</v>
      </c>
      <c r="F52" s="30">
        <v>6</v>
      </c>
      <c r="G52" s="31">
        <v>4</v>
      </c>
      <c r="H52" s="31">
        <v>4</v>
      </c>
      <c r="I52" s="31">
        <f t="shared" si="7"/>
        <v>8</v>
      </c>
      <c r="J52" s="18">
        <f t="shared" si="8"/>
        <v>0.133</v>
      </c>
    </row>
    <row r="53" spans="1:10" ht="14.25">
      <c r="A53" s="13" t="s">
        <v>12</v>
      </c>
      <c r="B53" s="51">
        <v>9</v>
      </c>
      <c r="C53" s="52">
        <v>1</v>
      </c>
      <c r="D53" s="52">
        <v>9</v>
      </c>
      <c r="E53" s="29">
        <f t="shared" si="6"/>
        <v>10</v>
      </c>
      <c r="F53" s="30">
        <v>1</v>
      </c>
      <c r="G53" s="31">
        <v>1</v>
      </c>
      <c r="H53" s="31">
        <v>1</v>
      </c>
      <c r="I53" s="31">
        <f t="shared" si="7"/>
        <v>2</v>
      </c>
      <c r="J53" s="18">
        <f t="shared" si="8"/>
        <v>0.2</v>
      </c>
    </row>
    <row r="54" spans="1:10" ht="14.25">
      <c r="A54" s="13" t="s">
        <v>13</v>
      </c>
      <c r="B54" s="51">
        <v>5</v>
      </c>
      <c r="C54" s="52">
        <v>5</v>
      </c>
      <c r="D54" s="52">
        <v>1</v>
      </c>
      <c r="E54" s="29">
        <f t="shared" si="6"/>
        <v>6</v>
      </c>
      <c r="F54" s="30">
        <v>1</v>
      </c>
      <c r="G54" s="31">
        <v>1</v>
      </c>
      <c r="H54" s="31">
        <v>0</v>
      </c>
      <c r="I54" s="31">
        <f t="shared" si="7"/>
        <v>1</v>
      </c>
      <c r="J54" s="18">
        <f t="shared" si="8"/>
        <v>0.167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3</v>
      </c>
      <c r="D56" s="52">
        <v>10</v>
      </c>
      <c r="E56" s="29">
        <f t="shared" si="6"/>
        <v>13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284</v>
      </c>
      <c r="C57" s="54">
        <f t="shared" si="9"/>
        <v>119</v>
      </c>
      <c r="D57" s="54">
        <f t="shared" si="9"/>
        <v>204</v>
      </c>
      <c r="E57" s="32">
        <f t="shared" si="9"/>
        <v>323</v>
      </c>
      <c r="F57" s="33">
        <f t="shared" si="9"/>
        <v>19</v>
      </c>
      <c r="G57" s="32">
        <f t="shared" si="9"/>
        <v>15</v>
      </c>
      <c r="H57" s="32">
        <f t="shared" si="9"/>
        <v>11</v>
      </c>
      <c r="I57" s="32">
        <f t="shared" si="9"/>
        <v>26</v>
      </c>
      <c r="J57" s="11">
        <f t="shared" si="8"/>
        <v>0.08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0</v>
      </c>
      <c r="D62" s="15">
        <v>0</v>
      </c>
      <c r="E62" s="16">
        <f aca="true" t="shared" si="10" ref="E62:E73">SUM(C62+D62)</f>
        <v>0</v>
      </c>
      <c r="F62" s="81" t="s">
        <v>20</v>
      </c>
      <c r="G62" s="83"/>
      <c r="H62" s="15">
        <v>0</v>
      </c>
      <c r="I62" s="15">
        <v>9</v>
      </c>
      <c r="J62" s="16">
        <f aca="true" t="shared" si="11" ref="J62:J73">SUM(H62+I62)</f>
        <v>9</v>
      </c>
    </row>
    <row r="63" spans="1:10" ht="14.25">
      <c r="A63" s="81" t="s">
        <v>21</v>
      </c>
      <c r="B63" s="82"/>
      <c r="C63" s="15">
        <v>0</v>
      </c>
      <c r="D63" s="15">
        <v>0</v>
      </c>
      <c r="E63" s="16">
        <f t="shared" si="10"/>
        <v>0</v>
      </c>
      <c r="F63" s="81" t="s">
        <v>22</v>
      </c>
      <c r="G63" s="83"/>
      <c r="H63" s="15">
        <v>6</v>
      </c>
      <c r="I63" s="15">
        <v>3</v>
      </c>
      <c r="J63" s="16">
        <f t="shared" si="11"/>
        <v>9</v>
      </c>
    </row>
    <row r="64" spans="1:10" ht="14.25">
      <c r="A64" s="81" t="s">
        <v>23</v>
      </c>
      <c r="B64" s="82"/>
      <c r="C64" s="15">
        <v>3</v>
      </c>
      <c r="D64" s="15">
        <v>2</v>
      </c>
      <c r="E64" s="16">
        <f t="shared" si="10"/>
        <v>5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5</v>
      </c>
      <c r="D65" s="15">
        <v>10</v>
      </c>
      <c r="E65" s="16">
        <f t="shared" si="10"/>
        <v>15</v>
      </c>
      <c r="F65" s="81" t="s">
        <v>26</v>
      </c>
      <c r="G65" s="83"/>
      <c r="H65" s="15">
        <v>3</v>
      </c>
      <c r="I65" s="15">
        <v>1</v>
      </c>
      <c r="J65" s="16">
        <f t="shared" si="11"/>
        <v>4</v>
      </c>
    </row>
    <row r="66" spans="1:10" ht="14.25">
      <c r="A66" s="81" t="s">
        <v>27</v>
      </c>
      <c r="B66" s="82"/>
      <c r="C66" s="15">
        <v>35</v>
      </c>
      <c r="D66" s="15">
        <v>33</v>
      </c>
      <c r="E66" s="16">
        <f t="shared" si="10"/>
        <v>68</v>
      </c>
      <c r="F66" s="81" t="s">
        <v>28</v>
      </c>
      <c r="G66" s="83"/>
      <c r="H66" s="15">
        <v>0</v>
      </c>
      <c r="I66" s="15">
        <v>2</v>
      </c>
      <c r="J66" s="16">
        <f t="shared" si="11"/>
        <v>2</v>
      </c>
    </row>
    <row r="67" spans="1:10" ht="14.25">
      <c r="A67" s="81" t="s">
        <v>29</v>
      </c>
      <c r="B67" s="82"/>
      <c r="C67" s="15">
        <v>30</v>
      </c>
      <c r="D67" s="15">
        <v>32</v>
      </c>
      <c r="E67" s="16">
        <f t="shared" si="10"/>
        <v>62</v>
      </c>
      <c r="F67" s="81" t="s">
        <v>30</v>
      </c>
      <c r="G67" s="83"/>
      <c r="H67" s="15">
        <v>1</v>
      </c>
      <c r="I67" s="15">
        <v>3</v>
      </c>
      <c r="J67" s="16">
        <f t="shared" si="11"/>
        <v>4</v>
      </c>
    </row>
    <row r="68" spans="1:10" ht="14.25">
      <c r="A68" s="81" t="s">
        <v>31</v>
      </c>
      <c r="B68" s="82"/>
      <c r="C68" s="15">
        <v>9</v>
      </c>
      <c r="D68" s="15">
        <v>27</v>
      </c>
      <c r="E68" s="16">
        <f t="shared" si="10"/>
        <v>36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7</v>
      </c>
      <c r="D69" s="15">
        <v>29</v>
      </c>
      <c r="E69" s="16">
        <f t="shared" si="10"/>
        <v>36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3</v>
      </c>
      <c r="D70" s="15">
        <v>21</v>
      </c>
      <c r="E70" s="16">
        <f t="shared" si="10"/>
        <v>24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4</v>
      </c>
      <c r="D71" s="15">
        <v>19</v>
      </c>
      <c r="E71" s="16">
        <f t="shared" si="10"/>
        <v>23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3</v>
      </c>
      <c r="D72" s="15">
        <v>9</v>
      </c>
      <c r="E72" s="16">
        <f t="shared" si="10"/>
        <v>12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5</v>
      </c>
      <c r="D73" s="9">
        <v>2</v>
      </c>
      <c r="E73" s="10">
        <f t="shared" si="10"/>
        <v>7</v>
      </c>
      <c r="F73" s="86" t="s">
        <v>42</v>
      </c>
      <c r="G73" s="87"/>
      <c r="H73" s="34">
        <f>SUM((SUM(C62:C73)+(SUM(H62:H72))))</f>
        <v>119</v>
      </c>
      <c r="I73" s="9">
        <f>SUM((SUM(D62:D73)+(SUM(I62:I72))))</f>
        <v>204</v>
      </c>
      <c r="J73" s="10">
        <f t="shared" si="11"/>
        <v>323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0">
      <selection activeCell="H57" sqref="H5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15802</v>
      </c>
      <c r="C7" s="9">
        <v>17732</v>
      </c>
      <c r="D7" s="9">
        <v>19760</v>
      </c>
      <c r="E7" s="10">
        <f>SUM(C7:D7)</f>
        <v>37492</v>
      </c>
      <c r="F7" s="8">
        <v>10424</v>
      </c>
      <c r="G7" s="9">
        <v>6162</v>
      </c>
      <c r="H7" s="9">
        <v>8994</v>
      </c>
      <c r="I7" s="9">
        <f>SUM(G7:H7)</f>
        <v>15156</v>
      </c>
      <c r="J7" s="11">
        <f>ROUND(I7/E7,3)</f>
        <v>0.404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7874</v>
      </c>
      <c r="C13" s="15">
        <v>8839</v>
      </c>
      <c r="D13" s="15">
        <v>9718</v>
      </c>
      <c r="E13" s="16">
        <f aca="true" t="shared" si="0" ref="E13:E19">SUM(C13:D13)</f>
        <v>18557</v>
      </c>
      <c r="F13" s="17">
        <v>4563</v>
      </c>
      <c r="G13" s="15">
        <v>2669</v>
      </c>
      <c r="H13" s="15">
        <v>3970</v>
      </c>
      <c r="I13" s="15">
        <f aca="true" t="shared" si="1" ref="I13:I18">SUM(G13:H13)</f>
        <v>6639</v>
      </c>
      <c r="J13" s="18">
        <f aca="true" t="shared" si="2" ref="J13:J20">ROUND(I13/E13,3)</f>
        <v>0.358</v>
      </c>
    </row>
    <row r="14" spans="1:10" ht="14.25">
      <c r="A14" s="13" t="s">
        <v>10</v>
      </c>
      <c r="B14" s="14">
        <v>1483</v>
      </c>
      <c r="C14" s="15">
        <v>1740</v>
      </c>
      <c r="D14" s="15">
        <v>1948</v>
      </c>
      <c r="E14" s="16">
        <f t="shared" si="0"/>
        <v>3688</v>
      </c>
      <c r="F14" s="17">
        <v>1175</v>
      </c>
      <c r="G14" s="15">
        <v>722</v>
      </c>
      <c r="H14" s="15">
        <v>1008</v>
      </c>
      <c r="I14" s="15">
        <f t="shared" si="1"/>
        <v>1730</v>
      </c>
      <c r="J14" s="18">
        <f t="shared" si="2"/>
        <v>0.469</v>
      </c>
    </row>
    <row r="15" spans="1:10" ht="14.25">
      <c r="A15" s="13" t="s">
        <v>11</v>
      </c>
      <c r="B15" s="14">
        <v>3672</v>
      </c>
      <c r="C15" s="15">
        <v>3911</v>
      </c>
      <c r="D15" s="15">
        <v>4385</v>
      </c>
      <c r="E15" s="16">
        <f t="shared" si="0"/>
        <v>8296</v>
      </c>
      <c r="F15" s="17">
        <v>2516</v>
      </c>
      <c r="G15" s="15">
        <v>1453</v>
      </c>
      <c r="H15" s="15">
        <v>2133</v>
      </c>
      <c r="I15" s="15">
        <f t="shared" si="1"/>
        <v>3586</v>
      </c>
      <c r="J15" s="18">
        <f t="shared" si="2"/>
        <v>0.432</v>
      </c>
    </row>
    <row r="16" spans="1:10" ht="14.25">
      <c r="A16" s="13" t="s">
        <v>12</v>
      </c>
      <c r="B16" s="14">
        <v>824</v>
      </c>
      <c r="C16" s="15">
        <v>1027</v>
      </c>
      <c r="D16" s="15">
        <v>1102</v>
      </c>
      <c r="E16" s="16">
        <f t="shared" si="0"/>
        <v>2129</v>
      </c>
      <c r="F16" s="17">
        <v>653</v>
      </c>
      <c r="G16" s="15">
        <v>405</v>
      </c>
      <c r="H16" s="15">
        <v>568</v>
      </c>
      <c r="I16" s="15">
        <f t="shared" si="1"/>
        <v>973</v>
      </c>
      <c r="J16" s="18">
        <f t="shared" si="2"/>
        <v>0.457</v>
      </c>
    </row>
    <row r="17" spans="1:10" ht="14.25">
      <c r="A17" s="13" t="s">
        <v>13</v>
      </c>
      <c r="B17" s="14">
        <v>686</v>
      </c>
      <c r="C17" s="15">
        <v>889</v>
      </c>
      <c r="D17" s="15">
        <v>1007</v>
      </c>
      <c r="E17" s="16">
        <f t="shared" si="0"/>
        <v>1896</v>
      </c>
      <c r="F17" s="17">
        <v>565</v>
      </c>
      <c r="G17" s="15">
        <v>364</v>
      </c>
      <c r="H17" s="15">
        <v>505</v>
      </c>
      <c r="I17" s="15">
        <f t="shared" si="1"/>
        <v>869</v>
      </c>
      <c r="J17" s="18">
        <f t="shared" si="2"/>
        <v>0.458</v>
      </c>
    </row>
    <row r="18" spans="1:10" ht="14.25">
      <c r="A18" s="13" t="s">
        <v>14</v>
      </c>
      <c r="B18" s="14">
        <v>627</v>
      </c>
      <c r="C18" s="15">
        <v>670</v>
      </c>
      <c r="D18" s="15">
        <v>817</v>
      </c>
      <c r="E18" s="16">
        <f t="shared" si="0"/>
        <v>1487</v>
      </c>
      <c r="F18" s="17">
        <v>506</v>
      </c>
      <c r="G18" s="15">
        <v>303</v>
      </c>
      <c r="H18" s="15">
        <v>443</v>
      </c>
      <c r="I18" s="15">
        <f t="shared" si="1"/>
        <v>746</v>
      </c>
      <c r="J18" s="18">
        <f t="shared" si="2"/>
        <v>0.502</v>
      </c>
    </row>
    <row r="19" spans="1:10" ht="14.25">
      <c r="A19" s="13" t="s">
        <v>15</v>
      </c>
      <c r="B19" s="14">
        <v>636</v>
      </c>
      <c r="C19" s="15">
        <v>656</v>
      </c>
      <c r="D19" s="15">
        <v>783</v>
      </c>
      <c r="E19" s="16">
        <f t="shared" si="0"/>
        <v>1439</v>
      </c>
      <c r="F19" s="17">
        <v>446</v>
      </c>
      <c r="G19" s="15">
        <v>246</v>
      </c>
      <c r="H19" s="15">
        <v>367</v>
      </c>
      <c r="I19" s="15">
        <v>613</v>
      </c>
      <c r="J19" s="18">
        <f t="shared" si="2"/>
        <v>0.426</v>
      </c>
    </row>
    <row r="20" spans="1:10" ht="15" thickBot="1">
      <c r="A20" s="7" t="s">
        <v>16</v>
      </c>
      <c r="B20" s="42">
        <f aca="true" t="shared" si="3" ref="B20:H20">SUM(B13:B19)</f>
        <v>15802</v>
      </c>
      <c r="C20" s="20">
        <f t="shared" si="3"/>
        <v>17732</v>
      </c>
      <c r="D20" s="20">
        <f t="shared" si="3"/>
        <v>19760</v>
      </c>
      <c r="E20" s="20">
        <f t="shared" si="3"/>
        <v>37492</v>
      </c>
      <c r="F20" s="35">
        <f t="shared" si="3"/>
        <v>10424</v>
      </c>
      <c r="G20" s="20">
        <f t="shared" si="3"/>
        <v>6162</v>
      </c>
      <c r="H20" s="20">
        <f t="shared" si="3"/>
        <v>8994</v>
      </c>
      <c r="I20" s="21">
        <f>SUM(I13:I19)</f>
        <v>15156</v>
      </c>
      <c r="J20" s="22">
        <f t="shared" si="2"/>
        <v>0.404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604</v>
      </c>
      <c r="D25" s="15">
        <v>623</v>
      </c>
      <c r="E25" s="16">
        <f aca="true" t="shared" si="4" ref="E25:E36">C25+D25</f>
        <v>1227</v>
      </c>
      <c r="F25" s="81" t="s">
        <v>20</v>
      </c>
      <c r="G25" s="83"/>
      <c r="H25" s="15">
        <v>1538</v>
      </c>
      <c r="I25" s="15">
        <v>1433</v>
      </c>
      <c r="J25" s="16">
        <f aca="true" t="shared" si="5" ref="J25:J35">H25+I25</f>
        <v>2971</v>
      </c>
    </row>
    <row r="26" spans="1:10" ht="14.25">
      <c r="A26" s="81" t="s">
        <v>21</v>
      </c>
      <c r="B26" s="82"/>
      <c r="C26" s="15">
        <v>706</v>
      </c>
      <c r="D26" s="15">
        <v>631</v>
      </c>
      <c r="E26" s="16">
        <f t="shared" si="4"/>
        <v>1337</v>
      </c>
      <c r="F26" s="81" t="s">
        <v>22</v>
      </c>
      <c r="G26" s="83"/>
      <c r="H26" s="15">
        <v>1750</v>
      </c>
      <c r="I26" s="15">
        <v>1728</v>
      </c>
      <c r="J26" s="16">
        <f t="shared" si="5"/>
        <v>3478</v>
      </c>
    </row>
    <row r="27" spans="1:10" ht="14.25">
      <c r="A27" s="81" t="s">
        <v>23</v>
      </c>
      <c r="B27" s="82"/>
      <c r="C27" s="15">
        <v>780</v>
      </c>
      <c r="D27" s="15">
        <v>699</v>
      </c>
      <c r="E27" s="16">
        <f t="shared" si="4"/>
        <v>1479</v>
      </c>
      <c r="F27" s="81" t="s">
        <v>24</v>
      </c>
      <c r="G27" s="83"/>
      <c r="H27" s="15">
        <v>1109</v>
      </c>
      <c r="I27" s="15">
        <v>1349</v>
      </c>
      <c r="J27" s="16">
        <f t="shared" si="5"/>
        <v>2458</v>
      </c>
    </row>
    <row r="28" spans="1:10" ht="14.25">
      <c r="A28" s="81" t="s">
        <v>25</v>
      </c>
      <c r="B28" s="82"/>
      <c r="C28" s="15">
        <v>777</v>
      </c>
      <c r="D28" s="15">
        <v>701</v>
      </c>
      <c r="E28" s="16">
        <f t="shared" si="4"/>
        <v>1478</v>
      </c>
      <c r="F28" s="81" t="s">
        <v>26</v>
      </c>
      <c r="G28" s="83"/>
      <c r="H28" s="15">
        <v>1039</v>
      </c>
      <c r="I28" s="15">
        <v>1535</v>
      </c>
      <c r="J28" s="16">
        <f t="shared" si="5"/>
        <v>2574</v>
      </c>
    </row>
    <row r="29" spans="1:10" ht="14.25">
      <c r="A29" s="81" t="s">
        <v>27</v>
      </c>
      <c r="B29" s="82"/>
      <c r="C29" s="15">
        <v>730</v>
      </c>
      <c r="D29" s="15">
        <v>697</v>
      </c>
      <c r="E29" s="16">
        <f t="shared" si="4"/>
        <v>1427</v>
      </c>
      <c r="F29" s="81" t="s">
        <v>28</v>
      </c>
      <c r="G29" s="83"/>
      <c r="H29" s="15">
        <v>1080</v>
      </c>
      <c r="I29" s="15">
        <v>1811</v>
      </c>
      <c r="J29" s="16">
        <f t="shared" si="5"/>
        <v>2891</v>
      </c>
    </row>
    <row r="30" spans="1:10" ht="14.25">
      <c r="A30" s="81" t="s">
        <v>29</v>
      </c>
      <c r="B30" s="82"/>
      <c r="C30" s="15">
        <v>719</v>
      </c>
      <c r="D30" s="15">
        <v>609</v>
      </c>
      <c r="E30" s="16">
        <f t="shared" si="4"/>
        <v>1328</v>
      </c>
      <c r="F30" s="81" t="s">
        <v>30</v>
      </c>
      <c r="G30" s="83"/>
      <c r="H30" s="15">
        <v>804</v>
      </c>
      <c r="I30" s="15">
        <v>1482</v>
      </c>
      <c r="J30" s="16">
        <f t="shared" si="5"/>
        <v>2286</v>
      </c>
    </row>
    <row r="31" spans="1:10" ht="14.25">
      <c r="A31" s="81" t="s">
        <v>31</v>
      </c>
      <c r="B31" s="82"/>
      <c r="C31" s="15">
        <v>808</v>
      </c>
      <c r="D31" s="15">
        <v>679</v>
      </c>
      <c r="E31" s="16">
        <f t="shared" si="4"/>
        <v>1487</v>
      </c>
      <c r="F31" s="81" t="s">
        <v>32</v>
      </c>
      <c r="G31" s="83"/>
      <c r="H31" s="15">
        <v>295</v>
      </c>
      <c r="I31" s="15">
        <v>805</v>
      </c>
      <c r="J31" s="16">
        <f t="shared" si="5"/>
        <v>1100</v>
      </c>
    </row>
    <row r="32" spans="1:10" ht="14.25">
      <c r="A32" s="81" t="s">
        <v>33</v>
      </c>
      <c r="B32" s="82"/>
      <c r="C32" s="15">
        <v>906</v>
      </c>
      <c r="D32" s="15">
        <v>842</v>
      </c>
      <c r="E32" s="16">
        <f t="shared" si="4"/>
        <v>1748</v>
      </c>
      <c r="F32" s="81" t="s">
        <v>34</v>
      </c>
      <c r="G32" s="83"/>
      <c r="H32" s="15">
        <v>78</v>
      </c>
      <c r="I32" s="15">
        <v>235</v>
      </c>
      <c r="J32" s="16">
        <f t="shared" si="5"/>
        <v>313</v>
      </c>
    </row>
    <row r="33" spans="1:10" ht="14.25">
      <c r="A33" s="81" t="s">
        <v>35</v>
      </c>
      <c r="B33" s="82"/>
      <c r="C33" s="15">
        <v>1031</v>
      </c>
      <c r="D33" s="15">
        <v>919</v>
      </c>
      <c r="E33" s="16">
        <f t="shared" si="4"/>
        <v>1950</v>
      </c>
      <c r="F33" s="81" t="s">
        <v>36</v>
      </c>
      <c r="G33" s="83"/>
      <c r="H33" s="15">
        <v>7</v>
      </c>
      <c r="I33" s="15">
        <v>47</v>
      </c>
      <c r="J33" s="16">
        <f t="shared" si="5"/>
        <v>54</v>
      </c>
    </row>
    <row r="34" spans="1:10" ht="14.25">
      <c r="A34" s="81" t="s">
        <v>37</v>
      </c>
      <c r="B34" s="82"/>
      <c r="C34" s="15">
        <v>903</v>
      </c>
      <c r="D34" s="15">
        <v>825</v>
      </c>
      <c r="E34" s="16">
        <f t="shared" si="4"/>
        <v>1728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885</v>
      </c>
      <c r="D35" s="15">
        <v>915</v>
      </c>
      <c r="E35" s="16">
        <f t="shared" si="4"/>
        <v>1800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1183</v>
      </c>
      <c r="D36" s="9">
        <v>1193</v>
      </c>
      <c r="E36" s="10">
        <f t="shared" si="4"/>
        <v>2376</v>
      </c>
      <c r="F36" s="86" t="s">
        <v>42</v>
      </c>
      <c r="G36" s="87"/>
      <c r="H36" s="9">
        <f>C25+C26+C27+C28+C29+C30+C31+C32+C33+C34+C35+C36+H25+H26+H27+H28+H29+H30+H31+H32+H33+H34+H35</f>
        <v>17732</v>
      </c>
      <c r="I36" s="9">
        <f>D25+D26+D27+D28+D29+D30+D31+D32+D33+D34+D35+D36+I25+I26+I27+I28+I29+I30+I31+I32+I33+I34+I35</f>
        <v>19760</v>
      </c>
      <c r="J36" s="10">
        <f>E25+E26+E27+E28+E29+E30+E31+E32+E33+E34+E35+E36+J25+J26+J27+J28+J29+J30+J31+J32+J33+J34+J35</f>
        <v>37492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278</v>
      </c>
      <c r="C43" s="9">
        <v>105</v>
      </c>
      <c r="D43" s="9">
        <v>214</v>
      </c>
      <c r="E43" s="10">
        <f>SUM(C43:D43)</f>
        <v>319</v>
      </c>
      <c r="F43" s="8">
        <v>18</v>
      </c>
      <c r="G43" s="9">
        <v>14</v>
      </c>
      <c r="H43" s="9">
        <v>12</v>
      </c>
      <c r="I43" s="9">
        <f>SUM(G43:H43)</f>
        <v>26</v>
      </c>
      <c r="J43" s="11">
        <f>ROUND(I43/E43,3)</f>
        <v>0.082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178</v>
      </c>
      <c r="C49" s="52">
        <v>74</v>
      </c>
      <c r="D49" s="52">
        <v>126</v>
      </c>
      <c r="E49" s="29">
        <f aca="true" t="shared" si="6" ref="E49:E55">SUM(C49:D49)</f>
        <v>200</v>
      </c>
      <c r="F49" s="30">
        <v>12</v>
      </c>
      <c r="G49" s="31">
        <v>9</v>
      </c>
      <c r="H49" s="31">
        <v>7</v>
      </c>
      <c r="I49" s="31">
        <f>SUM(G49:H49)</f>
        <v>16</v>
      </c>
      <c r="J49" s="18">
        <f aca="true" t="shared" si="7" ref="J49:J56">ROUND(I49/E49,3)</f>
        <v>0.08</v>
      </c>
    </row>
    <row r="50" spans="1:10" ht="14.25">
      <c r="A50" s="13" t="s">
        <v>10</v>
      </c>
      <c r="B50" s="51">
        <v>18</v>
      </c>
      <c r="C50" s="52">
        <v>4</v>
      </c>
      <c r="D50" s="55">
        <v>18</v>
      </c>
      <c r="E50" s="29">
        <f t="shared" si="6"/>
        <v>22</v>
      </c>
      <c r="F50" s="30">
        <v>0</v>
      </c>
      <c r="G50" s="31">
        <v>0</v>
      </c>
      <c r="H50" s="31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51">
        <v>58</v>
      </c>
      <c r="C51" s="52">
        <v>17</v>
      </c>
      <c r="D51" s="52">
        <v>51</v>
      </c>
      <c r="E51" s="29">
        <f t="shared" si="6"/>
        <v>68</v>
      </c>
      <c r="F51" s="30">
        <v>5</v>
      </c>
      <c r="G51" s="31">
        <v>4</v>
      </c>
      <c r="H51" s="31">
        <v>4</v>
      </c>
      <c r="I51" s="31">
        <f t="shared" si="8"/>
        <v>8</v>
      </c>
      <c r="J51" s="18">
        <f t="shared" si="7"/>
        <v>0.118</v>
      </c>
    </row>
    <row r="52" spans="1:10" ht="14.25">
      <c r="A52" s="13" t="s">
        <v>12</v>
      </c>
      <c r="B52" s="51">
        <v>8</v>
      </c>
      <c r="C52" s="52">
        <v>1</v>
      </c>
      <c r="D52" s="52">
        <v>8</v>
      </c>
      <c r="E52" s="29">
        <f t="shared" si="6"/>
        <v>9</v>
      </c>
      <c r="F52" s="30">
        <v>1</v>
      </c>
      <c r="G52" s="31">
        <v>1</v>
      </c>
      <c r="H52" s="31">
        <v>1</v>
      </c>
      <c r="I52" s="31">
        <f t="shared" si="8"/>
        <v>2</v>
      </c>
      <c r="J52" s="18">
        <f t="shared" si="7"/>
        <v>0.222</v>
      </c>
    </row>
    <row r="53" spans="1:10" ht="14.25">
      <c r="A53" s="13" t="s">
        <v>13</v>
      </c>
      <c r="B53" s="51">
        <v>4</v>
      </c>
      <c r="C53" s="52">
        <v>4</v>
      </c>
      <c r="D53" s="52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1">
        <v>4</v>
      </c>
      <c r="C54" s="52">
        <v>2</v>
      </c>
      <c r="D54" s="52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1">
        <v>8</v>
      </c>
      <c r="C55" s="52">
        <v>3</v>
      </c>
      <c r="D55" s="52">
        <v>8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278</v>
      </c>
      <c r="C56" s="54">
        <f t="shared" si="9"/>
        <v>105</v>
      </c>
      <c r="D56" s="54">
        <f t="shared" si="9"/>
        <v>214</v>
      </c>
      <c r="E56" s="32">
        <f t="shared" si="9"/>
        <v>319</v>
      </c>
      <c r="F56" s="33">
        <f t="shared" si="9"/>
        <v>18</v>
      </c>
      <c r="G56" s="32">
        <f t="shared" si="9"/>
        <v>14</v>
      </c>
      <c r="H56" s="32">
        <f>SUM(H49:H55)</f>
        <v>12</v>
      </c>
      <c r="I56" s="32">
        <f>SUM(I49:I55)</f>
        <v>26</v>
      </c>
      <c r="J56" s="11">
        <f t="shared" si="7"/>
        <v>0.082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0</v>
      </c>
      <c r="E61" s="16">
        <f aca="true" t="shared" si="10" ref="E61:E72">SUM(C61+D61)</f>
        <v>2</v>
      </c>
      <c r="F61" s="81" t="s">
        <v>20</v>
      </c>
      <c r="G61" s="83"/>
      <c r="H61" s="45">
        <v>0</v>
      </c>
      <c r="I61" s="45">
        <v>8</v>
      </c>
      <c r="J61" s="16">
        <f aca="true" t="shared" si="11" ref="J61:J72">SUM(H61+I61)</f>
        <v>8</v>
      </c>
    </row>
    <row r="62" spans="1:10" ht="14.25">
      <c r="A62" s="81" t="s">
        <v>21</v>
      </c>
      <c r="B62" s="82"/>
      <c r="C62" s="15">
        <v>1</v>
      </c>
      <c r="D62" s="15">
        <v>0</v>
      </c>
      <c r="E62" s="16">
        <f t="shared" si="10"/>
        <v>1</v>
      </c>
      <c r="F62" s="81" t="s">
        <v>22</v>
      </c>
      <c r="G62" s="83"/>
      <c r="H62" s="45">
        <v>4</v>
      </c>
      <c r="I62" s="45">
        <v>3</v>
      </c>
      <c r="J62" s="16">
        <f t="shared" si="11"/>
        <v>7</v>
      </c>
    </row>
    <row r="63" spans="1:10" ht="14.25">
      <c r="A63" s="81" t="s">
        <v>23</v>
      </c>
      <c r="B63" s="82"/>
      <c r="C63" s="15">
        <v>3</v>
      </c>
      <c r="D63" s="15">
        <v>2</v>
      </c>
      <c r="E63" s="16">
        <f t="shared" si="10"/>
        <v>5</v>
      </c>
      <c r="F63" s="81" t="s">
        <v>24</v>
      </c>
      <c r="G63" s="83"/>
      <c r="H63" s="45">
        <v>4</v>
      </c>
      <c r="I63" s="45">
        <v>3</v>
      </c>
      <c r="J63" s="16">
        <f t="shared" si="11"/>
        <v>7</v>
      </c>
    </row>
    <row r="64" spans="1:10" ht="14.25">
      <c r="A64" s="81" t="s">
        <v>25</v>
      </c>
      <c r="B64" s="82"/>
      <c r="C64" s="15">
        <v>6</v>
      </c>
      <c r="D64" s="15">
        <v>11</v>
      </c>
      <c r="E64" s="16">
        <f t="shared" si="10"/>
        <v>17</v>
      </c>
      <c r="F64" s="81" t="s">
        <v>26</v>
      </c>
      <c r="G64" s="83"/>
      <c r="H64" s="45">
        <v>5</v>
      </c>
      <c r="I64" s="45">
        <v>1</v>
      </c>
      <c r="J64" s="16">
        <f t="shared" si="11"/>
        <v>6</v>
      </c>
    </row>
    <row r="65" spans="1:10" ht="14.25">
      <c r="A65" s="81" t="s">
        <v>27</v>
      </c>
      <c r="B65" s="82"/>
      <c r="C65" s="15">
        <v>30</v>
      </c>
      <c r="D65" s="15">
        <v>46</v>
      </c>
      <c r="E65" s="16">
        <f t="shared" si="10"/>
        <v>76</v>
      </c>
      <c r="F65" s="81" t="s">
        <v>28</v>
      </c>
      <c r="G65" s="83"/>
      <c r="H65" s="45">
        <v>0</v>
      </c>
      <c r="I65" s="45">
        <v>1</v>
      </c>
      <c r="J65" s="16">
        <f t="shared" si="11"/>
        <v>1</v>
      </c>
    </row>
    <row r="66" spans="1:10" ht="14.25">
      <c r="A66" s="81" t="s">
        <v>29</v>
      </c>
      <c r="B66" s="82"/>
      <c r="C66" s="15">
        <v>21</v>
      </c>
      <c r="D66" s="15">
        <v>28</v>
      </c>
      <c r="E66" s="16">
        <f t="shared" si="10"/>
        <v>49</v>
      </c>
      <c r="F66" s="81" t="s">
        <v>30</v>
      </c>
      <c r="G66" s="83"/>
      <c r="H66" s="45">
        <v>1</v>
      </c>
      <c r="I66" s="45">
        <v>3</v>
      </c>
      <c r="J66" s="16">
        <f t="shared" si="11"/>
        <v>4</v>
      </c>
    </row>
    <row r="67" spans="1:10" ht="14.25">
      <c r="A67" s="81" t="s">
        <v>31</v>
      </c>
      <c r="B67" s="82"/>
      <c r="C67" s="15">
        <v>8</v>
      </c>
      <c r="D67" s="15">
        <v>27</v>
      </c>
      <c r="E67" s="16">
        <f t="shared" si="10"/>
        <v>35</v>
      </c>
      <c r="F67" s="81" t="s">
        <v>32</v>
      </c>
      <c r="G67" s="83"/>
      <c r="H67" s="45">
        <v>0</v>
      </c>
      <c r="I67" s="45">
        <v>1</v>
      </c>
      <c r="J67" s="16">
        <f t="shared" si="11"/>
        <v>1</v>
      </c>
    </row>
    <row r="68" spans="1:10" ht="14.25">
      <c r="A68" s="81" t="s">
        <v>33</v>
      </c>
      <c r="B68" s="82"/>
      <c r="C68" s="15">
        <v>8</v>
      </c>
      <c r="D68" s="15">
        <v>24</v>
      </c>
      <c r="E68" s="16">
        <f t="shared" si="10"/>
        <v>32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23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20</v>
      </c>
      <c r="E70" s="16">
        <f t="shared" si="10"/>
        <v>22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11</v>
      </c>
      <c r="E71" s="16">
        <f t="shared" si="10"/>
        <v>14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4</v>
      </c>
      <c r="D72" s="9">
        <v>2</v>
      </c>
      <c r="E72" s="10">
        <f t="shared" si="10"/>
        <v>6</v>
      </c>
      <c r="F72" s="86" t="s">
        <v>42</v>
      </c>
      <c r="G72" s="87"/>
      <c r="H72" s="34">
        <f>SUM((SUM(C61:C72)+(SUM(H61:H71))))</f>
        <v>105</v>
      </c>
      <c r="I72" s="9">
        <f>SUM((SUM(D61:D72)+(SUM(I61:I71))))</f>
        <v>214</v>
      </c>
      <c r="J72" s="10">
        <f t="shared" si="11"/>
        <v>319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15796</v>
      </c>
      <c r="C7" s="9">
        <v>17686</v>
      </c>
      <c r="D7" s="9">
        <v>19726</v>
      </c>
      <c r="E7" s="10">
        <f>SUM(C7:D7)</f>
        <v>37412</v>
      </c>
      <c r="F7" s="8">
        <v>10429</v>
      </c>
      <c r="G7" s="9">
        <v>6171</v>
      </c>
      <c r="H7" s="9">
        <v>9000</v>
      </c>
      <c r="I7" s="10">
        <f>SUM(G7:H7)</f>
        <v>15171</v>
      </c>
      <c r="J7" s="11">
        <f>ROUND(I7/E7,3)</f>
        <v>0.406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7872</v>
      </c>
      <c r="C13" s="15">
        <v>8821</v>
      </c>
      <c r="D13" s="15">
        <v>9712</v>
      </c>
      <c r="E13" s="16">
        <f>SUM(C13:D13)</f>
        <v>18533</v>
      </c>
      <c r="F13" s="14">
        <v>4575</v>
      </c>
      <c r="G13" s="15">
        <v>2679</v>
      </c>
      <c r="H13" s="15">
        <v>3983</v>
      </c>
      <c r="I13" s="16">
        <f>SUM(G13:H13)</f>
        <v>6662</v>
      </c>
      <c r="J13" s="18">
        <f aca="true" t="shared" si="0" ref="J13:J20">ROUND(I13/E13,3)</f>
        <v>0.359</v>
      </c>
    </row>
    <row r="14" spans="1:10" ht="14.25">
      <c r="A14" s="13" t="s">
        <v>10</v>
      </c>
      <c r="B14" s="14">
        <v>1481</v>
      </c>
      <c r="C14" s="15">
        <v>1736</v>
      </c>
      <c r="D14" s="15">
        <v>1946</v>
      </c>
      <c r="E14" s="16">
        <f aca="true" t="shared" si="1" ref="E14:E19">SUM(C14:D14)</f>
        <v>3682</v>
      </c>
      <c r="F14" s="14">
        <v>1176</v>
      </c>
      <c r="G14" s="15">
        <v>725</v>
      </c>
      <c r="H14" s="15">
        <v>1010</v>
      </c>
      <c r="I14" s="16">
        <f aca="true" t="shared" si="2" ref="I14:I19">SUM(G14:H14)</f>
        <v>1735</v>
      </c>
      <c r="J14" s="18">
        <f t="shared" si="0"/>
        <v>0.471</v>
      </c>
    </row>
    <row r="15" spans="1:10" ht="14.25">
      <c r="A15" s="13" t="s">
        <v>11</v>
      </c>
      <c r="B15" s="14">
        <v>3673</v>
      </c>
      <c r="C15" s="15">
        <v>3907</v>
      </c>
      <c r="D15" s="15">
        <v>4373</v>
      </c>
      <c r="E15" s="16">
        <f t="shared" si="1"/>
        <v>8280</v>
      </c>
      <c r="F15" s="14">
        <v>2513</v>
      </c>
      <c r="G15" s="15">
        <v>1458</v>
      </c>
      <c r="H15" s="15">
        <v>2128</v>
      </c>
      <c r="I15" s="16">
        <f t="shared" si="2"/>
        <v>3586</v>
      </c>
      <c r="J15" s="18">
        <f t="shared" si="0"/>
        <v>0.433</v>
      </c>
    </row>
    <row r="16" spans="1:10" ht="14.25">
      <c r="A16" s="13" t="s">
        <v>12</v>
      </c>
      <c r="B16" s="14">
        <v>823</v>
      </c>
      <c r="C16" s="15">
        <v>1020</v>
      </c>
      <c r="D16" s="15">
        <v>1097</v>
      </c>
      <c r="E16" s="16">
        <f t="shared" si="1"/>
        <v>2117</v>
      </c>
      <c r="F16" s="14">
        <v>651</v>
      </c>
      <c r="G16" s="15">
        <v>400</v>
      </c>
      <c r="H16" s="15">
        <v>566</v>
      </c>
      <c r="I16" s="16">
        <f t="shared" si="2"/>
        <v>966</v>
      </c>
      <c r="J16" s="18">
        <f t="shared" si="0"/>
        <v>0.456</v>
      </c>
    </row>
    <row r="17" spans="1:10" ht="14.25">
      <c r="A17" s="13" t="s">
        <v>13</v>
      </c>
      <c r="B17" s="14">
        <v>686</v>
      </c>
      <c r="C17" s="15">
        <v>884</v>
      </c>
      <c r="D17" s="15">
        <v>1007</v>
      </c>
      <c r="E17" s="16">
        <f t="shared" si="1"/>
        <v>1891</v>
      </c>
      <c r="F17" s="14">
        <v>567</v>
      </c>
      <c r="G17" s="15">
        <v>366</v>
      </c>
      <c r="H17" s="15">
        <v>504</v>
      </c>
      <c r="I17" s="16">
        <f t="shared" si="2"/>
        <v>870</v>
      </c>
      <c r="J17" s="18">
        <f t="shared" si="0"/>
        <v>0.46</v>
      </c>
    </row>
    <row r="18" spans="1:10" ht="14.25">
      <c r="A18" s="13" t="s">
        <v>14</v>
      </c>
      <c r="B18" s="14">
        <v>623</v>
      </c>
      <c r="C18" s="15">
        <v>662</v>
      </c>
      <c r="D18" s="15">
        <v>808</v>
      </c>
      <c r="E18" s="16">
        <f t="shared" si="1"/>
        <v>1470</v>
      </c>
      <c r="F18" s="14">
        <v>502</v>
      </c>
      <c r="G18" s="15">
        <v>296</v>
      </c>
      <c r="H18" s="15">
        <v>442</v>
      </c>
      <c r="I18" s="16">
        <f t="shared" si="2"/>
        <v>738</v>
      </c>
      <c r="J18" s="18">
        <f t="shared" si="0"/>
        <v>0.502</v>
      </c>
    </row>
    <row r="19" spans="1:10" ht="14.25">
      <c r="A19" s="13" t="s">
        <v>15</v>
      </c>
      <c r="B19" s="14">
        <v>638</v>
      </c>
      <c r="C19" s="15">
        <v>656</v>
      </c>
      <c r="D19" s="15">
        <v>783</v>
      </c>
      <c r="E19" s="16">
        <f t="shared" si="1"/>
        <v>1439</v>
      </c>
      <c r="F19" s="14">
        <v>445</v>
      </c>
      <c r="G19" s="15">
        <v>247</v>
      </c>
      <c r="H19" s="15">
        <v>367</v>
      </c>
      <c r="I19" s="16">
        <f t="shared" si="2"/>
        <v>614</v>
      </c>
      <c r="J19" s="18">
        <f t="shared" si="0"/>
        <v>0.427</v>
      </c>
    </row>
    <row r="20" spans="1:10" ht="15" thickBot="1">
      <c r="A20" s="7" t="s">
        <v>16</v>
      </c>
      <c r="B20" s="35">
        <f>SUM(B13:B19)</f>
        <v>15796</v>
      </c>
      <c r="C20" s="9">
        <f>SUM(C13:C19)</f>
        <v>17686</v>
      </c>
      <c r="D20" s="42">
        <f>SUM(D13:D19)</f>
        <v>19726</v>
      </c>
      <c r="E20" s="10">
        <f>SUM(C20:D20)</f>
        <v>37412</v>
      </c>
      <c r="F20" s="42">
        <f>SUM(F13:F19)</f>
        <v>10429</v>
      </c>
      <c r="G20" s="21">
        <f>SUM(G13:G19)</f>
        <v>6171</v>
      </c>
      <c r="H20" s="42">
        <f>SUM(H13:H19)</f>
        <v>9000</v>
      </c>
      <c r="I20" s="16">
        <f>SUM(G20:H20)</f>
        <v>15171</v>
      </c>
      <c r="J20" s="22">
        <f t="shared" si="0"/>
        <v>0.406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604</v>
      </c>
      <c r="D25" s="15">
        <v>624</v>
      </c>
      <c r="E25" s="16">
        <f aca="true" t="shared" si="3" ref="E25:E36">C25+D25</f>
        <v>1228</v>
      </c>
      <c r="F25" s="81" t="s">
        <v>20</v>
      </c>
      <c r="G25" s="83"/>
      <c r="H25" s="15">
        <v>1531</v>
      </c>
      <c r="I25" s="15">
        <v>1422</v>
      </c>
      <c r="J25" s="16">
        <f aca="true" t="shared" si="4" ref="J25:J35">H25+I25</f>
        <v>2953</v>
      </c>
    </row>
    <row r="26" spans="1:10" ht="14.25">
      <c r="A26" s="81" t="s">
        <v>21</v>
      </c>
      <c r="B26" s="82"/>
      <c r="C26" s="15">
        <v>698</v>
      </c>
      <c r="D26" s="15">
        <v>629</v>
      </c>
      <c r="E26" s="16">
        <f t="shared" si="3"/>
        <v>1327</v>
      </c>
      <c r="F26" s="81" t="s">
        <v>22</v>
      </c>
      <c r="G26" s="83"/>
      <c r="H26" s="15">
        <v>1775</v>
      </c>
      <c r="I26" s="15">
        <v>1753</v>
      </c>
      <c r="J26" s="16">
        <f t="shared" si="4"/>
        <v>3528</v>
      </c>
    </row>
    <row r="27" spans="1:10" ht="14.25">
      <c r="A27" s="81" t="s">
        <v>23</v>
      </c>
      <c r="B27" s="82"/>
      <c r="C27" s="15">
        <v>779</v>
      </c>
      <c r="D27" s="15">
        <v>696</v>
      </c>
      <c r="E27" s="16">
        <f t="shared" si="3"/>
        <v>1475</v>
      </c>
      <c r="F27" s="81" t="s">
        <v>24</v>
      </c>
      <c r="G27" s="83"/>
      <c r="H27" s="15">
        <v>1100</v>
      </c>
      <c r="I27" s="15">
        <v>1338</v>
      </c>
      <c r="J27" s="16">
        <f t="shared" si="4"/>
        <v>2438</v>
      </c>
    </row>
    <row r="28" spans="1:10" ht="14.25">
      <c r="A28" s="81" t="s">
        <v>25</v>
      </c>
      <c r="B28" s="82"/>
      <c r="C28" s="15">
        <v>778</v>
      </c>
      <c r="D28" s="15">
        <v>707</v>
      </c>
      <c r="E28" s="16">
        <f t="shared" si="3"/>
        <v>1485</v>
      </c>
      <c r="F28" s="81" t="s">
        <v>26</v>
      </c>
      <c r="G28" s="83"/>
      <c r="H28" s="15">
        <v>1034</v>
      </c>
      <c r="I28" s="15">
        <v>1515</v>
      </c>
      <c r="J28" s="16">
        <f t="shared" si="4"/>
        <v>2549</v>
      </c>
    </row>
    <row r="29" spans="1:10" ht="14.25">
      <c r="A29" s="81" t="s">
        <v>27</v>
      </c>
      <c r="B29" s="82"/>
      <c r="C29" s="15">
        <v>722</v>
      </c>
      <c r="D29" s="15">
        <v>696</v>
      </c>
      <c r="E29" s="16">
        <f t="shared" si="3"/>
        <v>1418</v>
      </c>
      <c r="F29" s="81" t="s">
        <v>28</v>
      </c>
      <c r="G29" s="83"/>
      <c r="H29" s="15">
        <v>1083</v>
      </c>
      <c r="I29" s="15">
        <v>1812</v>
      </c>
      <c r="J29" s="16">
        <f t="shared" si="4"/>
        <v>2895</v>
      </c>
    </row>
    <row r="30" spans="1:10" ht="14.25">
      <c r="A30" s="81" t="s">
        <v>29</v>
      </c>
      <c r="B30" s="82"/>
      <c r="C30" s="15">
        <v>712</v>
      </c>
      <c r="D30" s="15">
        <v>607</v>
      </c>
      <c r="E30" s="16">
        <f t="shared" si="3"/>
        <v>1319</v>
      </c>
      <c r="F30" s="81" t="s">
        <v>30</v>
      </c>
      <c r="G30" s="83"/>
      <c r="H30" s="15">
        <v>794</v>
      </c>
      <c r="I30" s="15">
        <v>1481</v>
      </c>
      <c r="J30" s="16">
        <f t="shared" si="4"/>
        <v>2275</v>
      </c>
    </row>
    <row r="31" spans="1:10" ht="14.25">
      <c r="A31" s="81" t="s">
        <v>31</v>
      </c>
      <c r="B31" s="82"/>
      <c r="C31" s="15">
        <v>810</v>
      </c>
      <c r="D31" s="15">
        <v>668</v>
      </c>
      <c r="E31" s="16">
        <f t="shared" si="3"/>
        <v>1478</v>
      </c>
      <c r="F31" s="81" t="s">
        <v>32</v>
      </c>
      <c r="G31" s="83"/>
      <c r="H31" s="15">
        <v>301</v>
      </c>
      <c r="I31" s="15">
        <v>817</v>
      </c>
      <c r="J31" s="16">
        <f t="shared" si="4"/>
        <v>1118</v>
      </c>
    </row>
    <row r="32" spans="1:10" ht="14.25">
      <c r="A32" s="81" t="s">
        <v>33</v>
      </c>
      <c r="B32" s="82"/>
      <c r="C32" s="15">
        <v>893</v>
      </c>
      <c r="D32" s="15">
        <v>843</v>
      </c>
      <c r="E32" s="16">
        <f t="shared" si="3"/>
        <v>1736</v>
      </c>
      <c r="F32" s="81" t="s">
        <v>34</v>
      </c>
      <c r="G32" s="83"/>
      <c r="H32" s="15">
        <v>77</v>
      </c>
      <c r="I32" s="15">
        <v>233</v>
      </c>
      <c r="J32" s="16">
        <f t="shared" si="4"/>
        <v>310</v>
      </c>
    </row>
    <row r="33" spans="1:10" ht="14.25">
      <c r="A33" s="81" t="s">
        <v>35</v>
      </c>
      <c r="B33" s="82"/>
      <c r="C33" s="15">
        <v>1040</v>
      </c>
      <c r="D33" s="15">
        <v>906</v>
      </c>
      <c r="E33" s="16">
        <f t="shared" si="3"/>
        <v>1946</v>
      </c>
      <c r="F33" s="81" t="s">
        <v>36</v>
      </c>
      <c r="G33" s="83"/>
      <c r="H33" s="15">
        <v>7</v>
      </c>
      <c r="I33" s="15">
        <v>49</v>
      </c>
      <c r="J33" s="16">
        <f t="shared" si="4"/>
        <v>56</v>
      </c>
    </row>
    <row r="34" spans="1:10" ht="14.25">
      <c r="A34" s="81" t="s">
        <v>37</v>
      </c>
      <c r="B34" s="82"/>
      <c r="C34" s="15">
        <v>897</v>
      </c>
      <c r="D34" s="15">
        <v>834</v>
      </c>
      <c r="E34" s="16">
        <f t="shared" si="3"/>
        <v>1731</v>
      </c>
      <c r="F34" s="81" t="s">
        <v>38</v>
      </c>
      <c r="G34" s="83"/>
      <c r="H34" s="15">
        <v>0</v>
      </c>
      <c r="I34" s="15">
        <v>2</v>
      </c>
      <c r="J34" s="16">
        <f t="shared" si="4"/>
        <v>2</v>
      </c>
    </row>
    <row r="35" spans="1:10" ht="14.25">
      <c r="A35" s="81" t="s">
        <v>39</v>
      </c>
      <c r="B35" s="82"/>
      <c r="C35" s="15">
        <v>876</v>
      </c>
      <c r="D35" s="15">
        <v>907</v>
      </c>
      <c r="E35" s="16">
        <f t="shared" si="3"/>
        <v>1783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1175</v>
      </c>
      <c r="D36" s="9">
        <v>1187</v>
      </c>
      <c r="E36" s="10">
        <f t="shared" si="3"/>
        <v>2362</v>
      </c>
      <c r="F36" s="86" t="s">
        <v>42</v>
      </c>
      <c r="G36" s="87"/>
      <c r="H36" s="9">
        <f>C25+C26+C27+C28+C29+C30+C31+C32+C33+C34+C35+C36+H25+H26+H27+H28+H29+H30+H31+H32+H33+H34+H35</f>
        <v>17686</v>
      </c>
      <c r="I36" s="9">
        <f>D25+D26+D27+D28+D29+D30+D31+D32+D33+D34+D35+D36+I25+I26+I27+I28+I29+I30+I31+I32+I33+I34+I35</f>
        <v>19726</v>
      </c>
      <c r="J36" s="10">
        <f>E25+E26+E27+E28+E29+E30+E31+E32+E33+E34+E35+E36+J25+J26+J27+J28+J29+J30+J31+J32+J33+J34+J35</f>
        <v>37412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276</v>
      </c>
      <c r="C43" s="9">
        <v>100</v>
      </c>
      <c r="D43" s="9">
        <v>215</v>
      </c>
      <c r="E43" s="10">
        <f>SUM(C43:D43)</f>
        <v>315</v>
      </c>
      <c r="F43" s="8">
        <v>18</v>
      </c>
      <c r="G43" s="9">
        <v>14</v>
      </c>
      <c r="H43" s="9">
        <v>13</v>
      </c>
      <c r="I43" s="10">
        <f>SUM(G43:H43)</f>
        <v>27</v>
      </c>
      <c r="J43" s="11">
        <f>ROUND(I43/E43,3)</f>
        <v>0.086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176</v>
      </c>
      <c r="C49" s="52">
        <v>70</v>
      </c>
      <c r="D49" s="52">
        <v>128</v>
      </c>
      <c r="E49" s="29">
        <f>SUM(C49:D49)</f>
        <v>198</v>
      </c>
      <c r="F49" s="51">
        <v>12</v>
      </c>
      <c r="G49" s="52">
        <v>9</v>
      </c>
      <c r="H49" s="52">
        <v>7</v>
      </c>
      <c r="I49" s="29">
        <f>SUM(G49:H49)</f>
        <v>16</v>
      </c>
      <c r="J49" s="18">
        <f aca="true" t="shared" si="5" ref="J49:J56">ROUND(I49/E49,3)</f>
        <v>0.081</v>
      </c>
    </row>
    <row r="50" spans="1:10" ht="14.25">
      <c r="A50" s="13" t="s">
        <v>10</v>
      </c>
      <c r="B50" s="51">
        <v>18</v>
      </c>
      <c r="C50" s="52">
        <v>3</v>
      </c>
      <c r="D50" s="55">
        <v>17</v>
      </c>
      <c r="E50" s="29">
        <f aca="true" t="shared" si="6" ref="E50:E56">SUM(C50:D50)</f>
        <v>20</v>
      </c>
      <c r="F50" s="51">
        <v>0</v>
      </c>
      <c r="G50" s="52">
        <v>0</v>
      </c>
      <c r="H50" s="55">
        <v>0</v>
      </c>
      <c r="I50" s="29">
        <f aca="true" t="shared" si="7" ref="I50:I56">SUM(G50:H50)</f>
        <v>0</v>
      </c>
      <c r="J50" s="18">
        <f t="shared" si="5"/>
        <v>0</v>
      </c>
    </row>
    <row r="51" spans="1:10" ht="14.25">
      <c r="A51" s="13" t="s">
        <v>11</v>
      </c>
      <c r="B51" s="51">
        <v>59</v>
      </c>
      <c r="C51" s="52">
        <v>18</v>
      </c>
      <c r="D51" s="52">
        <v>51</v>
      </c>
      <c r="E51" s="29">
        <f t="shared" si="6"/>
        <v>69</v>
      </c>
      <c r="F51" s="51">
        <v>5</v>
      </c>
      <c r="G51" s="52">
        <v>4</v>
      </c>
      <c r="H51" s="52">
        <v>5</v>
      </c>
      <c r="I51" s="29">
        <f t="shared" si="7"/>
        <v>9</v>
      </c>
      <c r="J51" s="18">
        <f t="shared" si="5"/>
        <v>0.13</v>
      </c>
    </row>
    <row r="52" spans="1:10" ht="14.25">
      <c r="A52" s="13" t="s">
        <v>12</v>
      </c>
      <c r="B52" s="51">
        <v>8</v>
      </c>
      <c r="C52" s="52">
        <v>1</v>
      </c>
      <c r="D52" s="52">
        <v>8</v>
      </c>
      <c r="E52" s="29">
        <f t="shared" si="6"/>
        <v>9</v>
      </c>
      <c r="F52" s="51">
        <v>1</v>
      </c>
      <c r="G52" s="52">
        <v>1</v>
      </c>
      <c r="H52" s="52">
        <v>1</v>
      </c>
      <c r="I52" s="29">
        <f t="shared" si="7"/>
        <v>2</v>
      </c>
      <c r="J52" s="18">
        <f t="shared" si="5"/>
        <v>0.222</v>
      </c>
    </row>
    <row r="53" spans="1:10" ht="14.25">
      <c r="A53" s="13" t="s">
        <v>13</v>
      </c>
      <c r="B53" s="51">
        <v>2</v>
      </c>
      <c r="C53" s="52">
        <v>2</v>
      </c>
      <c r="D53" s="52">
        <v>1</v>
      </c>
      <c r="E53" s="29">
        <f t="shared" si="6"/>
        <v>3</v>
      </c>
      <c r="F53" s="51">
        <v>0</v>
      </c>
      <c r="G53" s="52">
        <v>0</v>
      </c>
      <c r="H53" s="52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1">
        <v>4</v>
      </c>
      <c r="C54" s="52">
        <v>2</v>
      </c>
      <c r="D54" s="52">
        <v>2</v>
      </c>
      <c r="E54" s="29">
        <f t="shared" si="6"/>
        <v>4</v>
      </c>
      <c r="F54" s="51">
        <v>0</v>
      </c>
      <c r="G54" s="52">
        <v>0</v>
      </c>
      <c r="H54" s="52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1">
        <v>9</v>
      </c>
      <c r="C55" s="52">
        <v>4</v>
      </c>
      <c r="D55" s="52">
        <v>8</v>
      </c>
      <c r="E55" s="29">
        <f t="shared" si="6"/>
        <v>12</v>
      </c>
      <c r="F55" s="51">
        <v>0</v>
      </c>
      <c r="G55" s="52">
        <v>0</v>
      </c>
      <c r="H55" s="52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63">
        <f>SUM(B49:B55)</f>
        <v>276</v>
      </c>
      <c r="C56" s="54">
        <f>SUM(C49:C55)</f>
        <v>100</v>
      </c>
      <c r="D56" s="62">
        <f>SUM(D49:D55)</f>
        <v>215</v>
      </c>
      <c r="E56" s="61">
        <f t="shared" si="6"/>
        <v>315</v>
      </c>
      <c r="F56" s="63">
        <f>SUM(F49:F55)</f>
        <v>18</v>
      </c>
      <c r="G56" s="64">
        <f>SUM(G49:G55)</f>
        <v>14</v>
      </c>
      <c r="H56" s="54">
        <f>SUM(H49:H55)</f>
        <v>13</v>
      </c>
      <c r="I56" s="61">
        <f t="shared" si="7"/>
        <v>27</v>
      </c>
      <c r="J56" s="11">
        <f t="shared" si="5"/>
        <v>0.086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0</v>
      </c>
      <c r="E61" s="16">
        <f aca="true" t="shared" si="8" ref="E61:E72">SUM(C61+D61)</f>
        <v>1</v>
      </c>
      <c r="F61" s="81" t="s">
        <v>20</v>
      </c>
      <c r="G61" s="83"/>
      <c r="H61" s="15">
        <v>0</v>
      </c>
      <c r="I61" s="15">
        <v>7</v>
      </c>
      <c r="J61" s="16">
        <f aca="true" t="shared" si="9" ref="J61:J72">SUM(H61+I61)</f>
        <v>7</v>
      </c>
    </row>
    <row r="62" spans="1:10" ht="14.25">
      <c r="A62" s="81" t="s">
        <v>21</v>
      </c>
      <c r="B62" s="82"/>
      <c r="C62" s="15">
        <v>1</v>
      </c>
      <c r="D62" s="15">
        <v>0</v>
      </c>
      <c r="E62" s="16">
        <f t="shared" si="8"/>
        <v>1</v>
      </c>
      <c r="F62" s="81" t="s">
        <v>22</v>
      </c>
      <c r="G62" s="83"/>
      <c r="H62" s="15">
        <v>4</v>
      </c>
      <c r="I62" s="15">
        <v>4</v>
      </c>
      <c r="J62" s="16">
        <f t="shared" si="9"/>
        <v>8</v>
      </c>
    </row>
    <row r="63" spans="1:10" ht="14.25">
      <c r="A63" s="81" t="s">
        <v>23</v>
      </c>
      <c r="B63" s="82"/>
      <c r="C63" s="15">
        <v>3</v>
      </c>
      <c r="D63" s="15">
        <v>2</v>
      </c>
      <c r="E63" s="16">
        <f t="shared" si="8"/>
        <v>5</v>
      </c>
      <c r="F63" s="81" t="s">
        <v>24</v>
      </c>
      <c r="G63" s="83"/>
      <c r="H63" s="15">
        <v>4</v>
      </c>
      <c r="I63" s="15">
        <v>3</v>
      </c>
      <c r="J63" s="16">
        <f t="shared" si="9"/>
        <v>7</v>
      </c>
    </row>
    <row r="64" spans="1:10" ht="14.25">
      <c r="A64" s="81" t="s">
        <v>25</v>
      </c>
      <c r="B64" s="82"/>
      <c r="C64" s="15">
        <v>6</v>
      </c>
      <c r="D64" s="15">
        <v>11</v>
      </c>
      <c r="E64" s="16">
        <f t="shared" si="8"/>
        <v>17</v>
      </c>
      <c r="F64" s="81" t="s">
        <v>26</v>
      </c>
      <c r="G64" s="83"/>
      <c r="H64" s="15">
        <v>5</v>
      </c>
      <c r="I64" s="15">
        <v>1</v>
      </c>
      <c r="J64" s="16">
        <f t="shared" si="9"/>
        <v>6</v>
      </c>
    </row>
    <row r="65" spans="1:10" ht="14.25">
      <c r="A65" s="81" t="s">
        <v>27</v>
      </c>
      <c r="B65" s="82"/>
      <c r="C65" s="15">
        <v>28</v>
      </c>
      <c r="D65" s="15">
        <v>46</v>
      </c>
      <c r="E65" s="16">
        <f t="shared" si="8"/>
        <v>74</v>
      </c>
      <c r="F65" s="81" t="s">
        <v>28</v>
      </c>
      <c r="G65" s="83"/>
      <c r="H65" s="15">
        <v>0</v>
      </c>
      <c r="I65" s="15">
        <v>1</v>
      </c>
      <c r="J65" s="16">
        <f t="shared" si="9"/>
        <v>1</v>
      </c>
    </row>
    <row r="66" spans="1:10" ht="14.25">
      <c r="A66" s="81" t="s">
        <v>29</v>
      </c>
      <c r="B66" s="82"/>
      <c r="C66" s="15">
        <v>20</v>
      </c>
      <c r="D66" s="15">
        <v>27</v>
      </c>
      <c r="E66" s="16">
        <f t="shared" si="8"/>
        <v>47</v>
      </c>
      <c r="F66" s="81" t="s">
        <v>30</v>
      </c>
      <c r="G66" s="83"/>
      <c r="H66" s="15">
        <v>1</v>
      </c>
      <c r="I66" s="15">
        <v>3</v>
      </c>
      <c r="J66" s="16">
        <f t="shared" si="9"/>
        <v>4</v>
      </c>
    </row>
    <row r="67" spans="1:10" ht="14.25">
      <c r="A67" s="81" t="s">
        <v>31</v>
      </c>
      <c r="B67" s="82"/>
      <c r="C67" s="15">
        <v>8</v>
      </c>
      <c r="D67" s="15">
        <v>29</v>
      </c>
      <c r="E67" s="16">
        <f t="shared" si="8"/>
        <v>37</v>
      </c>
      <c r="F67" s="81" t="s">
        <v>32</v>
      </c>
      <c r="G67" s="83"/>
      <c r="H67" s="15">
        <v>0</v>
      </c>
      <c r="I67" s="15">
        <v>1</v>
      </c>
      <c r="J67" s="16">
        <f t="shared" si="9"/>
        <v>1</v>
      </c>
    </row>
    <row r="68" spans="1:10" ht="14.25">
      <c r="A68" s="81" t="s">
        <v>33</v>
      </c>
      <c r="B68" s="82"/>
      <c r="C68" s="15">
        <v>7</v>
      </c>
      <c r="D68" s="15">
        <v>25</v>
      </c>
      <c r="E68" s="16">
        <f t="shared" si="8"/>
        <v>32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3</v>
      </c>
      <c r="D69" s="15">
        <v>22</v>
      </c>
      <c r="E69" s="16">
        <f t="shared" si="8"/>
        <v>25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2</v>
      </c>
      <c r="D70" s="15">
        <v>20</v>
      </c>
      <c r="E70" s="16">
        <f t="shared" si="8"/>
        <v>22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3</v>
      </c>
      <c r="D71" s="15">
        <v>11</v>
      </c>
      <c r="E71" s="16">
        <f t="shared" si="8"/>
        <v>14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4</v>
      </c>
      <c r="D72" s="9">
        <v>2</v>
      </c>
      <c r="E72" s="10">
        <f t="shared" si="8"/>
        <v>6</v>
      </c>
      <c r="F72" s="86" t="s">
        <v>42</v>
      </c>
      <c r="G72" s="87"/>
      <c r="H72" s="34">
        <f>SUM((SUM(C61:C72)+(SUM(H61:H71))))</f>
        <v>100</v>
      </c>
      <c r="I72" s="9">
        <f>SUM((SUM(D61:D72)+(SUM(I61:I71))))</f>
        <v>215</v>
      </c>
      <c r="J72" s="10">
        <f t="shared" si="9"/>
        <v>315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37">
      <selection activeCell="H72" sqref="H7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15806</v>
      </c>
      <c r="C7" s="9">
        <v>17615</v>
      </c>
      <c r="D7" s="9">
        <v>19625</v>
      </c>
      <c r="E7" s="10">
        <f>SUM(C7:D7)</f>
        <v>37240</v>
      </c>
      <c r="F7" s="8">
        <v>10429</v>
      </c>
      <c r="G7" s="9">
        <v>6184</v>
      </c>
      <c r="H7" s="9">
        <v>8989</v>
      </c>
      <c r="I7" s="9">
        <f>SUM(G7:H7)</f>
        <v>15173</v>
      </c>
      <c r="J7" s="11">
        <f>ROUND(I7/E7,3)</f>
        <v>0.407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7885</v>
      </c>
      <c r="C13" s="15">
        <v>8791</v>
      </c>
      <c r="D13" s="15">
        <v>9681</v>
      </c>
      <c r="E13" s="16">
        <f aca="true" t="shared" si="0" ref="E13:E19">SUM(C13:D13)</f>
        <v>18472</v>
      </c>
      <c r="F13" s="17">
        <v>4575</v>
      </c>
      <c r="G13" s="15">
        <v>2683</v>
      </c>
      <c r="H13" s="15">
        <v>3979</v>
      </c>
      <c r="I13" s="15">
        <f>SUM(G13:H13)</f>
        <v>6662</v>
      </c>
      <c r="J13" s="18">
        <f aca="true" t="shared" si="1" ref="J13:J20">ROUND(I13/E13,3)</f>
        <v>0.361</v>
      </c>
    </row>
    <row r="14" spans="1:10" ht="14.25">
      <c r="A14" s="13" t="s">
        <v>10</v>
      </c>
      <c r="B14" s="14">
        <v>1483</v>
      </c>
      <c r="C14" s="15">
        <v>1726</v>
      </c>
      <c r="D14" s="15">
        <v>1934</v>
      </c>
      <c r="E14" s="16">
        <f t="shared" si="0"/>
        <v>3660</v>
      </c>
      <c r="F14" s="17">
        <v>1177</v>
      </c>
      <c r="G14" s="15">
        <v>725</v>
      </c>
      <c r="H14" s="15">
        <v>1008</v>
      </c>
      <c r="I14" s="15">
        <f aca="true" t="shared" si="2" ref="I14:I19">SUM(G14:H14)</f>
        <v>1733</v>
      </c>
      <c r="J14" s="18">
        <f t="shared" si="1"/>
        <v>0.473</v>
      </c>
    </row>
    <row r="15" spans="1:10" ht="14.25">
      <c r="A15" s="13" t="s">
        <v>11</v>
      </c>
      <c r="B15" s="14">
        <v>3676</v>
      </c>
      <c r="C15" s="15">
        <v>3896</v>
      </c>
      <c r="D15" s="15">
        <v>4354</v>
      </c>
      <c r="E15" s="16">
        <f t="shared" si="0"/>
        <v>8250</v>
      </c>
      <c r="F15" s="17">
        <v>2516</v>
      </c>
      <c r="G15" s="15">
        <v>1469</v>
      </c>
      <c r="H15" s="15">
        <v>2123</v>
      </c>
      <c r="I15" s="15">
        <f t="shared" si="2"/>
        <v>3592</v>
      </c>
      <c r="J15" s="18">
        <f t="shared" si="1"/>
        <v>0.435</v>
      </c>
    </row>
    <row r="16" spans="1:10" ht="14.25">
      <c r="A16" s="13" t="s">
        <v>12</v>
      </c>
      <c r="B16" s="14">
        <v>817</v>
      </c>
      <c r="C16" s="15">
        <v>1011</v>
      </c>
      <c r="D16" s="15">
        <v>1085</v>
      </c>
      <c r="E16" s="16">
        <f t="shared" si="0"/>
        <v>2096</v>
      </c>
      <c r="F16" s="17">
        <v>650</v>
      </c>
      <c r="G16" s="15">
        <v>397</v>
      </c>
      <c r="H16" s="15">
        <v>563</v>
      </c>
      <c r="I16" s="15">
        <f t="shared" si="2"/>
        <v>960</v>
      </c>
      <c r="J16" s="18">
        <f t="shared" si="1"/>
        <v>0.458</v>
      </c>
    </row>
    <row r="17" spans="1:10" ht="14.25">
      <c r="A17" s="13" t="s">
        <v>13</v>
      </c>
      <c r="B17" s="14">
        <v>686</v>
      </c>
      <c r="C17" s="15">
        <v>885</v>
      </c>
      <c r="D17" s="15">
        <v>996</v>
      </c>
      <c r="E17" s="16">
        <f t="shared" si="0"/>
        <v>1881</v>
      </c>
      <c r="F17" s="17">
        <v>566</v>
      </c>
      <c r="G17" s="15">
        <v>367</v>
      </c>
      <c r="H17" s="15">
        <v>505</v>
      </c>
      <c r="I17" s="15">
        <f t="shared" si="2"/>
        <v>872</v>
      </c>
      <c r="J17" s="18">
        <f t="shared" si="1"/>
        <v>0.464</v>
      </c>
    </row>
    <row r="18" spans="1:10" ht="14.25">
      <c r="A18" s="13" t="s">
        <v>14</v>
      </c>
      <c r="B18" s="14">
        <v>621</v>
      </c>
      <c r="C18" s="15">
        <v>657</v>
      </c>
      <c r="D18" s="15">
        <v>800</v>
      </c>
      <c r="E18" s="16">
        <f t="shared" si="0"/>
        <v>1457</v>
      </c>
      <c r="F18" s="17">
        <v>500</v>
      </c>
      <c r="G18" s="15">
        <v>296</v>
      </c>
      <c r="H18" s="15">
        <v>443</v>
      </c>
      <c r="I18" s="15">
        <f t="shared" si="2"/>
        <v>739</v>
      </c>
      <c r="J18" s="18">
        <f t="shared" si="1"/>
        <v>0.507</v>
      </c>
    </row>
    <row r="19" spans="1:10" ht="14.25">
      <c r="A19" s="13" t="s">
        <v>15</v>
      </c>
      <c r="B19" s="14">
        <v>638</v>
      </c>
      <c r="C19" s="15">
        <v>649</v>
      </c>
      <c r="D19" s="15">
        <v>775</v>
      </c>
      <c r="E19" s="16">
        <f t="shared" si="0"/>
        <v>1424</v>
      </c>
      <c r="F19" s="17">
        <v>445</v>
      </c>
      <c r="G19" s="15">
        <v>247</v>
      </c>
      <c r="H19" s="15">
        <v>368</v>
      </c>
      <c r="I19" s="15">
        <f t="shared" si="2"/>
        <v>615</v>
      </c>
      <c r="J19" s="18">
        <f t="shared" si="1"/>
        <v>0.432</v>
      </c>
    </row>
    <row r="20" spans="1:10" ht="15" thickBot="1">
      <c r="A20" s="7" t="s">
        <v>16</v>
      </c>
      <c r="B20" s="42">
        <f aca="true" t="shared" si="3" ref="B20:H20">SUM(B13:B19)</f>
        <v>15806</v>
      </c>
      <c r="C20" s="20">
        <f t="shared" si="3"/>
        <v>17615</v>
      </c>
      <c r="D20" s="20">
        <f t="shared" si="3"/>
        <v>19625</v>
      </c>
      <c r="E20" s="20">
        <f t="shared" si="3"/>
        <v>37240</v>
      </c>
      <c r="F20" s="35">
        <f t="shared" si="3"/>
        <v>10429</v>
      </c>
      <c r="G20" s="20">
        <f t="shared" si="3"/>
        <v>6184</v>
      </c>
      <c r="H20" s="20">
        <f t="shared" si="3"/>
        <v>8989</v>
      </c>
      <c r="I20" s="21">
        <f>SUM(I13:I19)</f>
        <v>15173</v>
      </c>
      <c r="J20" s="22">
        <f t="shared" si="1"/>
        <v>0.407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45">
        <v>602</v>
      </c>
      <c r="D25" s="45">
        <v>612</v>
      </c>
      <c r="E25" s="16">
        <f aca="true" t="shared" si="4" ref="E25:E36">C25+D25</f>
        <v>1214</v>
      </c>
      <c r="F25" s="81" t="s">
        <v>20</v>
      </c>
      <c r="G25" s="83"/>
      <c r="H25" s="15">
        <v>1515</v>
      </c>
      <c r="I25" s="15">
        <v>1422</v>
      </c>
      <c r="J25" s="16">
        <f aca="true" t="shared" si="5" ref="J25:J35">H25+I25</f>
        <v>2937</v>
      </c>
    </row>
    <row r="26" spans="1:10" ht="14.25">
      <c r="A26" s="81" t="s">
        <v>21</v>
      </c>
      <c r="B26" s="82"/>
      <c r="C26" s="45">
        <v>698</v>
      </c>
      <c r="D26" s="45">
        <v>632</v>
      </c>
      <c r="E26" s="16">
        <f t="shared" si="4"/>
        <v>1330</v>
      </c>
      <c r="F26" s="81" t="s">
        <v>22</v>
      </c>
      <c r="G26" s="83"/>
      <c r="H26" s="15">
        <v>1800</v>
      </c>
      <c r="I26" s="15">
        <v>1767</v>
      </c>
      <c r="J26" s="16">
        <f t="shared" si="5"/>
        <v>3567</v>
      </c>
    </row>
    <row r="27" spans="1:10" ht="14.25">
      <c r="A27" s="81" t="s">
        <v>23</v>
      </c>
      <c r="B27" s="82"/>
      <c r="C27" s="45">
        <v>774</v>
      </c>
      <c r="D27" s="45">
        <v>691</v>
      </c>
      <c r="E27" s="16">
        <f t="shared" si="4"/>
        <v>1465</v>
      </c>
      <c r="F27" s="81" t="s">
        <v>24</v>
      </c>
      <c r="G27" s="83"/>
      <c r="H27" s="15">
        <v>1086</v>
      </c>
      <c r="I27" s="15">
        <v>1321</v>
      </c>
      <c r="J27" s="16">
        <f t="shared" si="5"/>
        <v>2407</v>
      </c>
    </row>
    <row r="28" spans="1:10" ht="14.25">
      <c r="A28" s="81" t="s">
        <v>25</v>
      </c>
      <c r="B28" s="82"/>
      <c r="C28" s="45">
        <v>754</v>
      </c>
      <c r="D28" s="45">
        <v>695</v>
      </c>
      <c r="E28" s="16">
        <f t="shared" si="4"/>
        <v>1449</v>
      </c>
      <c r="F28" s="81" t="s">
        <v>26</v>
      </c>
      <c r="G28" s="83"/>
      <c r="H28" s="15">
        <v>1036</v>
      </c>
      <c r="I28" s="15">
        <v>1507</v>
      </c>
      <c r="J28" s="16">
        <f t="shared" si="5"/>
        <v>2543</v>
      </c>
    </row>
    <row r="29" spans="1:10" ht="14.25">
      <c r="A29" s="81" t="s">
        <v>27</v>
      </c>
      <c r="B29" s="82"/>
      <c r="C29" s="45">
        <v>701</v>
      </c>
      <c r="D29" s="45">
        <v>660</v>
      </c>
      <c r="E29" s="16">
        <f t="shared" si="4"/>
        <v>1361</v>
      </c>
      <c r="F29" s="81" t="s">
        <v>28</v>
      </c>
      <c r="G29" s="83"/>
      <c r="H29" s="15">
        <v>1084</v>
      </c>
      <c r="I29" s="15">
        <v>1774</v>
      </c>
      <c r="J29" s="16">
        <f t="shared" si="5"/>
        <v>2858</v>
      </c>
    </row>
    <row r="30" spans="1:10" ht="14.25">
      <c r="A30" s="81" t="s">
        <v>29</v>
      </c>
      <c r="B30" s="82"/>
      <c r="C30" s="45">
        <v>718</v>
      </c>
      <c r="D30" s="45">
        <v>601</v>
      </c>
      <c r="E30" s="16">
        <f t="shared" si="4"/>
        <v>1319</v>
      </c>
      <c r="F30" s="81" t="s">
        <v>30</v>
      </c>
      <c r="G30" s="83"/>
      <c r="H30" s="15">
        <v>787</v>
      </c>
      <c r="I30" s="15">
        <v>1497</v>
      </c>
      <c r="J30" s="16">
        <f t="shared" si="5"/>
        <v>2284</v>
      </c>
    </row>
    <row r="31" spans="1:10" ht="14.25">
      <c r="A31" s="81" t="s">
        <v>31</v>
      </c>
      <c r="B31" s="82"/>
      <c r="C31" s="45">
        <v>805</v>
      </c>
      <c r="D31" s="45">
        <v>666</v>
      </c>
      <c r="E31" s="16">
        <f t="shared" si="4"/>
        <v>1471</v>
      </c>
      <c r="F31" s="81" t="s">
        <v>32</v>
      </c>
      <c r="G31" s="83"/>
      <c r="H31" s="15">
        <v>307</v>
      </c>
      <c r="I31" s="15">
        <v>828</v>
      </c>
      <c r="J31" s="16">
        <f t="shared" si="5"/>
        <v>1135</v>
      </c>
    </row>
    <row r="32" spans="1:10" ht="14.25">
      <c r="A32" s="81" t="s">
        <v>33</v>
      </c>
      <c r="B32" s="82"/>
      <c r="C32" s="45">
        <v>888</v>
      </c>
      <c r="D32" s="45">
        <v>845</v>
      </c>
      <c r="E32" s="16">
        <f t="shared" si="4"/>
        <v>1733</v>
      </c>
      <c r="F32" s="81" t="s">
        <v>34</v>
      </c>
      <c r="G32" s="83"/>
      <c r="H32" s="15">
        <v>77</v>
      </c>
      <c r="I32" s="15">
        <v>243</v>
      </c>
      <c r="J32" s="16">
        <f t="shared" si="5"/>
        <v>320</v>
      </c>
    </row>
    <row r="33" spans="1:10" ht="14.25">
      <c r="A33" s="81" t="s">
        <v>35</v>
      </c>
      <c r="B33" s="82"/>
      <c r="C33" s="45">
        <v>1035</v>
      </c>
      <c r="D33" s="45">
        <v>900</v>
      </c>
      <c r="E33" s="16">
        <f t="shared" si="4"/>
        <v>1935</v>
      </c>
      <c r="F33" s="81" t="s">
        <v>36</v>
      </c>
      <c r="G33" s="83"/>
      <c r="H33" s="15">
        <v>7</v>
      </c>
      <c r="I33" s="15">
        <v>50</v>
      </c>
      <c r="J33" s="16">
        <f>H33+I33</f>
        <v>57</v>
      </c>
    </row>
    <row r="34" spans="1:10" ht="14.25">
      <c r="A34" s="81" t="s">
        <v>37</v>
      </c>
      <c r="B34" s="82"/>
      <c r="C34" s="45">
        <v>893</v>
      </c>
      <c r="D34" s="45">
        <v>838</v>
      </c>
      <c r="E34" s="16">
        <f t="shared" si="4"/>
        <v>1731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45">
        <v>877</v>
      </c>
      <c r="D35" s="45">
        <v>892</v>
      </c>
      <c r="E35" s="16">
        <f t="shared" si="4"/>
        <v>1769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46">
        <v>1171</v>
      </c>
      <c r="D36" s="46">
        <v>1182</v>
      </c>
      <c r="E36" s="10">
        <f t="shared" si="4"/>
        <v>2353</v>
      </c>
      <c r="F36" s="86" t="s">
        <v>42</v>
      </c>
      <c r="G36" s="87"/>
      <c r="H36" s="9">
        <f>C25+C26+C27+C28+C29+C30+C31+C32+C33+C34+C35+C36+H25+H26+H27+H28+H29+H30+H31+H32+H33+H34+H35</f>
        <v>17615</v>
      </c>
      <c r="I36" s="9">
        <f>D25+D26+D27+D28+D29+D30+D31+D32+D33+D34+D35+D36+I25+I26+I27+I28+I29+I30+I31+I32+I33+I34+I35</f>
        <v>19625</v>
      </c>
      <c r="J36" s="10">
        <f>E25+E26+E27+E28+E29+E30+E31+E32+E33+E34+E35+E36+J25+J26+J27+J28+J29+J30+J31+J32+J33+J34+J35</f>
        <v>37240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283</v>
      </c>
      <c r="C43" s="9">
        <v>107</v>
      </c>
      <c r="D43" s="9">
        <v>215</v>
      </c>
      <c r="E43" s="10">
        <f>SUM(C43:D43)</f>
        <v>322</v>
      </c>
      <c r="F43" s="8">
        <v>18</v>
      </c>
      <c r="G43" s="9">
        <v>14</v>
      </c>
      <c r="H43" s="9">
        <v>13</v>
      </c>
      <c r="I43" s="9">
        <f>SUM(G43:H43)</f>
        <v>27</v>
      </c>
      <c r="J43" s="11">
        <f>ROUND(I43/E43,3)</f>
        <v>0.084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6">
        <v>174</v>
      </c>
      <c r="C49" s="57">
        <v>72</v>
      </c>
      <c r="D49" s="57">
        <v>124</v>
      </c>
      <c r="E49" s="29">
        <f aca="true" t="shared" si="6" ref="E49:E55">SUM(C49:D49)</f>
        <v>196</v>
      </c>
      <c r="F49" s="48">
        <v>12</v>
      </c>
      <c r="G49" s="49">
        <v>9</v>
      </c>
      <c r="H49" s="49">
        <v>7</v>
      </c>
      <c r="I49" s="31">
        <f>SUM(G49:H49)</f>
        <v>16</v>
      </c>
      <c r="J49" s="18">
        <f aca="true" t="shared" si="7" ref="J49:J56">ROUND(I49/E49,3)</f>
        <v>0.082</v>
      </c>
    </row>
    <row r="50" spans="1:10" ht="14.25">
      <c r="A50" s="13" t="s">
        <v>10</v>
      </c>
      <c r="B50" s="56">
        <v>21</v>
      </c>
      <c r="C50" s="57">
        <v>6</v>
      </c>
      <c r="D50" s="58">
        <v>17</v>
      </c>
      <c r="E50" s="29">
        <f t="shared" si="6"/>
        <v>23</v>
      </c>
      <c r="F50" s="48">
        <v>0</v>
      </c>
      <c r="G50" s="49">
        <v>0</v>
      </c>
      <c r="H50" s="49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56">
        <v>65</v>
      </c>
      <c r="C51" s="57">
        <v>20</v>
      </c>
      <c r="D51" s="57">
        <v>55</v>
      </c>
      <c r="E51" s="29">
        <f t="shared" si="6"/>
        <v>75</v>
      </c>
      <c r="F51" s="48">
        <v>5</v>
      </c>
      <c r="G51" s="49">
        <v>4</v>
      </c>
      <c r="H51" s="49">
        <v>5</v>
      </c>
      <c r="I51" s="31">
        <f t="shared" si="8"/>
        <v>9</v>
      </c>
      <c r="J51" s="18">
        <f t="shared" si="7"/>
        <v>0.12</v>
      </c>
    </row>
    <row r="52" spans="1:10" ht="14.25">
      <c r="A52" s="13" t="s">
        <v>12</v>
      </c>
      <c r="B52" s="56">
        <v>8</v>
      </c>
      <c r="C52" s="57">
        <v>1</v>
      </c>
      <c r="D52" s="57">
        <v>8</v>
      </c>
      <c r="E52" s="29">
        <f t="shared" si="6"/>
        <v>9</v>
      </c>
      <c r="F52" s="48">
        <v>1</v>
      </c>
      <c r="G52" s="49">
        <v>1</v>
      </c>
      <c r="H52" s="49">
        <v>1</v>
      </c>
      <c r="I52" s="31">
        <f t="shared" si="8"/>
        <v>2</v>
      </c>
      <c r="J52" s="18">
        <f t="shared" si="7"/>
        <v>0.222</v>
      </c>
    </row>
    <row r="53" spans="1:10" ht="14.25">
      <c r="A53" s="13" t="s">
        <v>13</v>
      </c>
      <c r="B53" s="56">
        <v>2</v>
      </c>
      <c r="C53" s="57">
        <v>2</v>
      </c>
      <c r="D53" s="57">
        <v>1</v>
      </c>
      <c r="E53" s="29">
        <f t="shared" si="6"/>
        <v>3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6">
        <v>4</v>
      </c>
      <c r="C54" s="57">
        <v>2</v>
      </c>
      <c r="D54" s="57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6">
        <v>9</v>
      </c>
      <c r="C55" s="57">
        <v>4</v>
      </c>
      <c r="D55" s="57">
        <v>8</v>
      </c>
      <c r="E55" s="29">
        <f t="shared" si="6"/>
        <v>12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283</v>
      </c>
      <c r="C56" s="54">
        <f t="shared" si="9"/>
        <v>107</v>
      </c>
      <c r="D56" s="54">
        <f t="shared" si="9"/>
        <v>215</v>
      </c>
      <c r="E56" s="32">
        <f t="shared" si="9"/>
        <v>322</v>
      </c>
      <c r="F56" s="33">
        <f t="shared" si="9"/>
        <v>18</v>
      </c>
      <c r="G56" s="32">
        <f t="shared" si="9"/>
        <v>14</v>
      </c>
      <c r="H56" s="32">
        <f>SUM(H49:H55)</f>
        <v>13</v>
      </c>
      <c r="I56" s="32">
        <f>SUM(I49:I55)</f>
        <v>27</v>
      </c>
      <c r="J56" s="11">
        <f t="shared" si="7"/>
        <v>0.084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0</v>
      </c>
      <c r="E61" s="16">
        <f aca="true" t="shared" si="10" ref="E61:E72">SUM(C61+D61)</f>
        <v>1</v>
      </c>
      <c r="F61" s="81" t="s">
        <v>20</v>
      </c>
      <c r="G61" s="83"/>
      <c r="H61" s="45">
        <v>0</v>
      </c>
      <c r="I61" s="45">
        <v>7</v>
      </c>
      <c r="J61" s="16">
        <f aca="true" t="shared" si="11" ref="J61:J72">SUM(H61+I61)</f>
        <v>7</v>
      </c>
    </row>
    <row r="62" spans="1:10" ht="14.25">
      <c r="A62" s="81" t="s">
        <v>21</v>
      </c>
      <c r="B62" s="82"/>
      <c r="C62" s="45">
        <v>1</v>
      </c>
      <c r="D62" s="45">
        <v>0</v>
      </c>
      <c r="E62" s="16">
        <f t="shared" si="10"/>
        <v>1</v>
      </c>
      <c r="F62" s="81" t="s">
        <v>22</v>
      </c>
      <c r="G62" s="83"/>
      <c r="H62" s="45">
        <v>4</v>
      </c>
      <c r="I62" s="45">
        <v>4</v>
      </c>
      <c r="J62" s="16">
        <f t="shared" si="11"/>
        <v>8</v>
      </c>
    </row>
    <row r="63" spans="1:10" ht="14.25">
      <c r="A63" s="81" t="s">
        <v>23</v>
      </c>
      <c r="B63" s="82"/>
      <c r="C63" s="45">
        <v>3</v>
      </c>
      <c r="D63" s="45">
        <v>2</v>
      </c>
      <c r="E63" s="16">
        <f t="shared" si="10"/>
        <v>5</v>
      </c>
      <c r="F63" s="81" t="s">
        <v>24</v>
      </c>
      <c r="G63" s="83"/>
      <c r="H63" s="45">
        <v>3</v>
      </c>
      <c r="I63" s="45">
        <v>3</v>
      </c>
      <c r="J63" s="16">
        <f t="shared" si="11"/>
        <v>6</v>
      </c>
    </row>
    <row r="64" spans="1:10" ht="14.25">
      <c r="A64" s="81" t="s">
        <v>25</v>
      </c>
      <c r="B64" s="82"/>
      <c r="C64" s="45">
        <v>6</v>
      </c>
      <c r="D64" s="45">
        <v>13</v>
      </c>
      <c r="E64" s="16">
        <f t="shared" si="10"/>
        <v>19</v>
      </c>
      <c r="F64" s="81" t="s">
        <v>26</v>
      </c>
      <c r="G64" s="83"/>
      <c r="H64" s="45">
        <v>6</v>
      </c>
      <c r="I64" s="45">
        <v>1</v>
      </c>
      <c r="J64" s="16">
        <f t="shared" si="11"/>
        <v>7</v>
      </c>
    </row>
    <row r="65" spans="1:10" ht="14.25">
      <c r="A65" s="81" t="s">
        <v>27</v>
      </c>
      <c r="B65" s="82"/>
      <c r="C65" s="45">
        <v>29</v>
      </c>
      <c r="D65" s="45">
        <v>42</v>
      </c>
      <c r="E65" s="16">
        <f t="shared" si="10"/>
        <v>71</v>
      </c>
      <c r="F65" s="81" t="s">
        <v>28</v>
      </c>
      <c r="G65" s="83"/>
      <c r="H65" s="45">
        <v>0</v>
      </c>
      <c r="I65" s="45">
        <v>1</v>
      </c>
      <c r="J65" s="16">
        <f t="shared" si="11"/>
        <v>1</v>
      </c>
    </row>
    <row r="66" spans="1:10" ht="14.25">
      <c r="A66" s="81" t="s">
        <v>29</v>
      </c>
      <c r="B66" s="82"/>
      <c r="C66" s="45">
        <v>24</v>
      </c>
      <c r="D66" s="45">
        <v>28</v>
      </c>
      <c r="E66" s="16">
        <f t="shared" si="10"/>
        <v>52</v>
      </c>
      <c r="F66" s="81" t="s">
        <v>30</v>
      </c>
      <c r="G66" s="83"/>
      <c r="H66" s="45">
        <v>1</v>
      </c>
      <c r="I66" s="45">
        <v>3</v>
      </c>
      <c r="J66" s="16">
        <f t="shared" si="11"/>
        <v>4</v>
      </c>
    </row>
    <row r="67" spans="1:10" ht="14.25">
      <c r="A67" s="81" t="s">
        <v>31</v>
      </c>
      <c r="B67" s="82"/>
      <c r="C67" s="45">
        <v>9</v>
      </c>
      <c r="D67" s="45">
        <v>29</v>
      </c>
      <c r="E67" s="16">
        <f t="shared" si="10"/>
        <v>38</v>
      </c>
      <c r="F67" s="81" t="s">
        <v>32</v>
      </c>
      <c r="G67" s="83"/>
      <c r="H67" s="45">
        <v>0</v>
      </c>
      <c r="I67" s="45">
        <v>1</v>
      </c>
      <c r="J67" s="16">
        <f t="shared" si="11"/>
        <v>1</v>
      </c>
    </row>
    <row r="68" spans="1:10" ht="14.25">
      <c r="A68" s="81" t="s">
        <v>33</v>
      </c>
      <c r="B68" s="82"/>
      <c r="C68" s="45">
        <v>8</v>
      </c>
      <c r="D68" s="45">
        <v>26</v>
      </c>
      <c r="E68" s="16">
        <f t="shared" si="10"/>
        <v>34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3</v>
      </c>
      <c r="D69" s="45">
        <v>22</v>
      </c>
      <c r="E69" s="16">
        <f t="shared" si="10"/>
        <v>25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2</v>
      </c>
      <c r="D70" s="45">
        <v>20</v>
      </c>
      <c r="E70" s="16">
        <f t="shared" si="10"/>
        <v>22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11</v>
      </c>
      <c r="E71" s="16">
        <f t="shared" si="10"/>
        <v>13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5</v>
      </c>
      <c r="D72" s="46">
        <v>2</v>
      </c>
      <c r="E72" s="10">
        <f t="shared" si="10"/>
        <v>7</v>
      </c>
      <c r="F72" s="86" t="s">
        <v>42</v>
      </c>
      <c r="G72" s="87"/>
      <c r="H72" s="34">
        <f>SUM((SUM(C61:C72)+(SUM(H61:H71))))</f>
        <v>107</v>
      </c>
      <c r="I72" s="9">
        <f>SUM((SUM(D61:D72)+(SUM(I61:I71))))</f>
        <v>215</v>
      </c>
      <c r="J72" s="10">
        <f t="shared" si="11"/>
        <v>322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:H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0">
      <selection activeCell="E7" sqref="E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15921</v>
      </c>
      <c r="C7" s="9">
        <v>17927</v>
      </c>
      <c r="D7" s="9">
        <v>19928</v>
      </c>
      <c r="E7" s="10">
        <f>C7+D7</f>
        <v>37855</v>
      </c>
      <c r="F7" s="8">
        <v>10439</v>
      </c>
      <c r="G7" s="9">
        <v>6128</v>
      </c>
      <c r="H7" s="9">
        <v>9036</v>
      </c>
      <c r="I7" s="10">
        <f>SUM(G7:H7)</f>
        <v>15164</v>
      </c>
      <c r="J7" s="11">
        <f>ROUND(I7/E7,3)</f>
        <v>0.401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7905</v>
      </c>
      <c r="C13" s="15">
        <v>8899</v>
      </c>
      <c r="D13" s="15">
        <v>9767</v>
      </c>
      <c r="E13" s="16">
        <f>SUM(C13:D13)</f>
        <v>18666</v>
      </c>
      <c r="F13" s="17">
        <v>4546</v>
      </c>
      <c r="G13" s="15">
        <v>2647</v>
      </c>
      <c r="H13" s="15">
        <v>3969</v>
      </c>
      <c r="I13" s="16">
        <f>SUM(G13:H13)</f>
        <v>6616</v>
      </c>
      <c r="J13" s="18">
        <f aca="true" t="shared" si="0" ref="J13:J20">ROUND(I13/E13,3)</f>
        <v>0.354</v>
      </c>
    </row>
    <row r="14" spans="1:10" ht="14.25">
      <c r="A14" s="13" t="s">
        <v>10</v>
      </c>
      <c r="B14" s="14">
        <v>1508</v>
      </c>
      <c r="C14" s="15">
        <v>1775</v>
      </c>
      <c r="D14" s="15">
        <v>1976</v>
      </c>
      <c r="E14" s="16">
        <f aca="true" t="shared" si="1" ref="E14:E19">SUM(C14:D14)</f>
        <v>3751</v>
      </c>
      <c r="F14" s="17">
        <v>1189</v>
      </c>
      <c r="G14" s="15">
        <v>727</v>
      </c>
      <c r="H14" s="15">
        <v>1022</v>
      </c>
      <c r="I14" s="16">
        <f aca="true" t="shared" si="2" ref="I14:I19">SUM(G14:H14)</f>
        <v>1749</v>
      </c>
      <c r="J14" s="18">
        <f t="shared" si="0"/>
        <v>0.466</v>
      </c>
    </row>
    <row r="15" spans="1:10" ht="14.25">
      <c r="A15" s="13" t="s">
        <v>11</v>
      </c>
      <c r="B15" s="14">
        <v>3708</v>
      </c>
      <c r="C15" s="15">
        <v>3952</v>
      </c>
      <c r="D15" s="15">
        <v>4431</v>
      </c>
      <c r="E15" s="16">
        <f t="shared" si="1"/>
        <v>8383</v>
      </c>
      <c r="F15" s="17">
        <v>2528</v>
      </c>
      <c r="G15" s="15">
        <v>1443</v>
      </c>
      <c r="H15" s="15">
        <v>2154</v>
      </c>
      <c r="I15" s="16">
        <f t="shared" si="2"/>
        <v>3597</v>
      </c>
      <c r="J15" s="18">
        <f t="shared" si="0"/>
        <v>0.429</v>
      </c>
    </row>
    <row r="16" spans="1:10" ht="14.25">
      <c r="A16" s="13" t="s">
        <v>12</v>
      </c>
      <c r="B16" s="14">
        <v>829</v>
      </c>
      <c r="C16" s="15">
        <v>1051</v>
      </c>
      <c r="D16" s="15">
        <v>1117</v>
      </c>
      <c r="E16" s="16">
        <f t="shared" si="1"/>
        <v>2168</v>
      </c>
      <c r="F16" s="17">
        <v>651</v>
      </c>
      <c r="G16" s="15">
        <v>405</v>
      </c>
      <c r="H16" s="15">
        <v>566</v>
      </c>
      <c r="I16" s="16">
        <f t="shared" si="2"/>
        <v>971</v>
      </c>
      <c r="J16" s="18">
        <f t="shared" si="0"/>
        <v>0.448</v>
      </c>
    </row>
    <row r="17" spans="1:10" ht="14.25">
      <c r="A17" s="13" t="s">
        <v>13</v>
      </c>
      <c r="B17" s="14">
        <v>696</v>
      </c>
      <c r="C17" s="15">
        <v>899</v>
      </c>
      <c r="D17" s="15">
        <v>1020</v>
      </c>
      <c r="E17" s="16">
        <f t="shared" si="1"/>
        <v>1919</v>
      </c>
      <c r="F17" s="17">
        <v>567</v>
      </c>
      <c r="G17" s="15">
        <v>360</v>
      </c>
      <c r="H17" s="15">
        <v>512</v>
      </c>
      <c r="I17" s="16">
        <f t="shared" si="2"/>
        <v>872</v>
      </c>
      <c r="J17" s="18">
        <f t="shared" si="0"/>
        <v>0.454</v>
      </c>
    </row>
    <row r="18" spans="1:10" ht="14.25">
      <c r="A18" s="13" t="s">
        <v>14</v>
      </c>
      <c r="B18" s="14">
        <v>636</v>
      </c>
      <c r="C18" s="15">
        <v>687</v>
      </c>
      <c r="D18" s="15">
        <v>827</v>
      </c>
      <c r="E18" s="16">
        <f t="shared" si="1"/>
        <v>1514</v>
      </c>
      <c r="F18" s="17">
        <v>513</v>
      </c>
      <c r="G18" s="15">
        <v>306</v>
      </c>
      <c r="H18" s="15">
        <v>447</v>
      </c>
      <c r="I18" s="16">
        <f t="shared" si="2"/>
        <v>753</v>
      </c>
      <c r="J18" s="18">
        <f t="shared" si="0"/>
        <v>0.497</v>
      </c>
    </row>
    <row r="19" spans="1:10" ht="14.25">
      <c r="A19" s="13" t="s">
        <v>15</v>
      </c>
      <c r="B19" s="14">
        <v>639</v>
      </c>
      <c r="C19" s="15">
        <v>664</v>
      </c>
      <c r="D19" s="15">
        <v>790</v>
      </c>
      <c r="E19" s="16">
        <f t="shared" si="1"/>
        <v>1454</v>
      </c>
      <c r="F19" s="17">
        <v>445</v>
      </c>
      <c r="G19" s="15">
        <v>240</v>
      </c>
      <c r="H19" s="15">
        <v>366</v>
      </c>
      <c r="I19" s="16">
        <f t="shared" si="2"/>
        <v>606</v>
      </c>
      <c r="J19" s="18">
        <f t="shared" si="0"/>
        <v>0.417</v>
      </c>
    </row>
    <row r="20" spans="1:10" ht="15" thickBot="1">
      <c r="A20" s="19" t="s">
        <v>16</v>
      </c>
      <c r="B20" s="20">
        <f aca="true" t="shared" si="3" ref="B20:H20">SUM(B13:B19)</f>
        <v>15921</v>
      </c>
      <c r="C20" s="20">
        <f t="shared" si="3"/>
        <v>17927</v>
      </c>
      <c r="D20" s="20">
        <f t="shared" si="3"/>
        <v>19928</v>
      </c>
      <c r="E20" s="20">
        <f t="shared" si="3"/>
        <v>37855</v>
      </c>
      <c r="F20" s="35">
        <f t="shared" si="3"/>
        <v>10439</v>
      </c>
      <c r="G20" s="20">
        <f t="shared" si="3"/>
        <v>6128</v>
      </c>
      <c r="H20" s="20">
        <f t="shared" si="3"/>
        <v>9036</v>
      </c>
      <c r="I20" s="21">
        <f>SUM(I13:I19)</f>
        <v>15164</v>
      </c>
      <c r="J20" s="22">
        <f t="shared" si="0"/>
        <v>0.401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624</v>
      </c>
      <c r="D25" s="15">
        <v>592</v>
      </c>
      <c r="E25" s="16">
        <f aca="true" t="shared" si="4" ref="E25:E36">C25+D25</f>
        <v>1216</v>
      </c>
      <c r="F25" s="81" t="s">
        <v>20</v>
      </c>
      <c r="G25" s="83"/>
      <c r="H25" s="15">
        <v>1597</v>
      </c>
      <c r="I25" s="15">
        <v>1486</v>
      </c>
      <c r="J25" s="16">
        <f>SUM(H25:I25)</f>
        <v>3083</v>
      </c>
    </row>
    <row r="26" spans="1:10" ht="14.25">
      <c r="A26" s="81" t="s">
        <v>21</v>
      </c>
      <c r="B26" s="82"/>
      <c r="C26" s="15">
        <v>716</v>
      </c>
      <c r="D26" s="15">
        <v>668</v>
      </c>
      <c r="E26" s="16">
        <f t="shared" si="4"/>
        <v>1384</v>
      </c>
      <c r="F26" s="81" t="s">
        <v>22</v>
      </c>
      <c r="G26" s="83"/>
      <c r="H26" s="15">
        <v>1659</v>
      </c>
      <c r="I26" s="15">
        <v>1664</v>
      </c>
      <c r="J26" s="16">
        <f aca="true" t="shared" si="5" ref="J26:J35">SUM(H26:I26)</f>
        <v>3323</v>
      </c>
    </row>
    <row r="27" spans="1:10" ht="14.25">
      <c r="A27" s="81" t="s">
        <v>23</v>
      </c>
      <c r="B27" s="82"/>
      <c r="C27" s="15">
        <v>761</v>
      </c>
      <c r="D27" s="15">
        <v>703</v>
      </c>
      <c r="E27" s="16">
        <f t="shared" si="4"/>
        <v>1464</v>
      </c>
      <c r="F27" s="81" t="s">
        <v>24</v>
      </c>
      <c r="G27" s="83"/>
      <c r="H27" s="15">
        <v>1120</v>
      </c>
      <c r="I27" s="15">
        <v>1415</v>
      </c>
      <c r="J27" s="16">
        <f t="shared" si="5"/>
        <v>2535</v>
      </c>
    </row>
    <row r="28" spans="1:10" ht="14.25">
      <c r="A28" s="81" t="s">
        <v>25</v>
      </c>
      <c r="B28" s="82"/>
      <c r="C28" s="15">
        <v>804</v>
      </c>
      <c r="D28" s="15">
        <v>689</v>
      </c>
      <c r="E28" s="16">
        <f t="shared" si="4"/>
        <v>1493</v>
      </c>
      <c r="F28" s="81" t="s">
        <v>26</v>
      </c>
      <c r="G28" s="83"/>
      <c r="H28" s="15">
        <v>1095</v>
      </c>
      <c r="I28" s="15">
        <v>1595</v>
      </c>
      <c r="J28" s="16">
        <f t="shared" si="5"/>
        <v>2690</v>
      </c>
    </row>
    <row r="29" spans="1:10" ht="14.25">
      <c r="A29" s="81" t="s">
        <v>27</v>
      </c>
      <c r="B29" s="82"/>
      <c r="C29" s="15">
        <v>739</v>
      </c>
      <c r="D29" s="15">
        <v>691</v>
      </c>
      <c r="E29" s="16">
        <f t="shared" si="4"/>
        <v>1430</v>
      </c>
      <c r="F29" s="81" t="s">
        <v>28</v>
      </c>
      <c r="G29" s="83"/>
      <c r="H29" s="15">
        <v>1107</v>
      </c>
      <c r="I29" s="15">
        <v>1832</v>
      </c>
      <c r="J29" s="16">
        <f t="shared" si="5"/>
        <v>2939</v>
      </c>
    </row>
    <row r="30" spans="1:10" ht="14.25">
      <c r="A30" s="81" t="s">
        <v>29</v>
      </c>
      <c r="B30" s="82"/>
      <c r="C30" s="15">
        <v>769</v>
      </c>
      <c r="D30" s="15">
        <v>634</v>
      </c>
      <c r="E30" s="16">
        <f t="shared" si="4"/>
        <v>1403</v>
      </c>
      <c r="F30" s="81" t="s">
        <v>30</v>
      </c>
      <c r="G30" s="83"/>
      <c r="H30" s="15">
        <v>787</v>
      </c>
      <c r="I30" s="15">
        <v>1477</v>
      </c>
      <c r="J30" s="16">
        <f t="shared" si="5"/>
        <v>2264</v>
      </c>
    </row>
    <row r="31" spans="1:10" ht="14.25">
      <c r="A31" s="81" t="s">
        <v>31</v>
      </c>
      <c r="B31" s="82"/>
      <c r="C31" s="15">
        <v>819</v>
      </c>
      <c r="D31" s="15">
        <v>683</v>
      </c>
      <c r="E31" s="16">
        <f>C31+D31</f>
        <v>1502</v>
      </c>
      <c r="F31" s="81" t="s">
        <v>32</v>
      </c>
      <c r="G31" s="83"/>
      <c r="H31" s="15">
        <v>284</v>
      </c>
      <c r="I31" s="15">
        <v>778</v>
      </c>
      <c r="J31" s="16">
        <f t="shared" si="5"/>
        <v>1062</v>
      </c>
    </row>
    <row r="32" spans="1:10" ht="14.25">
      <c r="A32" s="81" t="s">
        <v>33</v>
      </c>
      <c r="B32" s="82"/>
      <c r="C32" s="15">
        <v>934</v>
      </c>
      <c r="D32" s="15">
        <v>875</v>
      </c>
      <c r="E32" s="16">
        <f t="shared" si="4"/>
        <v>1809</v>
      </c>
      <c r="F32" s="81" t="s">
        <v>34</v>
      </c>
      <c r="G32" s="83"/>
      <c r="H32" s="15">
        <v>71</v>
      </c>
      <c r="I32" s="15">
        <v>230</v>
      </c>
      <c r="J32" s="16">
        <f t="shared" si="5"/>
        <v>301</v>
      </c>
    </row>
    <row r="33" spans="1:10" ht="14.25">
      <c r="A33" s="81" t="s">
        <v>35</v>
      </c>
      <c r="B33" s="82"/>
      <c r="C33" s="15">
        <v>989</v>
      </c>
      <c r="D33" s="15">
        <v>915</v>
      </c>
      <c r="E33" s="16">
        <f t="shared" si="4"/>
        <v>1904</v>
      </c>
      <c r="F33" s="81" t="s">
        <v>36</v>
      </c>
      <c r="G33" s="83"/>
      <c r="H33" s="15">
        <v>5</v>
      </c>
      <c r="I33" s="15">
        <v>44</v>
      </c>
      <c r="J33" s="16">
        <f t="shared" si="5"/>
        <v>49</v>
      </c>
    </row>
    <row r="34" spans="1:10" ht="14.25">
      <c r="A34" s="81" t="s">
        <v>37</v>
      </c>
      <c r="B34" s="82"/>
      <c r="C34" s="15">
        <v>882</v>
      </c>
      <c r="D34" s="15">
        <v>803</v>
      </c>
      <c r="E34" s="16">
        <f t="shared" si="4"/>
        <v>1685</v>
      </c>
      <c r="F34" s="81" t="s">
        <v>38</v>
      </c>
      <c r="G34" s="83"/>
      <c r="H34" s="15">
        <v>0</v>
      </c>
      <c r="I34" s="15">
        <v>1</v>
      </c>
      <c r="J34" s="16">
        <f t="shared" si="5"/>
        <v>1</v>
      </c>
    </row>
    <row r="35" spans="1:10" ht="14.25">
      <c r="A35" s="81" t="s">
        <v>39</v>
      </c>
      <c r="B35" s="82"/>
      <c r="C35" s="15">
        <v>912</v>
      </c>
      <c r="D35" s="15">
        <v>941</v>
      </c>
      <c r="E35" s="16">
        <f t="shared" si="4"/>
        <v>1853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1253</v>
      </c>
      <c r="D36" s="9">
        <v>1212</v>
      </c>
      <c r="E36" s="10">
        <f t="shared" si="4"/>
        <v>2465</v>
      </c>
      <c r="F36" s="86" t="s">
        <v>42</v>
      </c>
      <c r="G36" s="87"/>
      <c r="H36" s="9">
        <f>C25+C26+C27+C28+C29+C30+C31+C32+C33+C34+C35+C36+H25+H26+H27+H28+H29+H30+H31+H32+H33+H34+H35</f>
        <v>17927</v>
      </c>
      <c r="I36" s="9">
        <f>D25+D26+D27+D28+D29+D30+D31+D32+D33+D34+D35+D36+I25+I26+I27+I28+I29+I30+I31+I32+I33+I34+I35</f>
        <v>19928</v>
      </c>
      <c r="J36" s="10">
        <f>SUM(E25:E36,J25:J35)</f>
        <v>37855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292</v>
      </c>
      <c r="C44" s="9">
        <v>126</v>
      </c>
      <c r="D44" s="9">
        <v>205</v>
      </c>
      <c r="E44" s="10">
        <f>SUM(C44:D44)</f>
        <v>331</v>
      </c>
      <c r="F44" s="8">
        <v>19</v>
      </c>
      <c r="G44" s="9">
        <v>15</v>
      </c>
      <c r="H44" s="9">
        <v>11</v>
      </c>
      <c r="I44" s="9">
        <f>SUM(G44:H44)</f>
        <v>26</v>
      </c>
      <c r="J44" s="11">
        <f>ROUND(I44/E44,3)</f>
        <v>0.079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194</v>
      </c>
      <c r="C50" s="52">
        <v>92</v>
      </c>
      <c r="D50" s="52">
        <v>124</v>
      </c>
      <c r="E50" s="29">
        <f aca="true" t="shared" si="6" ref="E50:E56">SUM(C50:D50)</f>
        <v>216</v>
      </c>
      <c r="F50" s="30">
        <v>11</v>
      </c>
      <c r="G50" s="31">
        <v>9</v>
      </c>
      <c r="H50" s="31">
        <v>6</v>
      </c>
      <c r="I50" s="31">
        <f aca="true" t="shared" si="7" ref="I50:I56">G50+H50</f>
        <v>15</v>
      </c>
      <c r="J50" s="18">
        <f>ROUND(I50/E50,3)</f>
        <v>0.069</v>
      </c>
    </row>
    <row r="51" spans="1:10" ht="14.25">
      <c r="A51" s="13" t="s">
        <v>10</v>
      </c>
      <c r="B51" s="51">
        <v>18</v>
      </c>
      <c r="C51" s="52">
        <v>3</v>
      </c>
      <c r="D51" s="60">
        <v>17</v>
      </c>
      <c r="E51" s="29">
        <f t="shared" si="6"/>
        <v>20</v>
      </c>
      <c r="F51" s="30">
        <v>0</v>
      </c>
      <c r="G51" s="31">
        <v>0</v>
      </c>
      <c r="H51" s="31">
        <v>0</v>
      </c>
      <c r="I51" s="31">
        <f t="shared" si="7"/>
        <v>0</v>
      </c>
      <c r="J51" s="18">
        <f aca="true" t="shared" si="8" ref="J51:J57">ROUND(I51/E51,3)</f>
        <v>0</v>
      </c>
    </row>
    <row r="52" spans="1:10" ht="14.25">
      <c r="A52" s="13" t="s">
        <v>11</v>
      </c>
      <c r="B52" s="51">
        <v>53</v>
      </c>
      <c r="C52" s="52">
        <v>20</v>
      </c>
      <c r="D52" s="52">
        <v>42</v>
      </c>
      <c r="E52" s="29">
        <f t="shared" si="6"/>
        <v>62</v>
      </c>
      <c r="F52" s="30">
        <v>6</v>
      </c>
      <c r="G52" s="31">
        <v>4</v>
      </c>
      <c r="H52" s="31">
        <v>4</v>
      </c>
      <c r="I52" s="31">
        <f t="shared" si="7"/>
        <v>8</v>
      </c>
      <c r="J52" s="18">
        <f t="shared" si="8"/>
        <v>0.129</v>
      </c>
    </row>
    <row r="53" spans="1:10" ht="14.25">
      <c r="A53" s="13" t="s">
        <v>12</v>
      </c>
      <c r="B53" s="51">
        <v>9</v>
      </c>
      <c r="C53" s="52">
        <v>1</v>
      </c>
      <c r="D53" s="52">
        <v>9</v>
      </c>
      <c r="E53" s="29">
        <f t="shared" si="6"/>
        <v>10</v>
      </c>
      <c r="F53" s="30">
        <v>1</v>
      </c>
      <c r="G53" s="31">
        <v>1</v>
      </c>
      <c r="H53" s="31">
        <v>1</v>
      </c>
      <c r="I53" s="31">
        <f t="shared" si="7"/>
        <v>2</v>
      </c>
      <c r="J53" s="18">
        <f t="shared" si="8"/>
        <v>0.2</v>
      </c>
    </row>
    <row r="54" spans="1:10" ht="14.25">
      <c r="A54" s="13" t="s">
        <v>13</v>
      </c>
      <c r="B54" s="51">
        <v>5</v>
      </c>
      <c r="C54" s="52">
        <v>5</v>
      </c>
      <c r="D54" s="52">
        <v>1</v>
      </c>
      <c r="E54" s="29">
        <f t="shared" si="6"/>
        <v>6</v>
      </c>
      <c r="F54" s="30">
        <v>1</v>
      </c>
      <c r="G54" s="31">
        <v>1</v>
      </c>
      <c r="H54" s="31">
        <v>0</v>
      </c>
      <c r="I54" s="31">
        <f t="shared" si="7"/>
        <v>1</v>
      </c>
      <c r="J54" s="18">
        <f t="shared" si="8"/>
        <v>0.167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3</v>
      </c>
      <c r="D56" s="52">
        <v>10</v>
      </c>
      <c r="E56" s="29">
        <f t="shared" si="6"/>
        <v>13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292</v>
      </c>
      <c r="C57" s="54">
        <f t="shared" si="9"/>
        <v>126</v>
      </c>
      <c r="D57" s="54">
        <f t="shared" si="9"/>
        <v>205</v>
      </c>
      <c r="E57" s="32">
        <f t="shared" si="9"/>
        <v>331</v>
      </c>
      <c r="F57" s="33">
        <f t="shared" si="9"/>
        <v>19</v>
      </c>
      <c r="G57" s="32">
        <f t="shared" si="9"/>
        <v>15</v>
      </c>
      <c r="H57" s="32">
        <f t="shared" si="9"/>
        <v>11</v>
      </c>
      <c r="I57" s="32">
        <f t="shared" si="9"/>
        <v>26</v>
      </c>
      <c r="J57" s="11">
        <f t="shared" si="8"/>
        <v>0.079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0</v>
      </c>
      <c r="D62" s="15">
        <v>0</v>
      </c>
      <c r="E62" s="16">
        <f aca="true" t="shared" si="10" ref="E62:E73">SUM(C62+D62)</f>
        <v>0</v>
      </c>
      <c r="F62" s="81" t="s">
        <v>20</v>
      </c>
      <c r="G62" s="83"/>
      <c r="H62" s="15">
        <v>0</v>
      </c>
      <c r="I62" s="15">
        <v>9</v>
      </c>
      <c r="J62" s="16">
        <f aca="true" t="shared" si="11" ref="J62:J73">SUM(H62+I62)</f>
        <v>9</v>
      </c>
    </row>
    <row r="63" spans="1:10" ht="14.25">
      <c r="A63" s="81" t="s">
        <v>21</v>
      </c>
      <c r="B63" s="82"/>
      <c r="C63" s="15">
        <v>0</v>
      </c>
      <c r="D63" s="15">
        <v>0</v>
      </c>
      <c r="E63" s="16">
        <f t="shared" si="10"/>
        <v>0</v>
      </c>
      <c r="F63" s="81" t="s">
        <v>22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23</v>
      </c>
      <c r="B64" s="82"/>
      <c r="C64" s="15">
        <v>3</v>
      </c>
      <c r="D64" s="15">
        <v>2</v>
      </c>
      <c r="E64" s="16">
        <f t="shared" si="10"/>
        <v>5</v>
      </c>
      <c r="F64" s="81" t="s">
        <v>24</v>
      </c>
      <c r="G64" s="83"/>
      <c r="H64" s="15">
        <v>4</v>
      </c>
      <c r="I64" s="15">
        <v>3</v>
      </c>
      <c r="J64" s="16">
        <f t="shared" si="11"/>
        <v>7</v>
      </c>
    </row>
    <row r="65" spans="1:10" ht="14.25">
      <c r="A65" s="81" t="s">
        <v>25</v>
      </c>
      <c r="B65" s="82"/>
      <c r="C65" s="15">
        <v>5</v>
      </c>
      <c r="D65" s="15">
        <v>14</v>
      </c>
      <c r="E65" s="16">
        <f t="shared" si="10"/>
        <v>19</v>
      </c>
      <c r="F65" s="81" t="s">
        <v>26</v>
      </c>
      <c r="G65" s="83"/>
      <c r="H65" s="15">
        <v>4</v>
      </c>
      <c r="I65" s="15">
        <v>1</v>
      </c>
      <c r="J65" s="16">
        <f t="shared" si="11"/>
        <v>5</v>
      </c>
    </row>
    <row r="66" spans="1:10" ht="14.25">
      <c r="A66" s="81" t="s">
        <v>27</v>
      </c>
      <c r="B66" s="82"/>
      <c r="C66" s="15">
        <v>38</v>
      </c>
      <c r="D66" s="15">
        <v>35</v>
      </c>
      <c r="E66" s="16">
        <f t="shared" si="10"/>
        <v>73</v>
      </c>
      <c r="F66" s="81" t="s">
        <v>28</v>
      </c>
      <c r="G66" s="83"/>
      <c r="H66" s="15">
        <v>0</v>
      </c>
      <c r="I66" s="15">
        <v>1</v>
      </c>
      <c r="J66" s="16">
        <f t="shared" si="11"/>
        <v>1</v>
      </c>
    </row>
    <row r="67" spans="1:10" ht="14.25">
      <c r="A67" s="81" t="s">
        <v>29</v>
      </c>
      <c r="B67" s="82"/>
      <c r="C67" s="15">
        <v>31</v>
      </c>
      <c r="D67" s="15">
        <v>31</v>
      </c>
      <c r="E67" s="16">
        <f t="shared" si="10"/>
        <v>62</v>
      </c>
      <c r="F67" s="81" t="s">
        <v>30</v>
      </c>
      <c r="G67" s="83"/>
      <c r="H67" s="15">
        <v>1</v>
      </c>
      <c r="I67" s="15">
        <v>4</v>
      </c>
      <c r="J67" s="16">
        <f t="shared" si="11"/>
        <v>5</v>
      </c>
    </row>
    <row r="68" spans="1:10" ht="14.25">
      <c r="A68" s="81" t="s">
        <v>31</v>
      </c>
      <c r="B68" s="82"/>
      <c r="C68" s="15">
        <v>10</v>
      </c>
      <c r="D68" s="15">
        <v>23</v>
      </c>
      <c r="E68" s="16">
        <f t="shared" si="10"/>
        <v>33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9</v>
      </c>
      <c r="D69" s="15">
        <v>27</v>
      </c>
      <c r="E69" s="16">
        <f t="shared" si="10"/>
        <v>36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3</v>
      </c>
      <c r="D70" s="15">
        <v>22</v>
      </c>
      <c r="E70" s="16">
        <f t="shared" si="10"/>
        <v>25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4</v>
      </c>
      <c r="D71" s="15">
        <v>19</v>
      </c>
      <c r="E71" s="16">
        <f t="shared" si="10"/>
        <v>23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3</v>
      </c>
      <c r="D72" s="15">
        <v>10</v>
      </c>
      <c r="E72" s="16">
        <f t="shared" si="10"/>
        <v>13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5</v>
      </c>
      <c r="D73" s="9">
        <v>2</v>
      </c>
      <c r="E73" s="10">
        <f t="shared" si="10"/>
        <v>7</v>
      </c>
      <c r="F73" s="86" t="s">
        <v>42</v>
      </c>
      <c r="G73" s="87"/>
      <c r="H73" s="34">
        <f>SUM((SUM(C62:C73)+(SUM(H62:H72))))</f>
        <v>126</v>
      </c>
      <c r="I73" s="9">
        <f>SUM((SUM(D62:D73)+(SUM(I62:I72))))</f>
        <v>205</v>
      </c>
      <c r="J73" s="10">
        <f t="shared" si="11"/>
        <v>331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J1" sqref="J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15913</v>
      </c>
      <c r="C7" s="9">
        <v>17908</v>
      </c>
      <c r="D7" s="9">
        <v>19930</v>
      </c>
      <c r="E7" s="10">
        <f>SUM(C7:D7)</f>
        <v>37838</v>
      </c>
      <c r="F7" s="8">
        <v>10444</v>
      </c>
      <c r="G7" s="9">
        <v>6132</v>
      </c>
      <c r="H7" s="9">
        <v>9031</v>
      </c>
      <c r="I7" s="9">
        <f>SUM(G7:H7)</f>
        <v>15163</v>
      </c>
      <c r="J7" s="11">
        <f>ROUND(I7/E7,3)</f>
        <v>0.401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7907</v>
      </c>
      <c r="C13" s="15">
        <v>8885</v>
      </c>
      <c r="D13" s="15">
        <v>9778</v>
      </c>
      <c r="E13" s="16">
        <f aca="true" t="shared" si="0" ref="E13:E19">SUM(C13:D13)</f>
        <v>18663</v>
      </c>
      <c r="F13" s="17">
        <v>4554</v>
      </c>
      <c r="G13" s="15">
        <v>2649</v>
      </c>
      <c r="H13" s="15">
        <v>3972</v>
      </c>
      <c r="I13" s="15">
        <f>SUM(G13:H13)</f>
        <v>6621</v>
      </c>
      <c r="J13" s="18">
        <f aca="true" t="shared" si="1" ref="J13:J20">ROUND(I13/E13,3)</f>
        <v>0.355</v>
      </c>
    </row>
    <row r="14" spans="1:10" ht="14.25">
      <c r="A14" s="13" t="s">
        <v>10</v>
      </c>
      <c r="B14" s="14">
        <v>1502</v>
      </c>
      <c r="C14" s="15">
        <v>1772</v>
      </c>
      <c r="D14" s="15">
        <v>1968</v>
      </c>
      <c r="E14" s="16">
        <f t="shared" si="0"/>
        <v>3740</v>
      </c>
      <c r="F14" s="17">
        <v>1187</v>
      </c>
      <c r="G14" s="15">
        <v>727</v>
      </c>
      <c r="H14" s="15">
        <v>1017</v>
      </c>
      <c r="I14" s="15">
        <f aca="true" t="shared" si="2" ref="I14:I20">SUM(G14:H14)</f>
        <v>1744</v>
      </c>
      <c r="J14" s="18">
        <f t="shared" si="1"/>
        <v>0.466</v>
      </c>
    </row>
    <row r="15" spans="1:10" ht="14.25">
      <c r="A15" s="13" t="s">
        <v>11</v>
      </c>
      <c r="B15" s="14">
        <v>3708</v>
      </c>
      <c r="C15" s="15">
        <v>3952</v>
      </c>
      <c r="D15" s="15">
        <v>4436</v>
      </c>
      <c r="E15" s="16">
        <f t="shared" si="0"/>
        <v>8388</v>
      </c>
      <c r="F15" s="17">
        <v>2533</v>
      </c>
      <c r="G15" s="15">
        <v>1446</v>
      </c>
      <c r="H15" s="15">
        <v>2155</v>
      </c>
      <c r="I15" s="15">
        <f t="shared" si="2"/>
        <v>3601</v>
      </c>
      <c r="J15" s="18">
        <f t="shared" si="1"/>
        <v>0.429</v>
      </c>
    </row>
    <row r="16" spans="1:10" ht="14.25">
      <c r="A16" s="13" t="s">
        <v>12</v>
      </c>
      <c r="B16" s="14">
        <v>829</v>
      </c>
      <c r="C16" s="15">
        <v>1050</v>
      </c>
      <c r="D16" s="15">
        <v>1116</v>
      </c>
      <c r="E16" s="16">
        <f t="shared" si="0"/>
        <v>2166</v>
      </c>
      <c r="F16" s="17">
        <v>650</v>
      </c>
      <c r="G16" s="15">
        <v>406</v>
      </c>
      <c r="H16" s="15">
        <v>566</v>
      </c>
      <c r="I16" s="15">
        <f t="shared" si="2"/>
        <v>972</v>
      </c>
      <c r="J16" s="18">
        <f t="shared" si="1"/>
        <v>0.449</v>
      </c>
    </row>
    <row r="17" spans="1:10" ht="14.25">
      <c r="A17" s="13" t="s">
        <v>13</v>
      </c>
      <c r="B17" s="14">
        <v>695</v>
      </c>
      <c r="C17" s="15">
        <v>899</v>
      </c>
      <c r="D17" s="15">
        <v>1018</v>
      </c>
      <c r="E17" s="16">
        <f t="shared" si="0"/>
        <v>1917</v>
      </c>
      <c r="F17" s="17">
        <v>565</v>
      </c>
      <c r="G17" s="15">
        <v>358</v>
      </c>
      <c r="H17" s="15">
        <v>511</v>
      </c>
      <c r="I17" s="15">
        <f t="shared" si="2"/>
        <v>869</v>
      </c>
      <c r="J17" s="18">
        <f t="shared" si="1"/>
        <v>0.453</v>
      </c>
    </row>
    <row r="18" spans="1:10" ht="14.25">
      <c r="A18" s="13" t="s">
        <v>14</v>
      </c>
      <c r="B18" s="14">
        <v>636</v>
      </c>
      <c r="C18" s="15">
        <v>687</v>
      </c>
      <c r="D18" s="15">
        <v>827</v>
      </c>
      <c r="E18" s="16">
        <f t="shared" si="0"/>
        <v>1514</v>
      </c>
      <c r="F18" s="17">
        <v>512</v>
      </c>
      <c r="G18" s="15">
        <v>306</v>
      </c>
      <c r="H18" s="15">
        <v>445</v>
      </c>
      <c r="I18" s="15">
        <f t="shared" si="2"/>
        <v>751</v>
      </c>
      <c r="J18" s="18">
        <f t="shared" si="1"/>
        <v>0.496</v>
      </c>
    </row>
    <row r="19" spans="1:10" ht="14.25">
      <c r="A19" s="13" t="s">
        <v>15</v>
      </c>
      <c r="B19" s="14">
        <v>636</v>
      </c>
      <c r="C19" s="15">
        <v>663</v>
      </c>
      <c r="D19" s="15">
        <v>787</v>
      </c>
      <c r="E19" s="16">
        <f t="shared" si="0"/>
        <v>1450</v>
      </c>
      <c r="F19" s="17">
        <v>443</v>
      </c>
      <c r="G19" s="15">
        <v>240</v>
      </c>
      <c r="H19" s="15">
        <v>365</v>
      </c>
      <c r="I19" s="15">
        <f t="shared" si="2"/>
        <v>605</v>
      </c>
      <c r="J19" s="18">
        <f t="shared" si="1"/>
        <v>0.417</v>
      </c>
    </row>
    <row r="20" spans="1:10" ht="15" thickBot="1">
      <c r="A20" s="7" t="s">
        <v>16</v>
      </c>
      <c r="B20" s="42">
        <f aca="true" t="shared" si="3" ref="B20:H20">SUM(B13:B19)</f>
        <v>15913</v>
      </c>
      <c r="C20" s="20">
        <f t="shared" si="3"/>
        <v>17908</v>
      </c>
      <c r="D20" s="20">
        <f t="shared" si="3"/>
        <v>19930</v>
      </c>
      <c r="E20" s="20">
        <f t="shared" si="3"/>
        <v>37838</v>
      </c>
      <c r="F20" s="35">
        <f t="shared" si="3"/>
        <v>10444</v>
      </c>
      <c r="G20" s="20">
        <f t="shared" si="3"/>
        <v>6132</v>
      </c>
      <c r="H20" s="20">
        <f t="shared" si="3"/>
        <v>9031</v>
      </c>
      <c r="I20" s="15">
        <f t="shared" si="2"/>
        <v>15163</v>
      </c>
      <c r="J20" s="22">
        <f t="shared" si="1"/>
        <v>0.401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627</v>
      </c>
      <c r="D25" s="15">
        <v>605</v>
      </c>
      <c r="E25" s="16">
        <f aca="true" t="shared" si="4" ref="E25:E36">C25+D25</f>
        <v>1232</v>
      </c>
      <c r="F25" s="81" t="s">
        <v>20</v>
      </c>
      <c r="G25" s="83"/>
      <c r="H25" s="15">
        <v>1587</v>
      </c>
      <c r="I25" s="15">
        <v>1485</v>
      </c>
      <c r="J25" s="16">
        <f aca="true" t="shared" si="5" ref="J25:J35">H25+I25</f>
        <v>3072</v>
      </c>
    </row>
    <row r="26" spans="1:10" ht="14.25">
      <c r="A26" s="81" t="s">
        <v>21</v>
      </c>
      <c r="B26" s="82"/>
      <c r="C26" s="15">
        <v>715</v>
      </c>
      <c r="D26" s="15">
        <v>665</v>
      </c>
      <c r="E26" s="16">
        <f t="shared" si="4"/>
        <v>1380</v>
      </c>
      <c r="F26" s="81" t="s">
        <v>22</v>
      </c>
      <c r="G26" s="83"/>
      <c r="H26" s="15">
        <v>1670</v>
      </c>
      <c r="I26" s="15">
        <v>1677</v>
      </c>
      <c r="J26" s="16">
        <f t="shared" si="5"/>
        <v>3347</v>
      </c>
    </row>
    <row r="27" spans="1:10" ht="14.25">
      <c r="A27" s="81" t="s">
        <v>23</v>
      </c>
      <c r="B27" s="82"/>
      <c r="C27" s="15">
        <v>768</v>
      </c>
      <c r="D27" s="15">
        <v>707</v>
      </c>
      <c r="E27" s="16">
        <f t="shared" si="4"/>
        <v>1475</v>
      </c>
      <c r="F27" s="81" t="s">
        <v>24</v>
      </c>
      <c r="G27" s="83"/>
      <c r="H27" s="15">
        <v>1118</v>
      </c>
      <c r="I27" s="15">
        <v>1405</v>
      </c>
      <c r="J27" s="16">
        <f t="shared" si="5"/>
        <v>2523</v>
      </c>
    </row>
    <row r="28" spans="1:10" ht="14.25">
      <c r="A28" s="81" t="s">
        <v>25</v>
      </c>
      <c r="B28" s="82"/>
      <c r="C28" s="15">
        <v>796</v>
      </c>
      <c r="D28" s="15">
        <v>691</v>
      </c>
      <c r="E28" s="16">
        <f t="shared" si="4"/>
        <v>1487</v>
      </c>
      <c r="F28" s="81" t="s">
        <v>26</v>
      </c>
      <c r="G28" s="83"/>
      <c r="H28" s="15">
        <v>1101</v>
      </c>
      <c r="I28" s="15">
        <v>1589</v>
      </c>
      <c r="J28" s="16">
        <f t="shared" si="5"/>
        <v>2690</v>
      </c>
    </row>
    <row r="29" spans="1:10" ht="14.25">
      <c r="A29" s="81" t="s">
        <v>27</v>
      </c>
      <c r="B29" s="82"/>
      <c r="C29" s="15">
        <v>739</v>
      </c>
      <c r="D29" s="15">
        <v>692</v>
      </c>
      <c r="E29" s="16">
        <f t="shared" si="4"/>
        <v>1431</v>
      </c>
      <c r="F29" s="81" t="s">
        <v>28</v>
      </c>
      <c r="G29" s="83"/>
      <c r="H29" s="15">
        <v>1093</v>
      </c>
      <c r="I29" s="15">
        <v>1826</v>
      </c>
      <c r="J29" s="16">
        <f t="shared" si="5"/>
        <v>2919</v>
      </c>
    </row>
    <row r="30" spans="1:10" ht="14.25">
      <c r="A30" s="81" t="s">
        <v>29</v>
      </c>
      <c r="B30" s="82"/>
      <c r="C30" s="15">
        <v>761</v>
      </c>
      <c r="D30" s="15">
        <v>632</v>
      </c>
      <c r="E30" s="16">
        <f t="shared" si="4"/>
        <v>1393</v>
      </c>
      <c r="F30" s="81" t="s">
        <v>30</v>
      </c>
      <c r="G30" s="83"/>
      <c r="H30" s="15">
        <v>788</v>
      </c>
      <c r="I30" s="15">
        <v>1486</v>
      </c>
      <c r="J30" s="16">
        <f t="shared" si="5"/>
        <v>2274</v>
      </c>
    </row>
    <row r="31" spans="1:10" ht="14.25">
      <c r="A31" s="81" t="s">
        <v>31</v>
      </c>
      <c r="B31" s="82"/>
      <c r="C31" s="15">
        <v>825</v>
      </c>
      <c r="D31" s="15">
        <v>689</v>
      </c>
      <c r="E31" s="16">
        <f t="shared" si="4"/>
        <v>1514</v>
      </c>
      <c r="F31" s="81" t="s">
        <v>32</v>
      </c>
      <c r="G31" s="83"/>
      <c r="H31" s="15">
        <v>290</v>
      </c>
      <c r="I31" s="15">
        <v>773</v>
      </c>
      <c r="J31" s="16">
        <f t="shared" si="5"/>
        <v>1063</v>
      </c>
    </row>
    <row r="32" spans="1:10" ht="14.25">
      <c r="A32" s="81" t="s">
        <v>33</v>
      </c>
      <c r="B32" s="82"/>
      <c r="C32" s="15">
        <v>926</v>
      </c>
      <c r="D32" s="15">
        <v>864</v>
      </c>
      <c r="E32" s="16">
        <f t="shared" si="4"/>
        <v>1790</v>
      </c>
      <c r="F32" s="81" t="s">
        <v>34</v>
      </c>
      <c r="G32" s="83"/>
      <c r="H32" s="15">
        <v>67</v>
      </c>
      <c r="I32" s="15">
        <v>228</v>
      </c>
      <c r="J32" s="16">
        <f t="shared" si="5"/>
        <v>295</v>
      </c>
    </row>
    <row r="33" spans="1:10" ht="14.25">
      <c r="A33" s="81" t="s">
        <v>35</v>
      </c>
      <c r="B33" s="82"/>
      <c r="C33" s="15">
        <v>995</v>
      </c>
      <c r="D33" s="15">
        <v>918</v>
      </c>
      <c r="E33" s="16">
        <f t="shared" si="4"/>
        <v>1913</v>
      </c>
      <c r="F33" s="81" t="s">
        <v>36</v>
      </c>
      <c r="G33" s="83"/>
      <c r="H33" s="15">
        <v>5</v>
      </c>
      <c r="I33" s="15">
        <v>46</v>
      </c>
      <c r="J33" s="16">
        <f t="shared" si="5"/>
        <v>51</v>
      </c>
    </row>
    <row r="34" spans="1:10" ht="14.25">
      <c r="A34" s="81" t="s">
        <v>37</v>
      </c>
      <c r="B34" s="82"/>
      <c r="C34" s="15">
        <v>885</v>
      </c>
      <c r="D34" s="15">
        <v>807</v>
      </c>
      <c r="E34" s="16">
        <f t="shared" si="4"/>
        <v>1692</v>
      </c>
      <c r="F34" s="81" t="s">
        <v>38</v>
      </c>
      <c r="G34" s="83"/>
      <c r="H34" s="15">
        <v>0</v>
      </c>
      <c r="I34" s="15">
        <v>1</v>
      </c>
      <c r="J34" s="16">
        <f t="shared" si="5"/>
        <v>1</v>
      </c>
    </row>
    <row r="35" spans="1:10" ht="14.25">
      <c r="A35" s="81" t="s">
        <v>39</v>
      </c>
      <c r="B35" s="82"/>
      <c r="C35" s="15">
        <v>902</v>
      </c>
      <c r="D35" s="15">
        <v>941</v>
      </c>
      <c r="E35" s="16">
        <f t="shared" si="4"/>
        <v>1843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1250</v>
      </c>
      <c r="D36" s="9">
        <v>1203</v>
      </c>
      <c r="E36" s="10">
        <f t="shared" si="4"/>
        <v>2453</v>
      </c>
      <c r="F36" s="86" t="s">
        <v>42</v>
      </c>
      <c r="G36" s="87"/>
      <c r="H36" s="9">
        <f>C25+C26+C27+C28+C29+C30+C31+C32+C33+C34+C35+C36+H25+H26+H27+H28+H29+H30+H31+H32+H33+H34+H35</f>
        <v>17908</v>
      </c>
      <c r="I36" s="9">
        <f>D25+D26+D27+D28+D29+D30+D31+D32+D33+D34+D35+D36+I25+I26+I27+I28+I29+I30+I31+I32+I33+I34+I35</f>
        <v>19930</v>
      </c>
      <c r="J36" s="10">
        <f>E25+E26+E27+E28+E29+E30+E31+E32+E33+E34+E35+E36+J25+J26+J27+J28+J29+J30+J31+J32+J33+J34+J35</f>
        <v>37838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297</v>
      </c>
      <c r="C44" s="9">
        <v>129</v>
      </c>
      <c r="D44" s="9">
        <v>210</v>
      </c>
      <c r="E44" s="10">
        <f>SUM(C44:D44)</f>
        <v>339</v>
      </c>
      <c r="F44" s="8">
        <v>19</v>
      </c>
      <c r="G44" s="9">
        <v>15</v>
      </c>
      <c r="H44" s="9">
        <v>11</v>
      </c>
      <c r="I44" s="9">
        <f>SUM(G44:H44)</f>
        <v>26</v>
      </c>
      <c r="J44" s="11">
        <f>ROUND(I44/E44,3)</f>
        <v>0.077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198</v>
      </c>
      <c r="C50" s="37">
        <v>94</v>
      </c>
      <c r="D50" s="37">
        <v>129</v>
      </c>
      <c r="E50" s="29">
        <f aca="true" t="shared" si="6" ref="E50:E56">SUM(C50:D50)</f>
        <v>223</v>
      </c>
      <c r="F50" s="30">
        <v>11</v>
      </c>
      <c r="G50" s="31">
        <v>9</v>
      </c>
      <c r="H50" s="31">
        <v>6</v>
      </c>
      <c r="I50" s="31">
        <v>15</v>
      </c>
      <c r="J50" s="18">
        <f aca="true" t="shared" si="7" ref="J50:J57">ROUND(I50/E50,3)</f>
        <v>0.067</v>
      </c>
    </row>
    <row r="51" spans="1:10" ht="14.25">
      <c r="A51" s="13" t="s">
        <v>10</v>
      </c>
      <c r="B51" s="36">
        <v>18</v>
      </c>
      <c r="C51" s="37">
        <v>3</v>
      </c>
      <c r="D51" s="38">
        <v>17</v>
      </c>
      <c r="E51" s="29">
        <f t="shared" si="6"/>
        <v>20</v>
      </c>
      <c r="F51" s="30">
        <v>0</v>
      </c>
      <c r="G51" s="31">
        <v>0</v>
      </c>
      <c r="H51" s="31">
        <v>0</v>
      </c>
      <c r="I51" s="31">
        <f aca="true" t="shared" si="8" ref="I51:I56">SUM(G51:H51)</f>
        <v>0</v>
      </c>
      <c r="J51" s="18">
        <f t="shared" si="7"/>
        <v>0</v>
      </c>
    </row>
    <row r="52" spans="1:10" ht="14.25">
      <c r="A52" s="13" t="s">
        <v>11</v>
      </c>
      <c r="B52" s="36">
        <v>53</v>
      </c>
      <c r="C52" s="37">
        <v>20</v>
      </c>
      <c r="D52" s="37">
        <v>42</v>
      </c>
      <c r="E52" s="29">
        <f t="shared" si="6"/>
        <v>62</v>
      </c>
      <c r="F52" s="30">
        <v>6</v>
      </c>
      <c r="G52" s="31">
        <v>4</v>
      </c>
      <c r="H52" s="31">
        <v>4</v>
      </c>
      <c r="I52" s="31">
        <f t="shared" si="8"/>
        <v>8</v>
      </c>
      <c r="J52" s="18">
        <f t="shared" si="7"/>
        <v>0.129</v>
      </c>
    </row>
    <row r="53" spans="1:10" ht="14.25">
      <c r="A53" s="13" t="s">
        <v>12</v>
      </c>
      <c r="B53" s="36">
        <v>9</v>
      </c>
      <c r="C53" s="37">
        <v>1</v>
      </c>
      <c r="D53" s="37">
        <v>9</v>
      </c>
      <c r="E53" s="29">
        <f t="shared" si="6"/>
        <v>10</v>
      </c>
      <c r="F53" s="30">
        <v>1</v>
      </c>
      <c r="G53" s="31">
        <v>1</v>
      </c>
      <c r="H53" s="31">
        <v>1</v>
      </c>
      <c r="I53" s="31">
        <f t="shared" si="8"/>
        <v>2</v>
      </c>
      <c r="J53" s="18">
        <f t="shared" si="7"/>
        <v>0.2</v>
      </c>
    </row>
    <row r="54" spans="1:10" ht="14.25">
      <c r="A54" s="13" t="s">
        <v>13</v>
      </c>
      <c r="B54" s="36">
        <v>6</v>
      </c>
      <c r="C54" s="37">
        <v>6</v>
      </c>
      <c r="D54" s="37">
        <v>1</v>
      </c>
      <c r="E54" s="29">
        <f t="shared" si="6"/>
        <v>7</v>
      </c>
      <c r="F54" s="30">
        <v>1</v>
      </c>
      <c r="G54" s="31">
        <v>1</v>
      </c>
      <c r="H54" s="31">
        <v>0</v>
      </c>
      <c r="I54" s="31">
        <f t="shared" si="8"/>
        <v>1</v>
      </c>
      <c r="J54" s="18">
        <f t="shared" si="7"/>
        <v>0.143</v>
      </c>
    </row>
    <row r="55" spans="1:10" ht="14.25">
      <c r="A55" s="13" t="s">
        <v>14</v>
      </c>
      <c r="B55" s="36">
        <v>4</v>
      </c>
      <c r="C55" s="37">
        <v>2</v>
      </c>
      <c r="D55" s="37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4.25">
      <c r="A56" s="13" t="s">
        <v>15</v>
      </c>
      <c r="B56" s="36">
        <v>9</v>
      </c>
      <c r="C56" s="37">
        <v>3</v>
      </c>
      <c r="D56" s="37">
        <v>10</v>
      </c>
      <c r="E56" s="29">
        <f t="shared" si="6"/>
        <v>13</v>
      </c>
      <c r="F56" s="30">
        <v>0</v>
      </c>
      <c r="G56" s="31">
        <v>0</v>
      </c>
      <c r="H56" s="31">
        <v>0</v>
      </c>
      <c r="I56" s="31">
        <f t="shared" si="8"/>
        <v>0</v>
      </c>
      <c r="J56" s="18">
        <f t="shared" si="7"/>
        <v>0</v>
      </c>
    </row>
    <row r="57" spans="1:10" ht="15" thickBot="1">
      <c r="A57" s="19" t="s">
        <v>16</v>
      </c>
      <c r="B57" s="39">
        <f>SUM(B50:B56)</f>
        <v>297</v>
      </c>
      <c r="C57" s="40">
        <f aca="true" t="shared" si="9" ref="C57:H57">SUM(C50:C56)</f>
        <v>129</v>
      </c>
      <c r="D57" s="40">
        <f t="shared" si="9"/>
        <v>210</v>
      </c>
      <c r="E57" s="32">
        <f t="shared" si="9"/>
        <v>339</v>
      </c>
      <c r="F57" s="33">
        <f t="shared" si="9"/>
        <v>19</v>
      </c>
      <c r="G57" s="32">
        <f t="shared" si="9"/>
        <v>15</v>
      </c>
      <c r="H57" s="32">
        <f t="shared" si="9"/>
        <v>11</v>
      </c>
      <c r="I57" s="59">
        <f>SUM(G57:H57)</f>
        <v>26</v>
      </c>
      <c r="J57" s="11">
        <f t="shared" si="7"/>
        <v>0.077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0</v>
      </c>
      <c r="E62" s="16">
        <f aca="true" t="shared" si="10" ref="E62:E73">SUM(C62+D62)</f>
        <v>1</v>
      </c>
      <c r="F62" s="81" t="s">
        <v>20</v>
      </c>
      <c r="G62" s="83"/>
      <c r="H62" s="15">
        <v>0</v>
      </c>
      <c r="I62" s="15">
        <v>9</v>
      </c>
      <c r="J62" s="16">
        <f aca="true" t="shared" si="11" ref="J62:J73">SUM(H62+I62)</f>
        <v>9</v>
      </c>
    </row>
    <row r="63" spans="1:10" ht="14.25">
      <c r="A63" s="81" t="s">
        <v>21</v>
      </c>
      <c r="B63" s="82"/>
      <c r="C63" s="15">
        <v>1</v>
      </c>
      <c r="D63" s="15">
        <v>0</v>
      </c>
      <c r="E63" s="16">
        <f t="shared" si="10"/>
        <v>1</v>
      </c>
      <c r="F63" s="81" t="s">
        <v>22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23</v>
      </c>
      <c r="B64" s="82"/>
      <c r="C64" s="15">
        <v>3</v>
      </c>
      <c r="D64" s="15">
        <v>3</v>
      </c>
      <c r="E64" s="16">
        <f t="shared" si="10"/>
        <v>6</v>
      </c>
      <c r="F64" s="81" t="s">
        <v>24</v>
      </c>
      <c r="G64" s="83"/>
      <c r="H64" s="15">
        <v>4</v>
      </c>
      <c r="I64" s="15">
        <v>3</v>
      </c>
      <c r="J64" s="16">
        <f t="shared" si="11"/>
        <v>7</v>
      </c>
    </row>
    <row r="65" spans="1:10" ht="14.25">
      <c r="A65" s="81" t="s">
        <v>25</v>
      </c>
      <c r="B65" s="82"/>
      <c r="C65" s="15">
        <v>5</v>
      </c>
      <c r="D65" s="15">
        <v>15</v>
      </c>
      <c r="E65" s="16">
        <f t="shared" si="10"/>
        <v>20</v>
      </c>
      <c r="F65" s="81" t="s">
        <v>26</v>
      </c>
      <c r="G65" s="83"/>
      <c r="H65" s="15">
        <v>4</v>
      </c>
      <c r="I65" s="15">
        <v>1</v>
      </c>
      <c r="J65" s="16">
        <f t="shared" si="11"/>
        <v>5</v>
      </c>
    </row>
    <row r="66" spans="1:10" ht="14.25">
      <c r="A66" s="81" t="s">
        <v>27</v>
      </c>
      <c r="B66" s="82"/>
      <c r="C66" s="15">
        <v>38</v>
      </c>
      <c r="D66" s="15">
        <v>40</v>
      </c>
      <c r="E66" s="16">
        <f t="shared" si="10"/>
        <v>78</v>
      </c>
      <c r="F66" s="81" t="s">
        <v>28</v>
      </c>
      <c r="G66" s="83"/>
      <c r="H66" s="15">
        <v>0</v>
      </c>
      <c r="I66" s="15">
        <v>1</v>
      </c>
      <c r="J66" s="16">
        <f t="shared" si="11"/>
        <v>1</v>
      </c>
    </row>
    <row r="67" spans="1:10" ht="14.25">
      <c r="A67" s="81" t="s">
        <v>29</v>
      </c>
      <c r="B67" s="82"/>
      <c r="C67" s="15">
        <v>31</v>
      </c>
      <c r="D67" s="15">
        <v>31</v>
      </c>
      <c r="E67" s="16">
        <f t="shared" si="10"/>
        <v>62</v>
      </c>
      <c r="F67" s="81" t="s">
        <v>30</v>
      </c>
      <c r="G67" s="83"/>
      <c r="H67" s="15">
        <v>1</v>
      </c>
      <c r="I67" s="15">
        <v>4</v>
      </c>
      <c r="J67" s="16">
        <f t="shared" si="11"/>
        <v>5</v>
      </c>
    </row>
    <row r="68" spans="1:10" ht="14.25">
      <c r="A68" s="81" t="s">
        <v>31</v>
      </c>
      <c r="B68" s="82"/>
      <c r="C68" s="15">
        <v>10</v>
      </c>
      <c r="D68" s="15">
        <v>22</v>
      </c>
      <c r="E68" s="16">
        <f t="shared" si="10"/>
        <v>32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9</v>
      </c>
      <c r="D69" s="15">
        <v>26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4</v>
      </c>
      <c r="D70" s="15">
        <v>22</v>
      </c>
      <c r="E70" s="16">
        <f t="shared" si="10"/>
        <v>26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4</v>
      </c>
      <c r="D71" s="15">
        <v>19</v>
      </c>
      <c r="E71" s="16">
        <f t="shared" si="10"/>
        <v>23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3</v>
      </c>
      <c r="D72" s="15">
        <v>10</v>
      </c>
      <c r="E72" s="16">
        <f t="shared" si="10"/>
        <v>13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5</v>
      </c>
      <c r="D73" s="9">
        <v>2</v>
      </c>
      <c r="E73" s="10">
        <f t="shared" si="10"/>
        <v>7</v>
      </c>
      <c r="F73" s="86" t="s">
        <v>42</v>
      </c>
      <c r="G73" s="87"/>
      <c r="H73" s="34">
        <f>SUM((SUM(C62:C73)+(SUM(H62:H72))))</f>
        <v>129</v>
      </c>
      <c r="I73" s="9">
        <f>SUM((SUM(D62:D73)+(SUM(I62:I72))))</f>
        <v>210</v>
      </c>
      <c r="J73" s="10">
        <f t="shared" si="11"/>
        <v>339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F4" sqref="F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15900</v>
      </c>
      <c r="C7" s="9">
        <v>17894</v>
      </c>
      <c r="D7" s="9">
        <v>19913</v>
      </c>
      <c r="E7" s="10">
        <f>SUM(C7:D7)</f>
        <v>37807</v>
      </c>
      <c r="F7" s="8">
        <v>10449</v>
      </c>
      <c r="G7" s="9">
        <v>6145</v>
      </c>
      <c r="H7" s="9">
        <v>9029</v>
      </c>
      <c r="I7" s="9">
        <f>SUM(G7:H7)</f>
        <v>15174</v>
      </c>
      <c r="J7" s="11">
        <f>ROUND(I7/E7,3)</f>
        <v>0.401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7909</v>
      </c>
      <c r="C13" s="15">
        <v>8884</v>
      </c>
      <c r="D13" s="15">
        <v>9773</v>
      </c>
      <c r="E13" s="16">
        <f aca="true" t="shared" si="0" ref="E13:E19">SUM(C13:D13)</f>
        <v>18657</v>
      </c>
      <c r="F13" s="17">
        <v>4559</v>
      </c>
      <c r="G13" s="15">
        <v>2660</v>
      </c>
      <c r="H13" s="15">
        <v>3970</v>
      </c>
      <c r="I13" s="15">
        <f>SUM(G13:H13)</f>
        <v>6630</v>
      </c>
      <c r="J13" s="18">
        <f aca="true" t="shared" si="1" ref="J13:J20">ROUND(I13/E13,3)</f>
        <v>0.355</v>
      </c>
    </row>
    <row r="14" spans="1:10" ht="14.25">
      <c r="A14" s="13" t="s">
        <v>10</v>
      </c>
      <c r="B14" s="14">
        <v>1495</v>
      </c>
      <c r="C14" s="15">
        <v>1766</v>
      </c>
      <c r="D14" s="15">
        <v>1963</v>
      </c>
      <c r="E14" s="16">
        <f t="shared" si="0"/>
        <v>3729</v>
      </c>
      <c r="F14" s="17">
        <v>1187</v>
      </c>
      <c r="G14" s="15">
        <v>729</v>
      </c>
      <c r="H14" s="15">
        <v>1020</v>
      </c>
      <c r="I14" s="15">
        <f aca="true" t="shared" si="2" ref="I14:I19">SUM(G14:H14)</f>
        <v>1749</v>
      </c>
      <c r="J14" s="18">
        <f t="shared" si="1"/>
        <v>0.469</v>
      </c>
    </row>
    <row r="15" spans="1:10" ht="14.25">
      <c r="A15" s="13" t="s">
        <v>11</v>
      </c>
      <c r="B15" s="14">
        <v>3703</v>
      </c>
      <c r="C15" s="15">
        <v>3947</v>
      </c>
      <c r="D15" s="15">
        <v>4431</v>
      </c>
      <c r="E15" s="16">
        <f t="shared" si="0"/>
        <v>8378</v>
      </c>
      <c r="F15" s="17">
        <v>2533</v>
      </c>
      <c r="G15" s="15">
        <v>1444</v>
      </c>
      <c r="H15" s="15">
        <v>2154</v>
      </c>
      <c r="I15" s="15">
        <f t="shared" si="2"/>
        <v>3598</v>
      </c>
      <c r="J15" s="18">
        <f t="shared" si="1"/>
        <v>0.429</v>
      </c>
    </row>
    <row r="16" spans="1:10" ht="14.25">
      <c r="A16" s="13" t="s">
        <v>12</v>
      </c>
      <c r="B16" s="14">
        <v>826</v>
      </c>
      <c r="C16" s="15">
        <v>1047</v>
      </c>
      <c r="D16" s="15">
        <v>1112</v>
      </c>
      <c r="E16" s="16">
        <f t="shared" si="0"/>
        <v>2159</v>
      </c>
      <c r="F16" s="17">
        <v>648</v>
      </c>
      <c r="G16" s="15">
        <v>406</v>
      </c>
      <c r="H16" s="15">
        <v>563</v>
      </c>
      <c r="I16" s="15">
        <f t="shared" si="2"/>
        <v>969</v>
      </c>
      <c r="J16" s="18">
        <f t="shared" si="1"/>
        <v>0.449</v>
      </c>
    </row>
    <row r="17" spans="1:10" ht="14.25">
      <c r="A17" s="13" t="s">
        <v>13</v>
      </c>
      <c r="B17" s="14">
        <v>696</v>
      </c>
      <c r="C17" s="15">
        <v>900</v>
      </c>
      <c r="D17" s="15">
        <v>1020</v>
      </c>
      <c r="E17" s="16">
        <f t="shared" si="0"/>
        <v>1920</v>
      </c>
      <c r="F17" s="17">
        <v>566</v>
      </c>
      <c r="G17" s="15">
        <v>358</v>
      </c>
      <c r="H17" s="15">
        <v>511</v>
      </c>
      <c r="I17" s="15">
        <f t="shared" si="2"/>
        <v>869</v>
      </c>
      <c r="J17" s="18">
        <f t="shared" si="1"/>
        <v>0.453</v>
      </c>
    </row>
    <row r="18" spans="1:10" ht="14.25">
      <c r="A18" s="13" t="s">
        <v>14</v>
      </c>
      <c r="B18" s="14">
        <v>635</v>
      </c>
      <c r="C18" s="15">
        <v>687</v>
      </c>
      <c r="D18" s="15">
        <v>826</v>
      </c>
      <c r="E18" s="16">
        <f t="shared" si="0"/>
        <v>1513</v>
      </c>
      <c r="F18" s="17">
        <v>511</v>
      </c>
      <c r="G18" s="15">
        <v>306</v>
      </c>
      <c r="H18" s="15">
        <v>445</v>
      </c>
      <c r="I18" s="15">
        <f t="shared" si="2"/>
        <v>751</v>
      </c>
      <c r="J18" s="18">
        <f t="shared" si="1"/>
        <v>0.496</v>
      </c>
    </row>
    <row r="19" spans="1:10" ht="14.25">
      <c r="A19" s="13" t="s">
        <v>15</v>
      </c>
      <c r="B19" s="14">
        <v>636</v>
      </c>
      <c r="C19" s="15">
        <v>663</v>
      </c>
      <c r="D19" s="15">
        <v>788</v>
      </c>
      <c r="E19" s="16">
        <f t="shared" si="0"/>
        <v>1451</v>
      </c>
      <c r="F19" s="17">
        <v>445</v>
      </c>
      <c r="G19" s="15">
        <v>242</v>
      </c>
      <c r="H19" s="15">
        <v>366</v>
      </c>
      <c r="I19" s="15">
        <f t="shared" si="2"/>
        <v>608</v>
      </c>
      <c r="J19" s="18">
        <f t="shared" si="1"/>
        <v>0.419</v>
      </c>
    </row>
    <row r="20" spans="1:10" ht="15" thickBot="1">
      <c r="A20" s="7" t="s">
        <v>16</v>
      </c>
      <c r="B20" s="42">
        <f aca="true" t="shared" si="3" ref="B20:H20">SUM(B13:B19)</f>
        <v>15900</v>
      </c>
      <c r="C20" s="20">
        <f t="shared" si="3"/>
        <v>17894</v>
      </c>
      <c r="D20" s="20">
        <f t="shared" si="3"/>
        <v>19913</v>
      </c>
      <c r="E20" s="20">
        <f t="shared" si="3"/>
        <v>37807</v>
      </c>
      <c r="F20" s="35">
        <f t="shared" si="3"/>
        <v>10449</v>
      </c>
      <c r="G20" s="20">
        <f t="shared" si="3"/>
        <v>6145</v>
      </c>
      <c r="H20" s="20">
        <f t="shared" si="3"/>
        <v>9029</v>
      </c>
      <c r="I20" s="21">
        <f>SUM(I13:I19)</f>
        <v>15174</v>
      </c>
      <c r="J20" s="22">
        <f t="shared" si="1"/>
        <v>0.401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628</v>
      </c>
      <c r="D25" s="15">
        <v>603</v>
      </c>
      <c r="E25" s="16">
        <f aca="true" t="shared" si="4" ref="E25:E36">C25+D25</f>
        <v>1231</v>
      </c>
      <c r="F25" s="81" t="s">
        <v>20</v>
      </c>
      <c r="G25" s="83"/>
      <c r="H25" s="15">
        <v>1574</v>
      </c>
      <c r="I25" s="15">
        <v>1471</v>
      </c>
      <c r="J25" s="16">
        <f aca="true" t="shared" si="5" ref="J25:J35">H25+I25</f>
        <v>3045</v>
      </c>
    </row>
    <row r="26" spans="1:10" ht="14.25">
      <c r="A26" s="81" t="s">
        <v>21</v>
      </c>
      <c r="B26" s="82"/>
      <c r="C26" s="15">
        <v>711</v>
      </c>
      <c r="D26" s="15">
        <v>662</v>
      </c>
      <c r="E26" s="16">
        <f t="shared" si="4"/>
        <v>1373</v>
      </c>
      <c r="F26" s="81" t="s">
        <v>22</v>
      </c>
      <c r="G26" s="83"/>
      <c r="H26" s="15">
        <v>1680</v>
      </c>
      <c r="I26" s="15">
        <v>1677</v>
      </c>
      <c r="J26" s="16">
        <f t="shared" si="5"/>
        <v>3357</v>
      </c>
    </row>
    <row r="27" spans="1:10" ht="14.25">
      <c r="A27" s="81" t="s">
        <v>23</v>
      </c>
      <c r="B27" s="82"/>
      <c r="C27" s="15">
        <v>768</v>
      </c>
      <c r="D27" s="15">
        <v>710</v>
      </c>
      <c r="E27" s="16">
        <f t="shared" si="4"/>
        <v>1478</v>
      </c>
      <c r="F27" s="81" t="s">
        <v>24</v>
      </c>
      <c r="G27" s="83"/>
      <c r="H27" s="15">
        <v>1120</v>
      </c>
      <c r="I27" s="15">
        <v>1413</v>
      </c>
      <c r="J27" s="16">
        <f t="shared" si="5"/>
        <v>2533</v>
      </c>
    </row>
    <row r="28" spans="1:10" ht="14.25">
      <c r="A28" s="81" t="s">
        <v>25</v>
      </c>
      <c r="B28" s="82"/>
      <c r="C28" s="15">
        <v>785</v>
      </c>
      <c r="D28" s="15">
        <v>693</v>
      </c>
      <c r="E28" s="16">
        <f t="shared" si="4"/>
        <v>1478</v>
      </c>
      <c r="F28" s="81" t="s">
        <v>26</v>
      </c>
      <c r="G28" s="83"/>
      <c r="H28" s="15">
        <v>1090</v>
      </c>
      <c r="I28" s="15">
        <v>1575</v>
      </c>
      <c r="J28" s="16">
        <f t="shared" si="5"/>
        <v>2665</v>
      </c>
    </row>
    <row r="29" spans="1:10" ht="14.25">
      <c r="A29" s="81" t="s">
        <v>27</v>
      </c>
      <c r="B29" s="82"/>
      <c r="C29" s="15">
        <v>747</v>
      </c>
      <c r="D29" s="15">
        <v>696</v>
      </c>
      <c r="E29" s="16">
        <f t="shared" si="4"/>
        <v>1443</v>
      </c>
      <c r="F29" s="81" t="s">
        <v>28</v>
      </c>
      <c r="G29" s="83"/>
      <c r="H29" s="15">
        <v>1098</v>
      </c>
      <c r="I29" s="15">
        <v>1816</v>
      </c>
      <c r="J29" s="16">
        <f t="shared" si="5"/>
        <v>2914</v>
      </c>
    </row>
    <row r="30" spans="1:10" ht="14.25">
      <c r="A30" s="81" t="s">
        <v>29</v>
      </c>
      <c r="B30" s="82"/>
      <c r="C30" s="15">
        <v>754</v>
      </c>
      <c r="D30" s="15">
        <v>631</v>
      </c>
      <c r="E30" s="16">
        <f t="shared" si="4"/>
        <v>1385</v>
      </c>
      <c r="F30" s="81" t="s">
        <v>30</v>
      </c>
      <c r="G30" s="83"/>
      <c r="H30" s="15">
        <v>790</v>
      </c>
      <c r="I30" s="15">
        <v>1493</v>
      </c>
      <c r="J30" s="16">
        <f t="shared" si="5"/>
        <v>2283</v>
      </c>
    </row>
    <row r="31" spans="1:10" ht="14.25">
      <c r="A31" s="81" t="s">
        <v>31</v>
      </c>
      <c r="B31" s="82"/>
      <c r="C31" s="15">
        <v>818</v>
      </c>
      <c r="D31" s="15">
        <v>689</v>
      </c>
      <c r="E31" s="16">
        <f t="shared" si="4"/>
        <v>1507</v>
      </c>
      <c r="F31" s="81" t="s">
        <v>32</v>
      </c>
      <c r="G31" s="83"/>
      <c r="H31" s="15">
        <v>293</v>
      </c>
      <c r="I31" s="15">
        <v>779</v>
      </c>
      <c r="J31" s="16">
        <f t="shared" si="5"/>
        <v>1072</v>
      </c>
    </row>
    <row r="32" spans="1:10" ht="14.25">
      <c r="A32" s="81" t="s">
        <v>33</v>
      </c>
      <c r="B32" s="82"/>
      <c r="C32" s="15">
        <v>926</v>
      </c>
      <c r="D32" s="15">
        <v>861</v>
      </c>
      <c r="E32" s="16">
        <f t="shared" si="4"/>
        <v>1787</v>
      </c>
      <c r="F32" s="81" t="s">
        <v>34</v>
      </c>
      <c r="G32" s="83"/>
      <c r="H32" s="15">
        <v>69</v>
      </c>
      <c r="I32" s="15">
        <v>231</v>
      </c>
      <c r="J32" s="16">
        <f t="shared" si="5"/>
        <v>300</v>
      </c>
    </row>
    <row r="33" spans="1:10" ht="14.25">
      <c r="A33" s="81" t="s">
        <v>35</v>
      </c>
      <c r="B33" s="82"/>
      <c r="C33" s="15">
        <v>1001</v>
      </c>
      <c r="D33" s="15">
        <v>917</v>
      </c>
      <c r="E33" s="16">
        <f t="shared" si="4"/>
        <v>1918</v>
      </c>
      <c r="F33" s="81" t="s">
        <v>36</v>
      </c>
      <c r="G33" s="83"/>
      <c r="H33" s="15">
        <v>5</v>
      </c>
      <c r="I33" s="15">
        <v>43</v>
      </c>
      <c r="J33" s="16">
        <f t="shared" si="5"/>
        <v>48</v>
      </c>
    </row>
    <row r="34" spans="1:10" ht="14.25">
      <c r="A34" s="81" t="s">
        <v>37</v>
      </c>
      <c r="B34" s="82"/>
      <c r="C34" s="15">
        <v>881</v>
      </c>
      <c r="D34" s="15">
        <v>807</v>
      </c>
      <c r="E34" s="16">
        <f t="shared" si="4"/>
        <v>1688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913</v>
      </c>
      <c r="D35" s="15">
        <v>932</v>
      </c>
      <c r="E35" s="16">
        <f t="shared" si="4"/>
        <v>1845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1243</v>
      </c>
      <c r="D36" s="9">
        <v>1212</v>
      </c>
      <c r="E36" s="10">
        <f t="shared" si="4"/>
        <v>2455</v>
      </c>
      <c r="F36" s="86" t="s">
        <v>42</v>
      </c>
      <c r="G36" s="87"/>
      <c r="H36" s="9">
        <f>C25+C26+C27+C28+C29+C30+C31+C32+C33+C34+C35+C36+H25+H26+H27+H28+H29+H30+H31+H32+H33+H34+H35</f>
        <v>17894</v>
      </c>
      <c r="I36" s="9">
        <f>D25+D26+D27+D28+D29+D30+D31+D32+D33+D34+D35+D36+I25+I26+I27+I28+I29+I30+I31+I32+I33+I34+I35</f>
        <v>19913</v>
      </c>
      <c r="J36" s="10">
        <f>E25+E26+E27+E28+E29+E30+E31+E32+E33+E34+E35+E36+J25+J26+J27+J28+J29+J30+J31+J32+J33+J34+J35</f>
        <v>37807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302</v>
      </c>
      <c r="C43" s="9">
        <v>128</v>
      </c>
      <c r="D43" s="9">
        <v>215</v>
      </c>
      <c r="E43" s="10">
        <f>SUM(C43:D43)</f>
        <v>343</v>
      </c>
      <c r="F43" s="8">
        <v>19</v>
      </c>
      <c r="G43" s="9">
        <v>15</v>
      </c>
      <c r="H43" s="9">
        <v>11</v>
      </c>
      <c r="I43" s="9">
        <f>SUM(G43:H43)</f>
        <v>26</v>
      </c>
      <c r="J43" s="11">
        <f>ROUND(I43/E43,3)</f>
        <v>0.076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203</v>
      </c>
      <c r="C49" s="37">
        <v>92</v>
      </c>
      <c r="D49" s="37">
        <v>135</v>
      </c>
      <c r="E49" s="29">
        <f aca="true" t="shared" si="6" ref="E49:E55">SUM(C49:D49)</f>
        <v>227</v>
      </c>
      <c r="F49" s="30">
        <v>11</v>
      </c>
      <c r="G49" s="31">
        <v>9</v>
      </c>
      <c r="H49" s="31">
        <v>6</v>
      </c>
      <c r="I49" s="31">
        <f>SUM(G49:H49)</f>
        <v>15</v>
      </c>
      <c r="J49" s="18">
        <f aca="true" t="shared" si="7" ref="J49:J56">ROUND(I49/E49,3)</f>
        <v>0.066</v>
      </c>
    </row>
    <row r="50" spans="1:10" ht="14.25">
      <c r="A50" s="13" t="s">
        <v>10</v>
      </c>
      <c r="B50" s="36">
        <v>18</v>
      </c>
      <c r="C50" s="37">
        <v>3</v>
      </c>
      <c r="D50" s="43">
        <v>17</v>
      </c>
      <c r="E50" s="29">
        <f t="shared" si="6"/>
        <v>20</v>
      </c>
      <c r="F50" s="30">
        <v>0</v>
      </c>
      <c r="G50" s="31">
        <v>0</v>
      </c>
      <c r="H50" s="31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36">
        <v>52</v>
      </c>
      <c r="C51" s="37">
        <v>20</v>
      </c>
      <c r="D51" s="37">
        <v>41</v>
      </c>
      <c r="E51" s="29">
        <f t="shared" si="6"/>
        <v>61</v>
      </c>
      <c r="F51" s="30">
        <v>6</v>
      </c>
      <c r="G51" s="31">
        <v>4</v>
      </c>
      <c r="H51" s="31">
        <v>4</v>
      </c>
      <c r="I51" s="31">
        <f t="shared" si="8"/>
        <v>8</v>
      </c>
      <c r="J51" s="18">
        <f t="shared" si="7"/>
        <v>0.131</v>
      </c>
    </row>
    <row r="52" spans="1:10" ht="14.25">
      <c r="A52" s="13" t="s">
        <v>12</v>
      </c>
      <c r="B52" s="36">
        <v>9</v>
      </c>
      <c r="C52" s="37">
        <v>1</v>
      </c>
      <c r="D52" s="37">
        <v>9</v>
      </c>
      <c r="E52" s="29">
        <f t="shared" si="6"/>
        <v>10</v>
      </c>
      <c r="F52" s="30">
        <v>1</v>
      </c>
      <c r="G52" s="31">
        <v>1</v>
      </c>
      <c r="H52" s="31">
        <v>1</v>
      </c>
      <c r="I52" s="31">
        <f t="shared" si="8"/>
        <v>2</v>
      </c>
      <c r="J52" s="18">
        <f t="shared" si="7"/>
        <v>0.2</v>
      </c>
    </row>
    <row r="53" spans="1:10" ht="14.25">
      <c r="A53" s="13" t="s">
        <v>13</v>
      </c>
      <c r="B53" s="36">
        <v>6</v>
      </c>
      <c r="C53" s="37">
        <v>6</v>
      </c>
      <c r="D53" s="37">
        <v>1</v>
      </c>
      <c r="E53" s="29">
        <f t="shared" si="6"/>
        <v>7</v>
      </c>
      <c r="F53" s="30">
        <v>1</v>
      </c>
      <c r="G53" s="31">
        <v>1</v>
      </c>
      <c r="H53" s="31">
        <v>0</v>
      </c>
      <c r="I53" s="31">
        <f t="shared" si="8"/>
        <v>1</v>
      </c>
      <c r="J53" s="18">
        <f t="shared" si="7"/>
        <v>0.143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10</v>
      </c>
      <c r="C55" s="37">
        <v>4</v>
      </c>
      <c r="D55" s="37">
        <v>10</v>
      </c>
      <c r="E55" s="29">
        <f t="shared" si="6"/>
        <v>14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302</v>
      </c>
      <c r="C56" s="40">
        <f t="shared" si="9"/>
        <v>128</v>
      </c>
      <c r="D56" s="40">
        <f t="shared" si="9"/>
        <v>215</v>
      </c>
      <c r="E56" s="32">
        <f t="shared" si="9"/>
        <v>343</v>
      </c>
      <c r="F56" s="33">
        <f t="shared" si="9"/>
        <v>19</v>
      </c>
      <c r="G56" s="32">
        <f t="shared" si="9"/>
        <v>15</v>
      </c>
      <c r="H56" s="32">
        <f>SUM(H49:H55)</f>
        <v>11</v>
      </c>
      <c r="I56" s="32">
        <f>SUM(I49:I55)</f>
        <v>26</v>
      </c>
      <c r="J56" s="11">
        <f t="shared" si="7"/>
        <v>0.076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0</v>
      </c>
      <c r="E61" s="16">
        <f aca="true" t="shared" si="10" ref="E61:E72">SUM(C61+D61)</f>
        <v>1</v>
      </c>
      <c r="F61" s="81" t="s">
        <v>20</v>
      </c>
      <c r="G61" s="83"/>
      <c r="H61" s="15">
        <v>0</v>
      </c>
      <c r="I61" s="15">
        <v>10</v>
      </c>
      <c r="J61" s="16">
        <f aca="true" t="shared" si="11" ref="J61:J72">SUM(H61+I61)</f>
        <v>10</v>
      </c>
    </row>
    <row r="62" spans="1:10" ht="14.25">
      <c r="A62" s="81" t="s">
        <v>21</v>
      </c>
      <c r="B62" s="82"/>
      <c r="C62" s="15">
        <v>1</v>
      </c>
      <c r="D62" s="15">
        <v>0</v>
      </c>
      <c r="E62" s="16">
        <f t="shared" si="10"/>
        <v>1</v>
      </c>
      <c r="F62" s="81" t="s">
        <v>22</v>
      </c>
      <c r="G62" s="83"/>
      <c r="H62" s="15">
        <v>6</v>
      </c>
      <c r="I62" s="15">
        <v>2</v>
      </c>
      <c r="J62" s="16">
        <f t="shared" si="11"/>
        <v>8</v>
      </c>
    </row>
    <row r="63" spans="1:10" ht="14.25">
      <c r="A63" s="81" t="s">
        <v>23</v>
      </c>
      <c r="B63" s="82"/>
      <c r="C63" s="15">
        <v>3</v>
      </c>
      <c r="D63" s="15">
        <v>2</v>
      </c>
      <c r="E63" s="16">
        <f t="shared" si="10"/>
        <v>5</v>
      </c>
      <c r="F63" s="81" t="s">
        <v>24</v>
      </c>
      <c r="G63" s="83"/>
      <c r="H63" s="15">
        <v>4</v>
      </c>
      <c r="I63" s="15">
        <v>3</v>
      </c>
      <c r="J63" s="16">
        <f t="shared" si="11"/>
        <v>7</v>
      </c>
    </row>
    <row r="64" spans="1:10" ht="14.25">
      <c r="A64" s="81" t="s">
        <v>25</v>
      </c>
      <c r="B64" s="82"/>
      <c r="C64" s="15">
        <v>5</v>
      </c>
      <c r="D64" s="15">
        <v>15</v>
      </c>
      <c r="E64" s="16">
        <f t="shared" si="10"/>
        <v>20</v>
      </c>
      <c r="F64" s="81" t="s">
        <v>26</v>
      </c>
      <c r="G64" s="83"/>
      <c r="H64" s="15">
        <v>4</v>
      </c>
      <c r="I64" s="15">
        <v>1</v>
      </c>
      <c r="J64" s="16">
        <f t="shared" si="11"/>
        <v>5</v>
      </c>
    </row>
    <row r="65" spans="1:10" ht="14.25">
      <c r="A65" s="81" t="s">
        <v>27</v>
      </c>
      <c r="B65" s="82"/>
      <c r="C65" s="15">
        <v>37</v>
      </c>
      <c r="D65" s="15">
        <v>43</v>
      </c>
      <c r="E65" s="16">
        <f t="shared" si="10"/>
        <v>80</v>
      </c>
      <c r="F65" s="81" t="s">
        <v>28</v>
      </c>
      <c r="G65" s="83"/>
      <c r="H65" s="15">
        <v>0</v>
      </c>
      <c r="I65" s="15">
        <v>1</v>
      </c>
      <c r="J65" s="16">
        <f t="shared" si="11"/>
        <v>1</v>
      </c>
    </row>
    <row r="66" spans="1:10" ht="14.25">
      <c r="A66" s="81" t="s">
        <v>29</v>
      </c>
      <c r="B66" s="82"/>
      <c r="C66" s="15">
        <v>31</v>
      </c>
      <c r="D66" s="15">
        <v>34</v>
      </c>
      <c r="E66" s="16">
        <f t="shared" si="10"/>
        <v>65</v>
      </c>
      <c r="F66" s="81" t="s">
        <v>30</v>
      </c>
      <c r="G66" s="83"/>
      <c r="H66" s="15">
        <v>1</v>
      </c>
      <c r="I66" s="15">
        <v>4</v>
      </c>
      <c r="J66" s="16">
        <f t="shared" si="11"/>
        <v>5</v>
      </c>
    </row>
    <row r="67" spans="1:10" ht="14.25">
      <c r="A67" s="81" t="s">
        <v>31</v>
      </c>
      <c r="B67" s="82"/>
      <c r="C67" s="15">
        <v>9</v>
      </c>
      <c r="D67" s="15">
        <v>21</v>
      </c>
      <c r="E67" s="16">
        <f t="shared" si="10"/>
        <v>30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10</v>
      </c>
      <c r="D68" s="15">
        <v>27</v>
      </c>
      <c r="E68" s="16">
        <f t="shared" si="10"/>
        <v>37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22</v>
      </c>
      <c r="E69" s="16">
        <f t="shared" si="10"/>
        <v>26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19</v>
      </c>
      <c r="E70" s="16">
        <f t="shared" si="10"/>
        <v>23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10</v>
      </c>
      <c r="E71" s="16">
        <f t="shared" si="10"/>
        <v>13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5</v>
      </c>
      <c r="D72" s="9">
        <v>1</v>
      </c>
      <c r="E72" s="10">
        <f t="shared" si="10"/>
        <v>6</v>
      </c>
      <c r="F72" s="86" t="s">
        <v>42</v>
      </c>
      <c r="G72" s="87"/>
      <c r="H72" s="34">
        <f>SUM((SUM(C61:C72)+(SUM(H61:H71))))</f>
        <v>128</v>
      </c>
      <c r="I72" s="9">
        <f>SUM((SUM(D61:D72)+(SUM(I61:I71))))</f>
        <v>215</v>
      </c>
      <c r="J72" s="10">
        <f t="shared" si="11"/>
        <v>343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58" sqref="I5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15879</v>
      </c>
      <c r="C7" s="9">
        <v>17865</v>
      </c>
      <c r="D7" s="9">
        <v>19891</v>
      </c>
      <c r="E7" s="10">
        <f>SUM(C7:D7)</f>
        <v>37756</v>
      </c>
      <c r="F7" s="8">
        <v>10455</v>
      </c>
      <c r="G7" s="9">
        <v>6149</v>
      </c>
      <c r="H7" s="9">
        <v>9024</v>
      </c>
      <c r="I7" s="9">
        <f>SUM(G7:H7)</f>
        <v>15173</v>
      </c>
      <c r="J7" s="11">
        <f>ROUND(I7/E7,3)</f>
        <v>0.402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7901</v>
      </c>
      <c r="C13" s="15">
        <v>8878</v>
      </c>
      <c r="D13" s="15">
        <v>9771</v>
      </c>
      <c r="E13" s="16">
        <f aca="true" t="shared" si="0" ref="E13:E19">SUM(C13:D13)</f>
        <v>18649</v>
      </c>
      <c r="F13" s="17">
        <v>4562</v>
      </c>
      <c r="G13" s="15">
        <v>2658</v>
      </c>
      <c r="H13" s="15">
        <v>3974</v>
      </c>
      <c r="I13" s="15">
        <f>SUM(G13:H13)</f>
        <v>6632</v>
      </c>
      <c r="J13" s="18">
        <f>ROUND(I13/E13,3)</f>
        <v>0.356</v>
      </c>
    </row>
    <row r="14" spans="1:10" ht="14.25">
      <c r="A14" s="13" t="s">
        <v>10</v>
      </c>
      <c r="B14" s="14">
        <v>1486</v>
      </c>
      <c r="C14" s="15">
        <v>1759</v>
      </c>
      <c r="D14" s="15">
        <v>1957</v>
      </c>
      <c r="E14" s="16">
        <f t="shared" si="0"/>
        <v>3716</v>
      </c>
      <c r="F14" s="17">
        <v>1179</v>
      </c>
      <c r="G14" s="15">
        <v>727</v>
      </c>
      <c r="H14" s="15">
        <v>1014</v>
      </c>
      <c r="I14" s="15">
        <f aca="true" t="shared" si="1" ref="I14:I19">SUM(G14:H14)</f>
        <v>1741</v>
      </c>
      <c r="J14" s="18">
        <f aca="true" t="shared" si="2" ref="J14:J20">ROUND(I14/E14,3)</f>
        <v>0.469</v>
      </c>
    </row>
    <row r="15" spans="1:10" ht="14.25">
      <c r="A15" s="13" t="s">
        <v>11</v>
      </c>
      <c r="B15" s="14">
        <v>3702</v>
      </c>
      <c r="C15" s="15">
        <v>3938</v>
      </c>
      <c r="D15" s="15">
        <v>4422</v>
      </c>
      <c r="E15" s="16">
        <f t="shared" si="0"/>
        <v>8360</v>
      </c>
      <c r="F15" s="17">
        <v>2532</v>
      </c>
      <c r="G15" s="15">
        <v>1441</v>
      </c>
      <c r="H15" s="15">
        <v>2146</v>
      </c>
      <c r="I15" s="15">
        <f t="shared" si="1"/>
        <v>3587</v>
      </c>
      <c r="J15" s="18">
        <f t="shared" si="2"/>
        <v>0.429</v>
      </c>
    </row>
    <row r="16" spans="1:10" ht="14.25">
      <c r="A16" s="13" t="s">
        <v>12</v>
      </c>
      <c r="B16" s="14">
        <v>825</v>
      </c>
      <c r="C16" s="15">
        <v>1042</v>
      </c>
      <c r="D16" s="15">
        <v>1108</v>
      </c>
      <c r="E16" s="16">
        <f t="shared" si="0"/>
        <v>2150</v>
      </c>
      <c r="F16" s="17">
        <v>651</v>
      </c>
      <c r="G16" s="15">
        <v>409</v>
      </c>
      <c r="H16" s="15">
        <v>563</v>
      </c>
      <c r="I16" s="15">
        <f t="shared" si="1"/>
        <v>972</v>
      </c>
      <c r="J16" s="18">
        <f t="shared" si="2"/>
        <v>0.452</v>
      </c>
    </row>
    <row r="17" spans="1:10" ht="14.25">
      <c r="A17" s="13" t="s">
        <v>13</v>
      </c>
      <c r="B17" s="14">
        <v>694</v>
      </c>
      <c r="C17" s="15">
        <v>899</v>
      </c>
      <c r="D17" s="15">
        <v>1022</v>
      </c>
      <c r="E17" s="16">
        <f t="shared" si="0"/>
        <v>1921</v>
      </c>
      <c r="F17" s="17">
        <v>570</v>
      </c>
      <c r="G17" s="15">
        <v>363</v>
      </c>
      <c r="H17" s="15">
        <v>514</v>
      </c>
      <c r="I17" s="15">
        <f t="shared" si="1"/>
        <v>877</v>
      </c>
      <c r="J17" s="18">
        <f t="shared" si="2"/>
        <v>0.457</v>
      </c>
    </row>
    <row r="18" spans="1:10" ht="14.25">
      <c r="A18" s="13" t="s">
        <v>14</v>
      </c>
      <c r="B18" s="14">
        <v>634</v>
      </c>
      <c r="C18" s="15">
        <v>686</v>
      </c>
      <c r="D18" s="15">
        <v>826</v>
      </c>
      <c r="E18" s="16">
        <f t="shared" si="0"/>
        <v>1512</v>
      </c>
      <c r="F18" s="17">
        <v>514</v>
      </c>
      <c r="G18" s="15">
        <v>307</v>
      </c>
      <c r="H18" s="15">
        <v>447</v>
      </c>
      <c r="I18" s="15">
        <f t="shared" si="1"/>
        <v>754</v>
      </c>
      <c r="J18" s="18">
        <f t="shared" si="2"/>
        <v>0.499</v>
      </c>
    </row>
    <row r="19" spans="1:10" ht="14.25">
      <c r="A19" s="13" t="s">
        <v>15</v>
      </c>
      <c r="B19" s="14">
        <v>637</v>
      </c>
      <c r="C19" s="15">
        <v>663</v>
      </c>
      <c r="D19" s="15">
        <v>785</v>
      </c>
      <c r="E19" s="16">
        <f t="shared" si="0"/>
        <v>1448</v>
      </c>
      <c r="F19" s="17">
        <v>447</v>
      </c>
      <c r="G19" s="15">
        <v>244</v>
      </c>
      <c r="H19" s="15">
        <v>366</v>
      </c>
      <c r="I19" s="15">
        <f t="shared" si="1"/>
        <v>610</v>
      </c>
      <c r="J19" s="18">
        <f t="shared" si="2"/>
        <v>0.421</v>
      </c>
    </row>
    <row r="20" spans="1:10" ht="15" thickBot="1">
      <c r="A20" s="7" t="s">
        <v>16</v>
      </c>
      <c r="B20" s="42">
        <f aca="true" t="shared" si="3" ref="B20:H20">SUM(B13:B19)</f>
        <v>15879</v>
      </c>
      <c r="C20" s="20">
        <f t="shared" si="3"/>
        <v>17865</v>
      </c>
      <c r="D20" s="20">
        <f t="shared" si="3"/>
        <v>19891</v>
      </c>
      <c r="E20" s="20">
        <f t="shared" si="3"/>
        <v>37756</v>
      </c>
      <c r="F20" s="35">
        <f t="shared" si="3"/>
        <v>10455</v>
      </c>
      <c r="G20" s="20">
        <f t="shared" si="3"/>
        <v>6149</v>
      </c>
      <c r="H20" s="20">
        <f t="shared" si="3"/>
        <v>9024</v>
      </c>
      <c r="I20" s="21">
        <f>SUM(I13:I19)</f>
        <v>15173</v>
      </c>
      <c r="J20" s="22">
        <f t="shared" si="2"/>
        <v>0.402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622</v>
      </c>
      <c r="D25" s="15">
        <v>603</v>
      </c>
      <c r="E25" s="16">
        <f aca="true" t="shared" si="4" ref="E25:E36">C25+D25</f>
        <v>1225</v>
      </c>
      <c r="F25" s="81" t="s">
        <v>20</v>
      </c>
      <c r="G25" s="83"/>
      <c r="H25" s="15">
        <v>1569</v>
      </c>
      <c r="I25" s="15">
        <v>1470</v>
      </c>
      <c r="J25" s="16">
        <f aca="true" t="shared" si="5" ref="J25:J35">H25+I25</f>
        <v>3039</v>
      </c>
    </row>
    <row r="26" spans="1:10" ht="14.25">
      <c r="A26" s="81" t="s">
        <v>21</v>
      </c>
      <c r="B26" s="82"/>
      <c r="C26" s="15">
        <v>707</v>
      </c>
      <c r="D26" s="15">
        <v>651</v>
      </c>
      <c r="E26" s="16">
        <f t="shared" si="4"/>
        <v>1358</v>
      </c>
      <c r="F26" s="81" t="s">
        <v>22</v>
      </c>
      <c r="G26" s="83"/>
      <c r="H26" s="15">
        <v>1691</v>
      </c>
      <c r="I26" s="15">
        <v>1678</v>
      </c>
      <c r="J26" s="16">
        <f t="shared" si="5"/>
        <v>3369</v>
      </c>
    </row>
    <row r="27" spans="1:10" ht="14.25">
      <c r="A27" s="81" t="s">
        <v>23</v>
      </c>
      <c r="B27" s="82"/>
      <c r="C27" s="15">
        <v>777</v>
      </c>
      <c r="D27" s="15">
        <v>721</v>
      </c>
      <c r="E27" s="16">
        <f t="shared" si="4"/>
        <v>1498</v>
      </c>
      <c r="F27" s="81" t="s">
        <v>24</v>
      </c>
      <c r="G27" s="83"/>
      <c r="H27" s="15">
        <v>1123</v>
      </c>
      <c r="I27" s="15">
        <v>1420</v>
      </c>
      <c r="J27" s="16">
        <f t="shared" si="5"/>
        <v>2543</v>
      </c>
    </row>
    <row r="28" spans="1:10" ht="14.25">
      <c r="A28" s="81" t="s">
        <v>25</v>
      </c>
      <c r="B28" s="82"/>
      <c r="C28" s="15">
        <v>776</v>
      </c>
      <c r="D28" s="15">
        <v>684</v>
      </c>
      <c r="E28" s="16">
        <f t="shared" si="4"/>
        <v>1460</v>
      </c>
      <c r="F28" s="81" t="s">
        <v>26</v>
      </c>
      <c r="G28" s="83"/>
      <c r="H28" s="15">
        <v>1082</v>
      </c>
      <c r="I28" s="15">
        <v>1571</v>
      </c>
      <c r="J28" s="16">
        <f t="shared" si="5"/>
        <v>2653</v>
      </c>
    </row>
    <row r="29" spans="1:10" ht="14.25">
      <c r="A29" s="81" t="s">
        <v>27</v>
      </c>
      <c r="B29" s="82"/>
      <c r="C29" s="15">
        <v>750</v>
      </c>
      <c r="D29" s="15">
        <v>704</v>
      </c>
      <c r="E29" s="16">
        <f t="shared" si="4"/>
        <v>1454</v>
      </c>
      <c r="F29" s="81" t="s">
        <v>28</v>
      </c>
      <c r="G29" s="83"/>
      <c r="H29" s="15">
        <v>1097</v>
      </c>
      <c r="I29" s="15">
        <v>1806</v>
      </c>
      <c r="J29" s="16">
        <f t="shared" si="5"/>
        <v>2903</v>
      </c>
    </row>
    <row r="30" spans="1:10" ht="14.25">
      <c r="A30" s="81" t="s">
        <v>29</v>
      </c>
      <c r="B30" s="82"/>
      <c r="C30" s="15">
        <v>740</v>
      </c>
      <c r="D30" s="15">
        <v>623</v>
      </c>
      <c r="E30" s="16">
        <f t="shared" si="4"/>
        <v>1363</v>
      </c>
      <c r="F30" s="81" t="s">
        <v>30</v>
      </c>
      <c r="G30" s="83"/>
      <c r="H30" s="15">
        <v>779</v>
      </c>
      <c r="I30" s="15">
        <v>1499</v>
      </c>
      <c r="J30" s="16">
        <f t="shared" si="5"/>
        <v>2278</v>
      </c>
    </row>
    <row r="31" spans="1:10" ht="14.25">
      <c r="A31" s="81" t="s">
        <v>31</v>
      </c>
      <c r="B31" s="82"/>
      <c r="C31" s="15">
        <v>811</v>
      </c>
      <c r="D31" s="15">
        <v>693</v>
      </c>
      <c r="E31" s="16">
        <f t="shared" si="4"/>
        <v>1504</v>
      </c>
      <c r="F31" s="81" t="s">
        <v>32</v>
      </c>
      <c r="G31" s="83"/>
      <c r="H31" s="15">
        <v>301</v>
      </c>
      <c r="I31" s="15">
        <v>775</v>
      </c>
      <c r="J31" s="16">
        <f t="shared" si="5"/>
        <v>1076</v>
      </c>
    </row>
    <row r="32" spans="1:10" ht="14.25">
      <c r="A32" s="81" t="s">
        <v>33</v>
      </c>
      <c r="B32" s="82"/>
      <c r="C32" s="15">
        <v>932</v>
      </c>
      <c r="D32" s="15">
        <v>854</v>
      </c>
      <c r="E32" s="16">
        <f t="shared" si="4"/>
        <v>1786</v>
      </c>
      <c r="F32" s="81" t="s">
        <v>34</v>
      </c>
      <c r="G32" s="83"/>
      <c r="H32" s="15">
        <v>70</v>
      </c>
      <c r="I32" s="15">
        <v>232</v>
      </c>
      <c r="J32" s="16">
        <f t="shared" si="5"/>
        <v>302</v>
      </c>
    </row>
    <row r="33" spans="1:10" ht="14.25">
      <c r="A33" s="81" t="s">
        <v>35</v>
      </c>
      <c r="B33" s="82"/>
      <c r="C33" s="15">
        <v>1003</v>
      </c>
      <c r="D33" s="15">
        <v>920</v>
      </c>
      <c r="E33" s="16">
        <f t="shared" si="4"/>
        <v>1923</v>
      </c>
      <c r="F33" s="81" t="s">
        <v>36</v>
      </c>
      <c r="G33" s="83"/>
      <c r="H33" s="15">
        <v>6</v>
      </c>
      <c r="I33" s="15">
        <v>41</v>
      </c>
      <c r="J33" s="16">
        <f t="shared" si="5"/>
        <v>47</v>
      </c>
    </row>
    <row r="34" spans="1:10" ht="14.25">
      <c r="A34" s="81" t="s">
        <v>37</v>
      </c>
      <c r="B34" s="82"/>
      <c r="C34" s="15">
        <v>889</v>
      </c>
      <c r="D34" s="15">
        <v>805</v>
      </c>
      <c r="E34" s="16">
        <f t="shared" si="4"/>
        <v>1694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907</v>
      </c>
      <c r="D35" s="15">
        <v>936</v>
      </c>
      <c r="E35" s="16">
        <f t="shared" si="4"/>
        <v>1843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1233</v>
      </c>
      <c r="D36" s="9">
        <v>1203</v>
      </c>
      <c r="E36" s="10">
        <f t="shared" si="4"/>
        <v>2436</v>
      </c>
      <c r="F36" s="86" t="s">
        <v>42</v>
      </c>
      <c r="G36" s="87"/>
      <c r="H36" s="9">
        <f>C25+C26+C27+C28+C29+C30+C31+C32+C33+C34+C35+C36+H25+H26+H27+H28+H29+H30+H31+H32+H33+H34+H35</f>
        <v>17865</v>
      </c>
      <c r="I36" s="9">
        <f>D25+D26+D27+D28+D29+D30+D31+D32+D33+D34+D35+D36+I25+I26+I27+I28+I29+I30+I31+I32+I33+I34+I35</f>
        <v>19891</v>
      </c>
      <c r="J36" s="10">
        <f>E25+E26+E27+E28+E29+E30+E31+E32+E33+E34+E35+E36+J25+J26+J27+J28+J29+J30+J31+J32+J33+J34+J35</f>
        <v>37756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297</v>
      </c>
      <c r="C43" s="9">
        <v>126</v>
      </c>
      <c r="D43" s="9">
        <v>211</v>
      </c>
      <c r="E43" s="10">
        <f>SUM(C43:D43)</f>
        <v>337</v>
      </c>
      <c r="F43" s="8">
        <v>18</v>
      </c>
      <c r="G43" s="9">
        <v>15</v>
      </c>
      <c r="H43" s="9">
        <v>10</v>
      </c>
      <c r="I43" s="9">
        <f>SUM(G43:H43)</f>
        <v>25</v>
      </c>
      <c r="J43" s="11">
        <f>ROUND(I43/E43,3)</f>
        <v>0.074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196</v>
      </c>
      <c r="C49" s="37">
        <v>91</v>
      </c>
      <c r="D49" s="37">
        <v>129</v>
      </c>
      <c r="E49" s="29">
        <f aca="true" t="shared" si="6" ref="E49:E55">SUM(C49:D49)</f>
        <v>220</v>
      </c>
      <c r="F49" s="36">
        <v>11</v>
      </c>
      <c r="G49" s="37">
        <v>9</v>
      </c>
      <c r="H49" s="37">
        <v>6</v>
      </c>
      <c r="I49" s="37">
        <f>SUM(G49:H49)</f>
        <v>15</v>
      </c>
      <c r="J49" s="18">
        <f aca="true" t="shared" si="7" ref="J49:J56">ROUND(I49/E49,3)</f>
        <v>0.068</v>
      </c>
    </row>
    <row r="50" spans="1:10" ht="14.25">
      <c r="A50" s="13" t="s">
        <v>10</v>
      </c>
      <c r="B50" s="36">
        <v>18</v>
      </c>
      <c r="C50" s="37">
        <v>3</v>
      </c>
      <c r="D50" s="43">
        <v>17</v>
      </c>
      <c r="E50" s="29">
        <f t="shared" si="6"/>
        <v>20</v>
      </c>
      <c r="F50" s="36">
        <v>0</v>
      </c>
      <c r="G50" s="37">
        <v>0</v>
      </c>
      <c r="H50" s="37">
        <v>0</v>
      </c>
      <c r="I50" s="37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36">
        <v>56</v>
      </c>
      <c r="C51" s="37">
        <v>20</v>
      </c>
      <c r="D51" s="37">
        <v>45</v>
      </c>
      <c r="E51" s="29">
        <f t="shared" si="6"/>
        <v>65</v>
      </c>
      <c r="F51" s="36">
        <v>5</v>
      </c>
      <c r="G51" s="37">
        <v>4</v>
      </c>
      <c r="H51" s="37">
        <v>3</v>
      </c>
      <c r="I51" s="37">
        <f t="shared" si="8"/>
        <v>7</v>
      </c>
      <c r="J51" s="18">
        <f t="shared" si="7"/>
        <v>0.108</v>
      </c>
    </row>
    <row r="52" spans="1:10" ht="14.25">
      <c r="A52" s="13" t="s">
        <v>12</v>
      </c>
      <c r="B52" s="36">
        <v>8</v>
      </c>
      <c r="C52" s="37">
        <v>1</v>
      </c>
      <c r="D52" s="37">
        <v>8</v>
      </c>
      <c r="E52" s="29">
        <f t="shared" si="6"/>
        <v>9</v>
      </c>
      <c r="F52" s="36">
        <v>1</v>
      </c>
      <c r="G52" s="37">
        <v>1</v>
      </c>
      <c r="H52" s="37">
        <v>1</v>
      </c>
      <c r="I52" s="37">
        <f t="shared" si="8"/>
        <v>2</v>
      </c>
      <c r="J52" s="18">
        <f t="shared" si="7"/>
        <v>0.222</v>
      </c>
    </row>
    <row r="53" spans="1:10" ht="14.25">
      <c r="A53" s="13" t="s">
        <v>13</v>
      </c>
      <c r="B53" s="36">
        <v>6</v>
      </c>
      <c r="C53" s="37">
        <v>6</v>
      </c>
      <c r="D53" s="37">
        <v>1</v>
      </c>
      <c r="E53" s="29">
        <f t="shared" si="6"/>
        <v>7</v>
      </c>
      <c r="F53" s="36">
        <v>1</v>
      </c>
      <c r="G53" s="37">
        <v>1</v>
      </c>
      <c r="H53" s="37">
        <v>0</v>
      </c>
      <c r="I53" s="37">
        <f t="shared" si="8"/>
        <v>1</v>
      </c>
      <c r="J53" s="18">
        <f t="shared" si="7"/>
        <v>0.143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3</v>
      </c>
      <c r="D55" s="37">
        <v>9</v>
      </c>
      <c r="E55" s="29">
        <f t="shared" si="6"/>
        <v>12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297</v>
      </c>
      <c r="C56" s="40">
        <f t="shared" si="9"/>
        <v>126</v>
      </c>
      <c r="D56" s="40">
        <f t="shared" si="9"/>
        <v>211</v>
      </c>
      <c r="E56" s="32">
        <f t="shared" si="9"/>
        <v>337</v>
      </c>
      <c r="F56" s="39">
        <f t="shared" si="9"/>
        <v>18</v>
      </c>
      <c r="G56" s="44">
        <f t="shared" si="9"/>
        <v>15</v>
      </c>
      <c r="H56" s="44">
        <f>SUM(H49:H55)</f>
        <v>10</v>
      </c>
      <c r="I56" s="44">
        <f>SUM(I49:I55)</f>
        <v>25</v>
      </c>
      <c r="J56" s="11">
        <f t="shared" si="7"/>
        <v>0.074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0</v>
      </c>
      <c r="E61" s="16">
        <f aca="true" t="shared" si="10" ref="E61:E72">SUM(C61+D61)</f>
        <v>1</v>
      </c>
      <c r="F61" s="81" t="s">
        <v>20</v>
      </c>
      <c r="G61" s="83"/>
      <c r="H61" s="15">
        <v>0</v>
      </c>
      <c r="I61" s="15">
        <v>10</v>
      </c>
      <c r="J61" s="16">
        <f aca="true" t="shared" si="11" ref="J61:J72">SUM(H61+I61)</f>
        <v>10</v>
      </c>
    </row>
    <row r="62" spans="1:10" ht="14.25">
      <c r="A62" s="81" t="s">
        <v>21</v>
      </c>
      <c r="B62" s="82"/>
      <c r="C62" s="15">
        <v>1</v>
      </c>
      <c r="D62" s="15">
        <v>0</v>
      </c>
      <c r="E62" s="16">
        <f t="shared" si="10"/>
        <v>1</v>
      </c>
      <c r="F62" s="81" t="s">
        <v>22</v>
      </c>
      <c r="G62" s="83"/>
      <c r="H62" s="15">
        <v>6</v>
      </c>
      <c r="I62" s="15">
        <v>1</v>
      </c>
      <c r="J62" s="16">
        <f t="shared" si="11"/>
        <v>7</v>
      </c>
    </row>
    <row r="63" spans="1:10" ht="14.25">
      <c r="A63" s="81" t="s">
        <v>23</v>
      </c>
      <c r="B63" s="82"/>
      <c r="C63" s="15">
        <v>3</v>
      </c>
      <c r="D63" s="15">
        <v>2</v>
      </c>
      <c r="E63" s="16">
        <f t="shared" si="10"/>
        <v>5</v>
      </c>
      <c r="F63" s="81" t="s">
        <v>24</v>
      </c>
      <c r="G63" s="83"/>
      <c r="H63" s="15">
        <v>3</v>
      </c>
      <c r="I63" s="15">
        <v>3</v>
      </c>
      <c r="J63" s="16">
        <f t="shared" si="11"/>
        <v>6</v>
      </c>
    </row>
    <row r="64" spans="1:10" ht="14.25">
      <c r="A64" s="81" t="s">
        <v>25</v>
      </c>
      <c r="B64" s="82"/>
      <c r="C64" s="15">
        <v>5</v>
      </c>
      <c r="D64" s="15">
        <v>13</v>
      </c>
      <c r="E64" s="16">
        <f t="shared" si="10"/>
        <v>18</v>
      </c>
      <c r="F64" s="81" t="s">
        <v>26</v>
      </c>
      <c r="G64" s="83"/>
      <c r="H64" s="15">
        <v>5</v>
      </c>
      <c r="I64" s="15">
        <v>1</v>
      </c>
      <c r="J64" s="16">
        <f t="shared" si="11"/>
        <v>6</v>
      </c>
    </row>
    <row r="65" spans="1:10" ht="14.25">
      <c r="A65" s="81" t="s">
        <v>27</v>
      </c>
      <c r="B65" s="82"/>
      <c r="C65" s="15">
        <v>38</v>
      </c>
      <c r="D65" s="15">
        <v>43</v>
      </c>
      <c r="E65" s="16">
        <f t="shared" si="10"/>
        <v>81</v>
      </c>
      <c r="F65" s="81" t="s">
        <v>28</v>
      </c>
      <c r="G65" s="83"/>
      <c r="H65" s="15">
        <v>0</v>
      </c>
      <c r="I65" s="15">
        <v>1</v>
      </c>
      <c r="J65" s="16">
        <f t="shared" si="11"/>
        <v>1</v>
      </c>
    </row>
    <row r="66" spans="1:10" ht="14.25">
      <c r="A66" s="81" t="s">
        <v>29</v>
      </c>
      <c r="B66" s="82"/>
      <c r="C66" s="15">
        <v>29</v>
      </c>
      <c r="D66" s="15">
        <v>31</v>
      </c>
      <c r="E66" s="16">
        <f t="shared" si="10"/>
        <v>60</v>
      </c>
      <c r="F66" s="81" t="s">
        <v>30</v>
      </c>
      <c r="G66" s="83"/>
      <c r="H66" s="15">
        <v>1</v>
      </c>
      <c r="I66" s="15">
        <v>4</v>
      </c>
      <c r="J66" s="16">
        <f t="shared" si="11"/>
        <v>5</v>
      </c>
    </row>
    <row r="67" spans="1:10" ht="14.25">
      <c r="A67" s="81" t="s">
        <v>31</v>
      </c>
      <c r="B67" s="82"/>
      <c r="C67" s="15">
        <v>9</v>
      </c>
      <c r="D67" s="15">
        <v>24</v>
      </c>
      <c r="E67" s="16">
        <f t="shared" si="10"/>
        <v>33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10</v>
      </c>
      <c r="D68" s="15">
        <v>26</v>
      </c>
      <c r="E68" s="16">
        <f t="shared" si="10"/>
        <v>36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22</v>
      </c>
      <c r="E69" s="16">
        <f t="shared" si="10"/>
        <v>25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19</v>
      </c>
      <c r="E70" s="16">
        <f t="shared" si="10"/>
        <v>23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10</v>
      </c>
      <c r="E71" s="16">
        <f t="shared" si="10"/>
        <v>13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5</v>
      </c>
      <c r="D72" s="9">
        <v>1</v>
      </c>
      <c r="E72" s="10">
        <f t="shared" si="10"/>
        <v>6</v>
      </c>
      <c r="F72" s="86" t="s">
        <v>42</v>
      </c>
      <c r="G72" s="87"/>
      <c r="H72" s="34">
        <f>SUM((SUM(C61:C72)+(SUM(H61:H71))))</f>
        <v>126</v>
      </c>
      <c r="I72" s="9">
        <f>SUM((SUM(D61:D72)+(SUM(I61:I71))))</f>
        <v>211</v>
      </c>
      <c r="J72" s="10">
        <f t="shared" si="11"/>
        <v>337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15874</v>
      </c>
      <c r="C7" s="9">
        <v>17851</v>
      </c>
      <c r="D7" s="9">
        <v>19891</v>
      </c>
      <c r="E7" s="10">
        <f>SUM(C7:D7)</f>
        <v>37742</v>
      </c>
      <c r="F7" s="8">
        <v>10443</v>
      </c>
      <c r="G7" s="9">
        <v>6143</v>
      </c>
      <c r="H7" s="9">
        <v>9019</v>
      </c>
      <c r="I7" s="9">
        <f>SUM(G7:H7)</f>
        <v>15162</v>
      </c>
      <c r="J7" s="11">
        <f>ROUND(I7/E7,3)</f>
        <v>0.402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7912</v>
      </c>
      <c r="C13" s="15">
        <v>8883</v>
      </c>
      <c r="D13" s="15">
        <v>9768</v>
      </c>
      <c r="E13" s="16">
        <f aca="true" t="shared" si="0" ref="E13:E19">SUM(C13:D13)</f>
        <v>18651</v>
      </c>
      <c r="F13" s="17">
        <v>4563</v>
      </c>
      <c r="G13" s="15">
        <v>2663</v>
      </c>
      <c r="H13" s="15">
        <v>3974</v>
      </c>
      <c r="I13" s="15">
        <f>SUM(G13:H13)</f>
        <v>6637</v>
      </c>
      <c r="J13" s="18">
        <f aca="true" t="shared" si="1" ref="J13:J20">ROUND(I13/E13,3)</f>
        <v>0.356</v>
      </c>
    </row>
    <row r="14" spans="1:10" ht="14.25">
      <c r="A14" s="13" t="s">
        <v>10</v>
      </c>
      <c r="B14" s="14">
        <v>1485</v>
      </c>
      <c r="C14" s="15">
        <v>1758</v>
      </c>
      <c r="D14" s="15">
        <v>1959</v>
      </c>
      <c r="E14" s="16">
        <f t="shared" si="0"/>
        <v>3717</v>
      </c>
      <c r="F14" s="17">
        <v>1175</v>
      </c>
      <c r="G14" s="15">
        <v>723</v>
      </c>
      <c r="H14" s="15">
        <v>1011</v>
      </c>
      <c r="I14" s="15">
        <f aca="true" t="shared" si="2" ref="I14:I19">SUM(G14:H14)</f>
        <v>1734</v>
      </c>
      <c r="J14" s="18">
        <f t="shared" si="1"/>
        <v>0.467</v>
      </c>
    </row>
    <row r="15" spans="1:10" ht="14.25">
      <c r="A15" s="13" t="s">
        <v>11</v>
      </c>
      <c r="B15" s="14">
        <v>3692</v>
      </c>
      <c r="C15" s="15">
        <v>3936</v>
      </c>
      <c r="D15" s="15">
        <v>4417</v>
      </c>
      <c r="E15" s="16">
        <f t="shared" si="0"/>
        <v>8353</v>
      </c>
      <c r="F15" s="17">
        <v>2522</v>
      </c>
      <c r="G15" s="15">
        <v>1439</v>
      </c>
      <c r="H15" s="15">
        <v>2141</v>
      </c>
      <c r="I15" s="15">
        <f t="shared" si="2"/>
        <v>3580</v>
      </c>
      <c r="J15" s="18">
        <f t="shared" si="1"/>
        <v>0.429</v>
      </c>
    </row>
    <row r="16" spans="1:10" ht="14.25">
      <c r="A16" s="13" t="s">
        <v>12</v>
      </c>
      <c r="B16" s="14">
        <v>826</v>
      </c>
      <c r="C16" s="15">
        <v>1036</v>
      </c>
      <c r="D16" s="15">
        <v>1110</v>
      </c>
      <c r="E16" s="16">
        <f t="shared" si="0"/>
        <v>2146</v>
      </c>
      <c r="F16" s="17">
        <v>653</v>
      </c>
      <c r="G16" s="15">
        <v>408</v>
      </c>
      <c r="H16" s="15">
        <v>566</v>
      </c>
      <c r="I16" s="15">
        <f t="shared" si="2"/>
        <v>974</v>
      </c>
      <c r="J16" s="18">
        <f t="shared" si="1"/>
        <v>0.454</v>
      </c>
    </row>
    <row r="17" spans="1:10" ht="14.25">
      <c r="A17" s="13" t="s">
        <v>13</v>
      </c>
      <c r="B17" s="14">
        <v>691</v>
      </c>
      <c r="C17" s="15">
        <v>895</v>
      </c>
      <c r="D17" s="15">
        <v>1024</v>
      </c>
      <c r="E17" s="16">
        <f t="shared" si="0"/>
        <v>1919</v>
      </c>
      <c r="F17" s="17">
        <v>569</v>
      </c>
      <c r="G17" s="15">
        <v>361</v>
      </c>
      <c r="H17" s="15">
        <v>513</v>
      </c>
      <c r="I17" s="15">
        <f t="shared" si="2"/>
        <v>874</v>
      </c>
      <c r="J17" s="18">
        <f t="shared" si="1"/>
        <v>0.455</v>
      </c>
    </row>
    <row r="18" spans="1:10" ht="14.25">
      <c r="A18" s="13" t="s">
        <v>14</v>
      </c>
      <c r="B18" s="14">
        <v>631</v>
      </c>
      <c r="C18" s="15">
        <v>680</v>
      </c>
      <c r="D18" s="15">
        <v>826</v>
      </c>
      <c r="E18" s="16">
        <f t="shared" si="0"/>
        <v>1506</v>
      </c>
      <c r="F18" s="17">
        <v>511</v>
      </c>
      <c r="G18" s="15">
        <v>303</v>
      </c>
      <c r="H18" s="15">
        <v>447</v>
      </c>
      <c r="I18" s="15">
        <f t="shared" si="2"/>
        <v>750</v>
      </c>
      <c r="J18" s="18">
        <f t="shared" si="1"/>
        <v>0.498</v>
      </c>
    </row>
    <row r="19" spans="1:10" ht="14.25">
      <c r="A19" s="13" t="s">
        <v>15</v>
      </c>
      <c r="B19" s="14">
        <v>637</v>
      </c>
      <c r="C19" s="15">
        <v>663</v>
      </c>
      <c r="D19" s="15">
        <v>787</v>
      </c>
      <c r="E19" s="16">
        <f t="shared" si="0"/>
        <v>1450</v>
      </c>
      <c r="F19" s="17">
        <v>450</v>
      </c>
      <c r="G19" s="15">
        <v>246</v>
      </c>
      <c r="H19" s="15">
        <v>367</v>
      </c>
      <c r="I19" s="15">
        <f t="shared" si="2"/>
        <v>613</v>
      </c>
      <c r="J19" s="18">
        <f t="shared" si="1"/>
        <v>0.423</v>
      </c>
    </row>
    <row r="20" spans="1:10" ht="15" thickBot="1">
      <c r="A20" s="7" t="s">
        <v>16</v>
      </c>
      <c r="B20" s="42">
        <f aca="true" t="shared" si="3" ref="B20:H20">SUM(B13:B19)</f>
        <v>15874</v>
      </c>
      <c r="C20" s="20">
        <f t="shared" si="3"/>
        <v>17851</v>
      </c>
      <c r="D20" s="20">
        <f t="shared" si="3"/>
        <v>19891</v>
      </c>
      <c r="E20" s="20">
        <f t="shared" si="3"/>
        <v>37742</v>
      </c>
      <c r="F20" s="35">
        <f t="shared" si="3"/>
        <v>10443</v>
      </c>
      <c r="G20" s="20">
        <f t="shared" si="3"/>
        <v>6143</v>
      </c>
      <c r="H20" s="20">
        <f t="shared" si="3"/>
        <v>9019</v>
      </c>
      <c r="I20" s="21">
        <f>SUM(I13:I19)</f>
        <v>15162</v>
      </c>
      <c r="J20" s="22">
        <f t="shared" si="1"/>
        <v>0.402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618</v>
      </c>
      <c r="D25" s="15">
        <v>614</v>
      </c>
      <c r="E25" s="16">
        <f aca="true" t="shared" si="4" ref="E25:E36">C25+D25</f>
        <v>1232</v>
      </c>
      <c r="F25" s="81" t="s">
        <v>20</v>
      </c>
      <c r="G25" s="83"/>
      <c r="H25" s="15">
        <v>1555</v>
      </c>
      <c r="I25" s="15">
        <v>1467</v>
      </c>
      <c r="J25" s="16">
        <f aca="true" t="shared" si="5" ref="J25:J35">H25+I25</f>
        <v>3022</v>
      </c>
    </row>
    <row r="26" spans="1:10" ht="14.25">
      <c r="A26" s="81" t="s">
        <v>21</v>
      </c>
      <c r="B26" s="82"/>
      <c r="C26" s="15">
        <v>712</v>
      </c>
      <c r="D26" s="15">
        <v>652</v>
      </c>
      <c r="E26" s="16">
        <f t="shared" si="4"/>
        <v>1364</v>
      </c>
      <c r="F26" s="81" t="s">
        <v>22</v>
      </c>
      <c r="G26" s="83"/>
      <c r="H26" s="15">
        <v>1695</v>
      </c>
      <c r="I26" s="15">
        <v>1672</v>
      </c>
      <c r="J26" s="16">
        <f t="shared" si="5"/>
        <v>3367</v>
      </c>
    </row>
    <row r="27" spans="1:10" ht="14.25">
      <c r="A27" s="81" t="s">
        <v>23</v>
      </c>
      <c r="B27" s="82"/>
      <c r="C27" s="15">
        <v>779</v>
      </c>
      <c r="D27" s="15">
        <v>710</v>
      </c>
      <c r="E27" s="16">
        <f t="shared" si="4"/>
        <v>1489</v>
      </c>
      <c r="F27" s="81" t="s">
        <v>24</v>
      </c>
      <c r="G27" s="83"/>
      <c r="H27" s="15">
        <v>1124</v>
      </c>
      <c r="I27" s="15">
        <v>1412</v>
      </c>
      <c r="J27" s="16">
        <f t="shared" si="5"/>
        <v>2536</v>
      </c>
    </row>
    <row r="28" spans="1:10" ht="14.25">
      <c r="A28" s="81" t="s">
        <v>25</v>
      </c>
      <c r="B28" s="82"/>
      <c r="C28" s="15">
        <v>775</v>
      </c>
      <c r="D28" s="15">
        <v>684</v>
      </c>
      <c r="E28" s="16">
        <f t="shared" si="4"/>
        <v>1459</v>
      </c>
      <c r="F28" s="81" t="s">
        <v>26</v>
      </c>
      <c r="G28" s="83"/>
      <c r="H28" s="15">
        <v>1075</v>
      </c>
      <c r="I28" s="15">
        <v>1566</v>
      </c>
      <c r="J28" s="16">
        <f t="shared" si="5"/>
        <v>2641</v>
      </c>
    </row>
    <row r="29" spans="1:10" ht="14.25">
      <c r="A29" s="81" t="s">
        <v>27</v>
      </c>
      <c r="B29" s="82"/>
      <c r="C29" s="15">
        <v>754</v>
      </c>
      <c r="D29" s="15">
        <v>710</v>
      </c>
      <c r="E29" s="16">
        <f t="shared" si="4"/>
        <v>1464</v>
      </c>
      <c r="F29" s="81" t="s">
        <v>28</v>
      </c>
      <c r="G29" s="83"/>
      <c r="H29" s="15">
        <v>1098</v>
      </c>
      <c r="I29" s="15">
        <v>1810</v>
      </c>
      <c r="J29" s="16">
        <f t="shared" si="5"/>
        <v>2908</v>
      </c>
    </row>
    <row r="30" spans="1:10" ht="14.25">
      <c r="A30" s="81" t="s">
        <v>29</v>
      </c>
      <c r="B30" s="82"/>
      <c r="C30" s="15">
        <v>733</v>
      </c>
      <c r="D30" s="15">
        <v>626</v>
      </c>
      <c r="E30" s="16">
        <f t="shared" si="4"/>
        <v>1359</v>
      </c>
      <c r="F30" s="81" t="s">
        <v>30</v>
      </c>
      <c r="G30" s="83"/>
      <c r="H30" s="15">
        <v>770</v>
      </c>
      <c r="I30" s="15">
        <v>1490</v>
      </c>
      <c r="J30" s="16">
        <f t="shared" si="5"/>
        <v>2260</v>
      </c>
    </row>
    <row r="31" spans="1:10" ht="14.25">
      <c r="A31" s="81" t="s">
        <v>31</v>
      </c>
      <c r="B31" s="82"/>
      <c r="C31" s="15">
        <v>809</v>
      </c>
      <c r="D31" s="15">
        <v>696</v>
      </c>
      <c r="E31" s="16">
        <f t="shared" si="4"/>
        <v>1505</v>
      </c>
      <c r="F31" s="81" t="s">
        <v>32</v>
      </c>
      <c r="G31" s="83"/>
      <c r="H31" s="15">
        <v>307</v>
      </c>
      <c r="I31" s="15">
        <v>794</v>
      </c>
      <c r="J31" s="16">
        <f t="shared" si="5"/>
        <v>1101</v>
      </c>
    </row>
    <row r="32" spans="1:10" ht="14.25">
      <c r="A32" s="81" t="s">
        <v>33</v>
      </c>
      <c r="B32" s="82"/>
      <c r="C32" s="15">
        <v>935</v>
      </c>
      <c r="D32" s="15">
        <v>855</v>
      </c>
      <c r="E32" s="16">
        <f t="shared" si="4"/>
        <v>1790</v>
      </c>
      <c r="F32" s="81" t="s">
        <v>34</v>
      </c>
      <c r="G32" s="83"/>
      <c r="H32" s="15">
        <v>68</v>
      </c>
      <c r="I32" s="15">
        <v>232</v>
      </c>
      <c r="J32" s="16">
        <f t="shared" si="5"/>
        <v>300</v>
      </c>
    </row>
    <row r="33" spans="1:10" ht="14.25">
      <c r="A33" s="81" t="s">
        <v>35</v>
      </c>
      <c r="B33" s="82"/>
      <c r="C33" s="15">
        <v>1009</v>
      </c>
      <c r="D33" s="15">
        <v>915</v>
      </c>
      <c r="E33" s="16">
        <f t="shared" si="4"/>
        <v>1924</v>
      </c>
      <c r="F33" s="81" t="s">
        <v>36</v>
      </c>
      <c r="G33" s="83"/>
      <c r="H33" s="15">
        <v>6</v>
      </c>
      <c r="I33" s="15">
        <v>41</v>
      </c>
      <c r="J33" s="16">
        <f t="shared" si="5"/>
        <v>47</v>
      </c>
    </row>
    <row r="34" spans="1:10" ht="14.25">
      <c r="A34" s="81" t="s">
        <v>37</v>
      </c>
      <c r="B34" s="82"/>
      <c r="C34" s="15">
        <v>896</v>
      </c>
      <c r="D34" s="15">
        <v>808</v>
      </c>
      <c r="E34" s="16">
        <f t="shared" si="4"/>
        <v>1704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892</v>
      </c>
      <c r="D35" s="15">
        <v>934</v>
      </c>
      <c r="E35" s="16">
        <f t="shared" si="4"/>
        <v>1826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1241</v>
      </c>
      <c r="D36" s="9">
        <v>1201</v>
      </c>
      <c r="E36" s="10">
        <f t="shared" si="4"/>
        <v>2442</v>
      </c>
      <c r="F36" s="86" t="s">
        <v>42</v>
      </c>
      <c r="G36" s="87"/>
      <c r="H36" s="9">
        <f>C25+C26+C27+C28+C29+C30+C31+C32+C33+C34+C35+C36+H25+H26+H27+H28+H29+H30+H31+H32+H33+H34+H35</f>
        <v>17851</v>
      </c>
      <c r="I36" s="9">
        <f>D25+D26+D27+D28+D29+D30+D31+D32+D33+D34+D35+D36+I25+I26+I27+I28+I29+I30+I31+I32+I33+I34+I35</f>
        <v>19891</v>
      </c>
      <c r="J36" s="10">
        <f>E25+E26+E27+E28+E29+E30+E31+E32+E33+E34+E35+E36+J25+J26+J27+J28+J29+J30+J31+J32+J33+J34+J35</f>
        <v>37742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297</v>
      </c>
      <c r="C43" s="9">
        <v>122</v>
      </c>
      <c r="D43" s="9">
        <v>215</v>
      </c>
      <c r="E43" s="10">
        <f>SUM(C43:D43)</f>
        <v>337</v>
      </c>
      <c r="F43" s="8">
        <v>18</v>
      </c>
      <c r="G43" s="9">
        <v>14</v>
      </c>
      <c r="H43" s="9">
        <v>11</v>
      </c>
      <c r="I43" s="9">
        <f>SUM(G43:H43)</f>
        <v>25</v>
      </c>
      <c r="J43" s="11">
        <f>ROUND(I43/E43,3)</f>
        <v>0.074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197</v>
      </c>
      <c r="C49" s="37">
        <v>88</v>
      </c>
      <c r="D49" s="37">
        <v>132</v>
      </c>
      <c r="E49" s="29">
        <f aca="true" t="shared" si="6" ref="E49:E55">SUM(C49:D49)</f>
        <v>220</v>
      </c>
      <c r="F49" s="30">
        <v>12</v>
      </c>
      <c r="G49" s="31">
        <v>9</v>
      </c>
      <c r="H49" s="31">
        <v>7</v>
      </c>
      <c r="I49" s="31">
        <f>SUM(G49:H49)</f>
        <v>16</v>
      </c>
      <c r="J49" s="18">
        <f aca="true" t="shared" si="7" ref="J49:J56">ROUND(I49/E49,3)</f>
        <v>0.073</v>
      </c>
    </row>
    <row r="50" spans="1:10" ht="14.25">
      <c r="A50" s="13" t="s">
        <v>10</v>
      </c>
      <c r="B50" s="36">
        <v>18</v>
      </c>
      <c r="C50" s="37">
        <v>3</v>
      </c>
      <c r="D50" s="43">
        <v>18</v>
      </c>
      <c r="E50" s="29">
        <f t="shared" si="6"/>
        <v>21</v>
      </c>
      <c r="F50" s="30">
        <v>0</v>
      </c>
      <c r="G50" s="31">
        <v>0</v>
      </c>
      <c r="H50" s="31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36">
        <v>56</v>
      </c>
      <c r="C51" s="37">
        <v>20</v>
      </c>
      <c r="D51" s="37">
        <v>45</v>
      </c>
      <c r="E51" s="29">
        <f t="shared" si="6"/>
        <v>65</v>
      </c>
      <c r="F51" s="30">
        <v>5</v>
      </c>
      <c r="G51" s="31">
        <v>4</v>
      </c>
      <c r="H51" s="31">
        <v>3</v>
      </c>
      <c r="I51" s="31">
        <f t="shared" si="8"/>
        <v>7</v>
      </c>
      <c r="J51" s="18">
        <f t="shared" si="7"/>
        <v>0.108</v>
      </c>
    </row>
    <row r="52" spans="1:10" ht="14.25">
      <c r="A52" s="13" t="s">
        <v>12</v>
      </c>
      <c r="B52" s="36">
        <v>9</v>
      </c>
      <c r="C52" s="37">
        <v>2</v>
      </c>
      <c r="D52" s="37">
        <v>8</v>
      </c>
      <c r="E52" s="29">
        <f t="shared" si="6"/>
        <v>10</v>
      </c>
      <c r="F52" s="30">
        <v>1</v>
      </c>
      <c r="G52" s="31">
        <v>1</v>
      </c>
      <c r="H52" s="31">
        <v>1</v>
      </c>
      <c r="I52" s="31">
        <f t="shared" si="8"/>
        <v>2</v>
      </c>
      <c r="J52" s="18">
        <f t="shared" si="7"/>
        <v>0.2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3</v>
      </c>
      <c r="D55" s="37">
        <v>9</v>
      </c>
      <c r="E55" s="29">
        <f t="shared" si="6"/>
        <v>12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297</v>
      </c>
      <c r="C56" s="40">
        <f t="shared" si="9"/>
        <v>122</v>
      </c>
      <c r="D56" s="40">
        <f t="shared" si="9"/>
        <v>215</v>
      </c>
      <c r="E56" s="32">
        <f t="shared" si="9"/>
        <v>337</v>
      </c>
      <c r="F56" s="33">
        <f t="shared" si="9"/>
        <v>18</v>
      </c>
      <c r="G56" s="32">
        <f t="shared" si="9"/>
        <v>14</v>
      </c>
      <c r="H56" s="32">
        <f>SUM(H49:H55)</f>
        <v>11</v>
      </c>
      <c r="I56" s="32">
        <f>SUM(I49:I55)</f>
        <v>25</v>
      </c>
      <c r="J56" s="11">
        <f t="shared" si="7"/>
        <v>0.074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0</v>
      </c>
      <c r="E61" s="16">
        <f aca="true" t="shared" si="10" ref="E61:E72">SUM(C61+D61)</f>
        <v>1</v>
      </c>
      <c r="F61" s="81" t="s">
        <v>20</v>
      </c>
      <c r="G61" s="83"/>
      <c r="H61" s="45">
        <v>0</v>
      </c>
      <c r="I61" s="45">
        <v>9</v>
      </c>
      <c r="J61" s="16">
        <f aca="true" t="shared" si="11" ref="J61:J72">SUM(H61+I61)</f>
        <v>9</v>
      </c>
    </row>
    <row r="62" spans="1:10" ht="14.25">
      <c r="A62" s="81" t="s">
        <v>21</v>
      </c>
      <c r="B62" s="82"/>
      <c r="C62" s="45">
        <v>1</v>
      </c>
      <c r="D62" s="45">
        <v>0</v>
      </c>
      <c r="E62" s="16">
        <f t="shared" si="10"/>
        <v>1</v>
      </c>
      <c r="F62" s="81" t="s">
        <v>22</v>
      </c>
      <c r="G62" s="83"/>
      <c r="H62" s="45">
        <v>5</v>
      </c>
      <c r="I62" s="45">
        <v>2</v>
      </c>
      <c r="J62" s="16">
        <f t="shared" si="11"/>
        <v>7</v>
      </c>
    </row>
    <row r="63" spans="1:10" ht="14.25">
      <c r="A63" s="81" t="s">
        <v>23</v>
      </c>
      <c r="B63" s="82"/>
      <c r="C63" s="45">
        <v>3</v>
      </c>
      <c r="D63" s="45">
        <v>2</v>
      </c>
      <c r="E63" s="16">
        <f t="shared" si="10"/>
        <v>5</v>
      </c>
      <c r="F63" s="81" t="s">
        <v>24</v>
      </c>
      <c r="G63" s="83"/>
      <c r="H63" s="45">
        <v>3</v>
      </c>
      <c r="I63" s="45">
        <v>3</v>
      </c>
      <c r="J63" s="16">
        <f t="shared" si="11"/>
        <v>6</v>
      </c>
    </row>
    <row r="64" spans="1:10" ht="14.25">
      <c r="A64" s="81" t="s">
        <v>25</v>
      </c>
      <c r="B64" s="82"/>
      <c r="C64" s="45">
        <v>6</v>
      </c>
      <c r="D64" s="45">
        <v>12</v>
      </c>
      <c r="E64" s="16">
        <f t="shared" si="10"/>
        <v>18</v>
      </c>
      <c r="F64" s="81" t="s">
        <v>26</v>
      </c>
      <c r="G64" s="83"/>
      <c r="H64" s="45">
        <v>5</v>
      </c>
      <c r="I64" s="45">
        <v>1</v>
      </c>
      <c r="J64" s="16">
        <f t="shared" si="11"/>
        <v>6</v>
      </c>
    </row>
    <row r="65" spans="1:10" ht="14.25">
      <c r="A65" s="81" t="s">
        <v>27</v>
      </c>
      <c r="B65" s="82"/>
      <c r="C65" s="45">
        <v>39</v>
      </c>
      <c r="D65" s="45">
        <v>47</v>
      </c>
      <c r="E65" s="16">
        <f t="shared" si="10"/>
        <v>86</v>
      </c>
      <c r="F65" s="81" t="s">
        <v>28</v>
      </c>
      <c r="G65" s="83"/>
      <c r="H65" s="45">
        <v>0</v>
      </c>
      <c r="I65" s="45">
        <v>1</v>
      </c>
      <c r="J65" s="16">
        <f t="shared" si="11"/>
        <v>1</v>
      </c>
    </row>
    <row r="66" spans="1:10" ht="14.25">
      <c r="A66" s="81" t="s">
        <v>29</v>
      </c>
      <c r="B66" s="82"/>
      <c r="C66" s="45">
        <v>29</v>
      </c>
      <c r="D66" s="45">
        <v>32</v>
      </c>
      <c r="E66" s="16">
        <f t="shared" si="10"/>
        <v>61</v>
      </c>
      <c r="F66" s="81" t="s">
        <v>30</v>
      </c>
      <c r="G66" s="83"/>
      <c r="H66" s="45">
        <v>1</v>
      </c>
      <c r="I66" s="45">
        <v>4</v>
      </c>
      <c r="J66" s="16">
        <f t="shared" si="11"/>
        <v>5</v>
      </c>
    </row>
    <row r="67" spans="1:10" ht="14.25">
      <c r="A67" s="81" t="s">
        <v>31</v>
      </c>
      <c r="B67" s="82"/>
      <c r="C67" s="45">
        <v>9</v>
      </c>
      <c r="D67" s="45">
        <v>24</v>
      </c>
      <c r="E67" s="16">
        <f t="shared" si="10"/>
        <v>33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9</v>
      </c>
      <c r="D68" s="45">
        <v>26</v>
      </c>
      <c r="E68" s="16">
        <f t="shared" si="10"/>
        <v>35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2</v>
      </c>
      <c r="D69" s="45">
        <v>22</v>
      </c>
      <c r="E69" s="16">
        <f t="shared" si="10"/>
        <v>24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2</v>
      </c>
      <c r="D70" s="45">
        <v>19</v>
      </c>
      <c r="E70" s="16">
        <f t="shared" si="10"/>
        <v>21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10</v>
      </c>
      <c r="E71" s="16">
        <f t="shared" si="10"/>
        <v>13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4</v>
      </c>
      <c r="D72" s="46">
        <v>1</v>
      </c>
      <c r="E72" s="10">
        <f t="shared" si="10"/>
        <v>5</v>
      </c>
      <c r="F72" s="86" t="s">
        <v>42</v>
      </c>
      <c r="G72" s="87"/>
      <c r="H72" s="34">
        <f>SUM((SUM(C61:C72)+(SUM(H61:H71))))</f>
        <v>122</v>
      </c>
      <c r="I72" s="9">
        <f>SUM((SUM(D61:D72)+(SUM(I61:I71))))</f>
        <v>215</v>
      </c>
      <c r="J72" s="10">
        <f t="shared" si="11"/>
        <v>337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22">
      <selection activeCell="G45" sqref="G4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15855</v>
      </c>
      <c r="C7" s="9">
        <v>17813</v>
      </c>
      <c r="D7" s="9">
        <v>19860</v>
      </c>
      <c r="E7" s="10">
        <f>SUM(C7:D7)</f>
        <v>37673</v>
      </c>
      <c r="F7" s="8">
        <v>10449</v>
      </c>
      <c r="G7" s="9">
        <v>6156</v>
      </c>
      <c r="H7" s="9">
        <v>9015</v>
      </c>
      <c r="I7" s="9">
        <f>SUM(G7:H7)</f>
        <v>15171</v>
      </c>
      <c r="J7" s="11">
        <f>ROUND(I7/E7,3)</f>
        <v>0.403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7904</v>
      </c>
      <c r="C13" s="15">
        <v>8865</v>
      </c>
      <c r="D13" s="15">
        <v>9760</v>
      </c>
      <c r="E13" s="16">
        <f aca="true" t="shared" si="0" ref="E13:E19">SUM(C13:D13)</f>
        <v>18625</v>
      </c>
      <c r="F13" s="17">
        <v>4570</v>
      </c>
      <c r="G13" s="15">
        <v>2662</v>
      </c>
      <c r="H13" s="15">
        <v>3978</v>
      </c>
      <c r="I13" s="15">
        <f>SUM(G13:H13)</f>
        <v>6640</v>
      </c>
      <c r="J13" s="18">
        <f aca="true" t="shared" si="1" ref="J13:J20">ROUND(I13/E13,3)</f>
        <v>0.357</v>
      </c>
    </row>
    <row r="14" spans="1:10" ht="14.25">
      <c r="A14" s="13" t="s">
        <v>10</v>
      </c>
      <c r="B14" s="14">
        <v>1484</v>
      </c>
      <c r="C14" s="15">
        <v>1750</v>
      </c>
      <c r="D14" s="15">
        <v>1959</v>
      </c>
      <c r="E14" s="16">
        <f t="shared" si="0"/>
        <v>3709</v>
      </c>
      <c r="F14" s="17">
        <v>1175</v>
      </c>
      <c r="G14" s="15">
        <v>724</v>
      </c>
      <c r="H14" s="15">
        <v>1009</v>
      </c>
      <c r="I14" s="15">
        <f aca="true" t="shared" si="2" ref="I14:I19">SUM(G14:H14)</f>
        <v>1733</v>
      </c>
      <c r="J14" s="18">
        <f t="shared" si="1"/>
        <v>0.467</v>
      </c>
    </row>
    <row r="15" spans="1:10" ht="14.25">
      <c r="A15" s="13" t="s">
        <v>11</v>
      </c>
      <c r="B15" s="14">
        <v>3682</v>
      </c>
      <c r="C15" s="15">
        <v>3931</v>
      </c>
      <c r="D15" s="15">
        <v>4403</v>
      </c>
      <c r="E15" s="16">
        <f t="shared" si="0"/>
        <v>8334</v>
      </c>
      <c r="F15" s="17">
        <v>2521</v>
      </c>
      <c r="G15" s="15">
        <v>1447</v>
      </c>
      <c r="H15" s="15">
        <v>2138</v>
      </c>
      <c r="I15" s="15">
        <f t="shared" si="2"/>
        <v>3585</v>
      </c>
      <c r="J15" s="18">
        <f t="shared" si="1"/>
        <v>0.43</v>
      </c>
    </row>
    <row r="16" spans="1:10" ht="14.25">
      <c r="A16" s="13" t="s">
        <v>12</v>
      </c>
      <c r="B16" s="14">
        <v>826</v>
      </c>
      <c r="C16" s="15">
        <v>1033</v>
      </c>
      <c r="D16" s="15">
        <v>1111</v>
      </c>
      <c r="E16" s="16">
        <f t="shared" si="0"/>
        <v>2144</v>
      </c>
      <c r="F16" s="17">
        <v>655</v>
      </c>
      <c r="G16" s="15">
        <v>409</v>
      </c>
      <c r="H16" s="15">
        <v>567</v>
      </c>
      <c r="I16" s="15">
        <f t="shared" si="2"/>
        <v>976</v>
      </c>
      <c r="J16" s="18">
        <f t="shared" si="1"/>
        <v>0.455</v>
      </c>
    </row>
    <row r="17" spans="1:10" ht="14.25">
      <c r="A17" s="13" t="s">
        <v>13</v>
      </c>
      <c r="B17" s="14">
        <v>690</v>
      </c>
      <c r="C17" s="15">
        <v>892</v>
      </c>
      <c r="D17" s="15">
        <v>1014</v>
      </c>
      <c r="E17" s="16">
        <f t="shared" si="0"/>
        <v>1906</v>
      </c>
      <c r="F17" s="17">
        <v>566</v>
      </c>
      <c r="G17" s="15">
        <v>362</v>
      </c>
      <c r="H17" s="15">
        <v>508</v>
      </c>
      <c r="I17" s="15">
        <f t="shared" si="2"/>
        <v>870</v>
      </c>
      <c r="J17" s="18">
        <f t="shared" si="1"/>
        <v>0.456</v>
      </c>
    </row>
    <row r="18" spans="1:10" ht="14.25">
      <c r="A18" s="13" t="s">
        <v>14</v>
      </c>
      <c r="B18" s="14">
        <v>630</v>
      </c>
      <c r="C18" s="15">
        <v>679</v>
      </c>
      <c r="D18" s="15">
        <v>825</v>
      </c>
      <c r="E18" s="16">
        <f t="shared" si="0"/>
        <v>1504</v>
      </c>
      <c r="F18" s="17">
        <v>511</v>
      </c>
      <c r="G18" s="15">
        <v>303</v>
      </c>
      <c r="H18" s="15">
        <v>446</v>
      </c>
      <c r="I18" s="15">
        <f t="shared" si="2"/>
        <v>749</v>
      </c>
      <c r="J18" s="18">
        <f t="shared" si="1"/>
        <v>0.498</v>
      </c>
    </row>
    <row r="19" spans="1:10" ht="14.25">
      <c r="A19" s="13" t="s">
        <v>15</v>
      </c>
      <c r="B19" s="14">
        <v>639</v>
      </c>
      <c r="C19" s="15">
        <v>663</v>
      </c>
      <c r="D19" s="15">
        <v>788</v>
      </c>
      <c r="E19" s="16">
        <f t="shared" si="0"/>
        <v>1451</v>
      </c>
      <c r="F19" s="17">
        <v>451</v>
      </c>
      <c r="G19" s="15">
        <v>249</v>
      </c>
      <c r="H19" s="15">
        <v>369</v>
      </c>
      <c r="I19" s="15">
        <f t="shared" si="2"/>
        <v>618</v>
      </c>
      <c r="J19" s="18">
        <f t="shared" si="1"/>
        <v>0.426</v>
      </c>
    </row>
    <row r="20" spans="1:10" ht="15" thickBot="1">
      <c r="A20" s="7" t="s">
        <v>16</v>
      </c>
      <c r="B20" s="42">
        <f aca="true" t="shared" si="3" ref="B20:H20">SUM(B13:B19)</f>
        <v>15855</v>
      </c>
      <c r="C20" s="20">
        <f t="shared" si="3"/>
        <v>17813</v>
      </c>
      <c r="D20" s="20">
        <f t="shared" si="3"/>
        <v>19860</v>
      </c>
      <c r="E20" s="20">
        <f t="shared" si="3"/>
        <v>37673</v>
      </c>
      <c r="F20" s="35">
        <f t="shared" si="3"/>
        <v>10449</v>
      </c>
      <c r="G20" s="20">
        <f t="shared" si="3"/>
        <v>6156</v>
      </c>
      <c r="H20" s="20">
        <f t="shared" si="3"/>
        <v>9015</v>
      </c>
      <c r="I20" s="21">
        <f>SUM(I13:I19)</f>
        <v>15171</v>
      </c>
      <c r="J20" s="22">
        <f t="shared" si="1"/>
        <v>0.403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611</v>
      </c>
      <c r="D25" s="15">
        <v>617</v>
      </c>
      <c r="E25" s="16">
        <f aca="true" t="shared" si="4" ref="E25:E36">C25+D25</f>
        <v>1228</v>
      </c>
      <c r="F25" s="81" t="s">
        <v>20</v>
      </c>
      <c r="G25" s="83"/>
      <c r="H25" s="15">
        <v>1541</v>
      </c>
      <c r="I25" s="15">
        <v>1456</v>
      </c>
      <c r="J25" s="16">
        <f aca="true" t="shared" si="5" ref="J25:J35">H25+I25</f>
        <v>2997</v>
      </c>
    </row>
    <row r="26" spans="1:10" ht="14.25">
      <c r="A26" s="81" t="s">
        <v>21</v>
      </c>
      <c r="B26" s="82"/>
      <c r="C26" s="15">
        <v>716</v>
      </c>
      <c r="D26" s="15">
        <v>639</v>
      </c>
      <c r="E26" s="16">
        <f t="shared" si="4"/>
        <v>1355</v>
      </c>
      <c r="F26" s="81" t="s">
        <v>22</v>
      </c>
      <c r="G26" s="83"/>
      <c r="H26" s="15">
        <v>1717</v>
      </c>
      <c r="I26" s="15">
        <v>1687</v>
      </c>
      <c r="J26" s="16">
        <f t="shared" si="5"/>
        <v>3404</v>
      </c>
    </row>
    <row r="27" spans="1:10" ht="14.25">
      <c r="A27" s="81" t="s">
        <v>23</v>
      </c>
      <c r="B27" s="82"/>
      <c r="C27" s="15">
        <v>772</v>
      </c>
      <c r="D27" s="15">
        <v>711</v>
      </c>
      <c r="E27" s="16">
        <f t="shared" si="4"/>
        <v>1483</v>
      </c>
      <c r="F27" s="81" t="s">
        <v>24</v>
      </c>
      <c r="G27" s="83"/>
      <c r="H27" s="15">
        <v>1121</v>
      </c>
      <c r="I27" s="15">
        <v>1394</v>
      </c>
      <c r="J27" s="16">
        <f t="shared" si="5"/>
        <v>2515</v>
      </c>
    </row>
    <row r="28" spans="1:10" ht="14.25">
      <c r="A28" s="81" t="s">
        <v>25</v>
      </c>
      <c r="B28" s="82"/>
      <c r="C28" s="15">
        <v>787</v>
      </c>
      <c r="D28" s="15">
        <v>692</v>
      </c>
      <c r="E28" s="16">
        <f t="shared" si="4"/>
        <v>1479</v>
      </c>
      <c r="F28" s="81" t="s">
        <v>26</v>
      </c>
      <c r="G28" s="83"/>
      <c r="H28" s="15">
        <v>1062</v>
      </c>
      <c r="I28" s="15">
        <v>1565</v>
      </c>
      <c r="J28" s="16">
        <f t="shared" si="5"/>
        <v>2627</v>
      </c>
    </row>
    <row r="29" spans="1:10" ht="14.25">
      <c r="A29" s="81" t="s">
        <v>27</v>
      </c>
      <c r="B29" s="82"/>
      <c r="C29" s="15">
        <v>739</v>
      </c>
      <c r="D29" s="15">
        <v>702</v>
      </c>
      <c r="E29" s="16">
        <f t="shared" si="4"/>
        <v>1441</v>
      </c>
      <c r="F29" s="81" t="s">
        <v>28</v>
      </c>
      <c r="G29" s="83"/>
      <c r="H29" s="15">
        <v>1100</v>
      </c>
      <c r="I29" s="15">
        <v>1809</v>
      </c>
      <c r="J29" s="16">
        <f t="shared" si="5"/>
        <v>2909</v>
      </c>
    </row>
    <row r="30" spans="1:10" ht="14.25">
      <c r="A30" s="81" t="s">
        <v>29</v>
      </c>
      <c r="B30" s="82"/>
      <c r="C30" s="15">
        <v>719</v>
      </c>
      <c r="D30" s="15">
        <v>618</v>
      </c>
      <c r="E30" s="16">
        <f t="shared" si="4"/>
        <v>1337</v>
      </c>
      <c r="F30" s="81" t="s">
        <v>30</v>
      </c>
      <c r="G30" s="83"/>
      <c r="H30" s="15">
        <v>777</v>
      </c>
      <c r="I30" s="15">
        <v>1490</v>
      </c>
      <c r="J30" s="16">
        <f t="shared" si="5"/>
        <v>2267</v>
      </c>
    </row>
    <row r="31" spans="1:10" ht="14.25">
      <c r="A31" s="81" t="s">
        <v>31</v>
      </c>
      <c r="B31" s="82"/>
      <c r="C31" s="15">
        <v>811</v>
      </c>
      <c r="D31" s="15">
        <v>696</v>
      </c>
      <c r="E31" s="16">
        <f t="shared" si="4"/>
        <v>1507</v>
      </c>
      <c r="F31" s="81" t="s">
        <v>32</v>
      </c>
      <c r="G31" s="83"/>
      <c r="H31" s="15">
        <v>305</v>
      </c>
      <c r="I31" s="15">
        <v>792</v>
      </c>
      <c r="J31" s="16">
        <f t="shared" si="5"/>
        <v>1097</v>
      </c>
    </row>
    <row r="32" spans="1:10" ht="14.25">
      <c r="A32" s="81" t="s">
        <v>33</v>
      </c>
      <c r="B32" s="82"/>
      <c r="C32" s="15">
        <v>928</v>
      </c>
      <c r="D32" s="15">
        <v>852</v>
      </c>
      <c r="E32" s="16">
        <f t="shared" si="4"/>
        <v>1780</v>
      </c>
      <c r="F32" s="81" t="s">
        <v>34</v>
      </c>
      <c r="G32" s="83"/>
      <c r="H32" s="15">
        <v>68</v>
      </c>
      <c r="I32" s="15">
        <v>232</v>
      </c>
      <c r="J32" s="16">
        <f t="shared" si="5"/>
        <v>300</v>
      </c>
    </row>
    <row r="33" spans="1:10" ht="14.25">
      <c r="A33" s="81" t="s">
        <v>35</v>
      </c>
      <c r="B33" s="82"/>
      <c r="C33" s="15">
        <v>1014</v>
      </c>
      <c r="D33" s="15">
        <v>923</v>
      </c>
      <c r="E33" s="16">
        <f t="shared" si="4"/>
        <v>1937</v>
      </c>
      <c r="F33" s="81" t="s">
        <v>36</v>
      </c>
      <c r="G33" s="83"/>
      <c r="H33" s="15">
        <v>6</v>
      </c>
      <c r="I33" s="15">
        <v>44</v>
      </c>
      <c r="J33" s="16">
        <f t="shared" si="5"/>
        <v>50</v>
      </c>
    </row>
    <row r="34" spans="1:10" ht="14.25">
      <c r="A34" s="81" t="s">
        <v>37</v>
      </c>
      <c r="B34" s="82"/>
      <c r="C34" s="15">
        <v>903</v>
      </c>
      <c r="D34" s="15">
        <v>816</v>
      </c>
      <c r="E34" s="16">
        <f t="shared" si="4"/>
        <v>1719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886</v>
      </c>
      <c r="D35" s="15">
        <v>920</v>
      </c>
      <c r="E35" s="16">
        <f t="shared" si="4"/>
        <v>1806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1230</v>
      </c>
      <c r="D36" s="9">
        <v>1203</v>
      </c>
      <c r="E36" s="10">
        <f t="shared" si="4"/>
        <v>2433</v>
      </c>
      <c r="F36" s="86" t="s">
        <v>42</v>
      </c>
      <c r="G36" s="87"/>
      <c r="H36" s="9">
        <f>C25+C26+C27+C28+C29+C30+C31+C32+C33+C34+C35+C36+H25+H26+H27+H28+H29+H30+H31+H32+H33+H34+H35</f>
        <v>17813</v>
      </c>
      <c r="I36" s="9">
        <f>D25+D26+D27+D28+D29+D30+D31+D32+D33+D34+D35+D36+I25+I26+I27+I28+I29+I30+I31+I32+I33+I34+I35</f>
        <v>19860</v>
      </c>
      <c r="J36" s="10">
        <f>E25+E26+E27+E28+E29+E30+E31+E32+E33+E34+E35+E36+J25+J26+J27+J28+J29+J30+J31+J32+J33+J34+J35</f>
        <v>37673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287</v>
      </c>
      <c r="C43" s="9">
        <v>111</v>
      </c>
      <c r="D43" s="9">
        <v>216</v>
      </c>
      <c r="E43" s="10">
        <f>SUM(C43:D43)</f>
        <v>327</v>
      </c>
      <c r="F43" s="47">
        <v>18</v>
      </c>
      <c r="G43" s="46">
        <v>14</v>
      </c>
      <c r="H43" s="46">
        <v>11</v>
      </c>
      <c r="I43" s="9">
        <f>SUM(G43:H43)</f>
        <v>25</v>
      </c>
      <c r="J43" s="11">
        <f>ROUND(I43/E43,3)</f>
        <v>0.076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187</v>
      </c>
      <c r="C49" s="49">
        <v>77</v>
      </c>
      <c r="D49" s="49">
        <v>133</v>
      </c>
      <c r="E49" s="29">
        <f aca="true" t="shared" si="6" ref="E49:E55">SUM(C49:D49)</f>
        <v>210</v>
      </c>
      <c r="F49" s="48">
        <v>12</v>
      </c>
      <c r="G49" s="49">
        <v>9</v>
      </c>
      <c r="H49" s="49">
        <v>7</v>
      </c>
      <c r="I49" s="31">
        <f>SUM(G49:H49)</f>
        <v>16</v>
      </c>
      <c r="J49" s="18">
        <f aca="true" t="shared" si="7" ref="J49:J56">ROUND(I49/E49,3)</f>
        <v>0.076</v>
      </c>
    </row>
    <row r="50" spans="1:10" ht="14.25">
      <c r="A50" s="13" t="s">
        <v>10</v>
      </c>
      <c r="B50" s="48">
        <v>18</v>
      </c>
      <c r="C50" s="49">
        <v>3</v>
      </c>
      <c r="D50" s="50">
        <v>18</v>
      </c>
      <c r="E50" s="29">
        <f t="shared" si="6"/>
        <v>21</v>
      </c>
      <c r="F50" s="48">
        <v>0</v>
      </c>
      <c r="G50" s="49">
        <v>0</v>
      </c>
      <c r="H50" s="49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48">
        <v>56</v>
      </c>
      <c r="C51" s="49">
        <v>20</v>
      </c>
      <c r="D51" s="49">
        <v>45</v>
      </c>
      <c r="E51" s="29">
        <f t="shared" si="6"/>
        <v>65</v>
      </c>
      <c r="F51" s="48">
        <v>5</v>
      </c>
      <c r="G51" s="49">
        <v>4</v>
      </c>
      <c r="H51" s="49">
        <v>3</v>
      </c>
      <c r="I51" s="31">
        <f t="shared" si="8"/>
        <v>7</v>
      </c>
      <c r="J51" s="18">
        <f t="shared" si="7"/>
        <v>0.108</v>
      </c>
    </row>
    <row r="52" spans="1:10" ht="14.25">
      <c r="A52" s="13" t="s">
        <v>12</v>
      </c>
      <c r="B52" s="48">
        <v>9</v>
      </c>
      <c r="C52" s="49">
        <v>2</v>
      </c>
      <c r="D52" s="49">
        <v>8</v>
      </c>
      <c r="E52" s="29">
        <f t="shared" si="6"/>
        <v>10</v>
      </c>
      <c r="F52" s="48">
        <v>1</v>
      </c>
      <c r="G52" s="49">
        <v>1</v>
      </c>
      <c r="H52" s="49">
        <v>1</v>
      </c>
      <c r="I52" s="31">
        <f t="shared" si="8"/>
        <v>2</v>
      </c>
      <c r="J52" s="18">
        <f t="shared" si="7"/>
        <v>0.2</v>
      </c>
    </row>
    <row r="53" spans="1:10" ht="14.25">
      <c r="A53" s="13" t="s">
        <v>13</v>
      </c>
      <c r="B53" s="48">
        <v>4</v>
      </c>
      <c r="C53" s="49">
        <v>4</v>
      </c>
      <c r="D53" s="49">
        <v>1</v>
      </c>
      <c r="E53" s="29">
        <f t="shared" si="6"/>
        <v>5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8">
        <v>9</v>
      </c>
      <c r="C55" s="49">
        <v>3</v>
      </c>
      <c r="D55" s="49">
        <v>9</v>
      </c>
      <c r="E55" s="29">
        <f t="shared" si="6"/>
        <v>12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287</v>
      </c>
      <c r="C56" s="40">
        <f t="shared" si="9"/>
        <v>111</v>
      </c>
      <c r="D56" s="40">
        <f t="shared" si="9"/>
        <v>216</v>
      </c>
      <c r="E56" s="32">
        <f t="shared" si="9"/>
        <v>327</v>
      </c>
      <c r="F56" s="33">
        <f t="shared" si="9"/>
        <v>18</v>
      </c>
      <c r="G56" s="32">
        <f t="shared" si="9"/>
        <v>14</v>
      </c>
      <c r="H56" s="32">
        <f>SUM(H49:H55)</f>
        <v>11</v>
      </c>
      <c r="I56" s="32">
        <f>SUM(I49:I55)</f>
        <v>25</v>
      </c>
      <c r="J56" s="11">
        <f t="shared" si="7"/>
        <v>0.076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0</v>
      </c>
      <c r="E61" s="16">
        <f aca="true" t="shared" si="10" ref="E61:E72">SUM(C61+D61)</f>
        <v>1</v>
      </c>
      <c r="F61" s="81" t="s">
        <v>20</v>
      </c>
      <c r="G61" s="83"/>
      <c r="H61" s="45">
        <v>0</v>
      </c>
      <c r="I61" s="45">
        <v>9</v>
      </c>
      <c r="J61" s="16">
        <f aca="true" t="shared" si="11" ref="J61:J72">SUM(H61+I61)</f>
        <v>9</v>
      </c>
    </row>
    <row r="62" spans="1:10" ht="14.25">
      <c r="A62" s="81" t="s">
        <v>21</v>
      </c>
      <c r="B62" s="82"/>
      <c r="C62" s="45">
        <v>1</v>
      </c>
      <c r="D62" s="45">
        <v>0</v>
      </c>
      <c r="E62" s="16">
        <f t="shared" si="10"/>
        <v>1</v>
      </c>
      <c r="F62" s="81" t="s">
        <v>22</v>
      </c>
      <c r="G62" s="83"/>
      <c r="H62" s="45">
        <v>5</v>
      </c>
      <c r="I62" s="45">
        <v>2</v>
      </c>
      <c r="J62" s="16">
        <f t="shared" si="11"/>
        <v>7</v>
      </c>
    </row>
    <row r="63" spans="1:10" ht="14.25">
      <c r="A63" s="81" t="s">
        <v>23</v>
      </c>
      <c r="B63" s="82"/>
      <c r="C63" s="45">
        <v>3</v>
      </c>
      <c r="D63" s="45">
        <v>2</v>
      </c>
      <c r="E63" s="16">
        <f t="shared" si="10"/>
        <v>5</v>
      </c>
      <c r="F63" s="81" t="s">
        <v>24</v>
      </c>
      <c r="G63" s="83"/>
      <c r="H63" s="45">
        <v>3</v>
      </c>
      <c r="I63" s="45">
        <v>3</v>
      </c>
      <c r="J63" s="16">
        <f t="shared" si="11"/>
        <v>6</v>
      </c>
    </row>
    <row r="64" spans="1:10" ht="14.25">
      <c r="A64" s="81" t="s">
        <v>25</v>
      </c>
      <c r="B64" s="82"/>
      <c r="C64" s="45">
        <v>6</v>
      </c>
      <c r="D64" s="45">
        <v>12</v>
      </c>
      <c r="E64" s="16">
        <f t="shared" si="10"/>
        <v>18</v>
      </c>
      <c r="F64" s="81" t="s">
        <v>26</v>
      </c>
      <c r="G64" s="83"/>
      <c r="H64" s="45">
        <v>5</v>
      </c>
      <c r="I64" s="45">
        <v>1</v>
      </c>
      <c r="J64" s="16">
        <f t="shared" si="11"/>
        <v>6</v>
      </c>
    </row>
    <row r="65" spans="1:10" ht="14.25">
      <c r="A65" s="81" t="s">
        <v>27</v>
      </c>
      <c r="B65" s="82"/>
      <c r="C65" s="45">
        <v>32</v>
      </c>
      <c r="D65" s="45">
        <v>45</v>
      </c>
      <c r="E65" s="16">
        <f t="shared" si="10"/>
        <v>77</v>
      </c>
      <c r="F65" s="81" t="s">
        <v>28</v>
      </c>
      <c r="G65" s="83"/>
      <c r="H65" s="45">
        <v>0</v>
      </c>
      <c r="I65" s="45">
        <v>1</v>
      </c>
      <c r="J65" s="16">
        <f t="shared" si="11"/>
        <v>1</v>
      </c>
    </row>
    <row r="66" spans="1:10" ht="14.25">
      <c r="A66" s="81" t="s">
        <v>29</v>
      </c>
      <c r="B66" s="82"/>
      <c r="C66" s="45">
        <v>25</v>
      </c>
      <c r="D66" s="45">
        <v>31</v>
      </c>
      <c r="E66" s="16">
        <f t="shared" si="10"/>
        <v>56</v>
      </c>
      <c r="F66" s="81" t="s">
        <v>30</v>
      </c>
      <c r="G66" s="83"/>
      <c r="H66" s="45">
        <v>1</v>
      </c>
      <c r="I66" s="45">
        <v>4</v>
      </c>
      <c r="J66" s="16">
        <f t="shared" si="11"/>
        <v>5</v>
      </c>
    </row>
    <row r="67" spans="1:10" ht="14.25">
      <c r="A67" s="81" t="s">
        <v>31</v>
      </c>
      <c r="B67" s="82"/>
      <c r="C67" s="45">
        <v>9</v>
      </c>
      <c r="D67" s="45">
        <v>27</v>
      </c>
      <c r="E67" s="16">
        <f t="shared" si="10"/>
        <v>36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8</v>
      </c>
      <c r="D68" s="45">
        <v>26</v>
      </c>
      <c r="E68" s="16">
        <f t="shared" si="10"/>
        <v>34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3</v>
      </c>
      <c r="D69" s="45">
        <v>22</v>
      </c>
      <c r="E69" s="16">
        <f t="shared" si="10"/>
        <v>25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2</v>
      </c>
      <c r="D70" s="45">
        <v>19</v>
      </c>
      <c r="E70" s="16">
        <f t="shared" si="10"/>
        <v>21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11</v>
      </c>
      <c r="E71" s="16">
        <f t="shared" si="10"/>
        <v>14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4</v>
      </c>
      <c r="D72" s="46">
        <v>1</v>
      </c>
      <c r="E72" s="10">
        <f t="shared" si="10"/>
        <v>5</v>
      </c>
      <c r="F72" s="86" t="s">
        <v>42</v>
      </c>
      <c r="G72" s="87"/>
      <c r="H72" s="34">
        <f>SUM((SUM(C61:C72)+(SUM(H61:H71))))</f>
        <v>111</v>
      </c>
      <c r="I72" s="9">
        <f>SUM((SUM(D61:D72)+(SUM(I61:I71))))</f>
        <v>216</v>
      </c>
      <c r="J72" s="10">
        <f t="shared" si="11"/>
        <v>327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1" sqref="B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15843</v>
      </c>
      <c r="C7" s="9">
        <v>17788</v>
      </c>
      <c r="D7" s="9">
        <v>19821</v>
      </c>
      <c r="E7" s="10">
        <f>SUM(C7:D7)</f>
        <v>37609</v>
      </c>
      <c r="F7" s="8">
        <v>10435</v>
      </c>
      <c r="G7" s="9">
        <v>6156</v>
      </c>
      <c r="H7" s="9">
        <v>9007</v>
      </c>
      <c r="I7" s="9">
        <f>SUM(G7:H7)</f>
        <v>15163</v>
      </c>
      <c r="J7" s="11">
        <f>ROUND(I7/E7,3)</f>
        <v>0.403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7895</v>
      </c>
      <c r="C13" s="15">
        <v>8857</v>
      </c>
      <c r="D13" s="15">
        <v>9744</v>
      </c>
      <c r="E13" s="16">
        <f aca="true" t="shared" si="0" ref="E13:E19">SUM(C13:D13)</f>
        <v>18601</v>
      </c>
      <c r="F13" s="17">
        <v>4567</v>
      </c>
      <c r="G13" s="15">
        <v>2666</v>
      </c>
      <c r="H13" s="15">
        <v>3972</v>
      </c>
      <c r="I13" s="15">
        <f>SUM(G13:H13)</f>
        <v>6638</v>
      </c>
      <c r="J13" s="18">
        <f aca="true" t="shared" si="1" ref="J13:J20">ROUND(I13/E13,3)</f>
        <v>0.357</v>
      </c>
    </row>
    <row r="14" spans="1:10" ht="14.25">
      <c r="A14" s="13" t="s">
        <v>10</v>
      </c>
      <c r="B14" s="14">
        <v>1483</v>
      </c>
      <c r="C14" s="15">
        <v>1745</v>
      </c>
      <c r="D14" s="15">
        <v>1953</v>
      </c>
      <c r="E14" s="16">
        <f t="shared" si="0"/>
        <v>3698</v>
      </c>
      <c r="F14" s="17">
        <v>1173</v>
      </c>
      <c r="G14" s="15">
        <v>723</v>
      </c>
      <c r="H14" s="15">
        <v>1009</v>
      </c>
      <c r="I14" s="15">
        <f aca="true" t="shared" si="2" ref="I14:I19">SUM(G14:H14)</f>
        <v>1732</v>
      </c>
      <c r="J14" s="18">
        <f t="shared" si="1"/>
        <v>0.468</v>
      </c>
    </row>
    <row r="15" spans="1:10" ht="14.25">
      <c r="A15" s="13" t="s">
        <v>11</v>
      </c>
      <c r="B15" s="14">
        <v>3681</v>
      </c>
      <c r="C15" s="15">
        <v>3934</v>
      </c>
      <c r="D15" s="15">
        <v>4395</v>
      </c>
      <c r="E15" s="16">
        <f t="shared" si="0"/>
        <v>8329</v>
      </c>
      <c r="F15" s="17">
        <v>2515</v>
      </c>
      <c r="G15" s="15">
        <v>1449</v>
      </c>
      <c r="H15" s="15">
        <v>2135</v>
      </c>
      <c r="I15" s="15">
        <f t="shared" si="2"/>
        <v>3584</v>
      </c>
      <c r="J15" s="18">
        <f t="shared" si="1"/>
        <v>0.43</v>
      </c>
    </row>
    <row r="16" spans="1:10" ht="14.25">
      <c r="A16" s="13" t="s">
        <v>12</v>
      </c>
      <c r="B16" s="14">
        <v>827</v>
      </c>
      <c r="C16" s="15">
        <v>1028</v>
      </c>
      <c r="D16" s="15">
        <v>1107</v>
      </c>
      <c r="E16" s="16">
        <f t="shared" si="0"/>
        <v>2135</v>
      </c>
      <c r="F16" s="17">
        <v>656</v>
      </c>
      <c r="G16" s="15">
        <v>408</v>
      </c>
      <c r="H16" s="15">
        <v>568</v>
      </c>
      <c r="I16" s="15">
        <f t="shared" si="2"/>
        <v>976</v>
      </c>
      <c r="J16" s="18">
        <f t="shared" si="1"/>
        <v>0.457</v>
      </c>
    </row>
    <row r="17" spans="1:10" ht="14.25">
      <c r="A17" s="13" t="s">
        <v>13</v>
      </c>
      <c r="B17" s="14">
        <v>688</v>
      </c>
      <c r="C17" s="15">
        <v>890</v>
      </c>
      <c r="D17" s="15">
        <v>1008</v>
      </c>
      <c r="E17" s="16">
        <f t="shared" si="0"/>
        <v>1898</v>
      </c>
      <c r="F17" s="17">
        <v>565</v>
      </c>
      <c r="G17" s="15">
        <v>360</v>
      </c>
      <c r="H17" s="15">
        <v>508</v>
      </c>
      <c r="I17" s="15">
        <f t="shared" si="2"/>
        <v>868</v>
      </c>
      <c r="J17" s="18">
        <f t="shared" si="1"/>
        <v>0.457</v>
      </c>
    </row>
    <row r="18" spans="1:10" ht="14.25">
      <c r="A18" s="13" t="s">
        <v>14</v>
      </c>
      <c r="B18" s="14">
        <v>630</v>
      </c>
      <c r="C18" s="15">
        <v>673</v>
      </c>
      <c r="D18" s="15">
        <v>826</v>
      </c>
      <c r="E18" s="16">
        <f t="shared" si="0"/>
        <v>1499</v>
      </c>
      <c r="F18" s="17">
        <v>510</v>
      </c>
      <c r="G18" s="15">
        <v>302</v>
      </c>
      <c r="H18" s="15">
        <v>447</v>
      </c>
      <c r="I18" s="15">
        <f t="shared" si="2"/>
        <v>749</v>
      </c>
      <c r="J18" s="18">
        <f t="shared" si="1"/>
        <v>0.5</v>
      </c>
    </row>
    <row r="19" spans="1:10" ht="14.25">
      <c r="A19" s="13" t="s">
        <v>15</v>
      </c>
      <c r="B19" s="14">
        <v>639</v>
      </c>
      <c r="C19" s="15">
        <v>661</v>
      </c>
      <c r="D19" s="15">
        <v>788</v>
      </c>
      <c r="E19" s="16">
        <f t="shared" si="0"/>
        <v>1449</v>
      </c>
      <c r="F19" s="17">
        <v>449</v>
      </c>
      <c r="G19" s="15">
        <v>248</v>
      </c>
      <c r="H19" s="15">
        <v>368</v>
      </c>
      <c r="I19" s="15">
        <f t="shared" si="2"/>
        <v>616</v>
      </c>
      <c r="J19" s="18">
        <f t="shared" si="1"/>
        <v>0.425</v>
      </c>
    </row>
    <row r="20" spans="1:10" ht="15" thickBot="1">
      <c r="A20" s="7" t="s">
        <v>16</v>
      </c>
      <c r="B20" s="42">
        <f aca="true" t="shared" si="3" ref="B20:H20">SUM(B13:B19)</f>
        <v>15843</v>
      </c>
      <c r="C20" s="20">
        <f t="shared" si="3"/>
        <v>17788</v>
      </c>
      <c r="D20" s="20">
        <f t="shared" si="3"/>
        <v>19821</v>
      </c>
      <c r="E20" s="20">
        <f t="shared" si="3"/>
        <v>37609</v>
      </c>
      <c r="F20" s="35">
        <f t="shared" si="3"/>
        <v>10435</v>
      </c>
      <c r="G20" s="20">
        <f t="shared" si="3"/>
        <v>6156</v>
      </c>
      <c r="H20" s="20">
        <f t="shared" si="3"/>
        <v>9007</v>
      </c>
      <c r="I20" s="21">
        <f>SUM(I13:I19)</f>
        <v>15163</v>
      </c>
      <c r="J20" s="22">
        <f t="shared" si="1"/>
        <v>0.403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607</v>
      </c>
      <c r="D25" s="15">
        <v>615</v>
      </c>
      <c r="E25" s="16">
        <f aca="true" t="shared" si="4" ref="E25:E36">C25+D25</f>
        <v>1222</v>
      </c>
      <c r="F25" s="81" t="s">
        <v>20</v>
      </c>
      <c r="G25" s="83"/>
      <c r="H25" s="15">
        <v>1542</v>
      </c>
      <c r="I25" s="15">
        <v>1440</v>
      </c>
      <c r="J25" s="16">
        <f aca="true" t="shared" si="5" ref="J25:J35">H25+I25</f>
        <v>2982</v>
      </c>
    </row>
    <row r="26" spans="1:10" ht="14.25">
      <c r="A26" s="81" t="s">
        <v>21</v>
      </c>
      <c r="B26" s="82"/>
      <c r="C26" s="15">
        <v>719</v>
      </c>
      <c r="D26" s="15">
        <v>639</v>
      </c>
      <c r="E26" s="16">
        <f t="shared" si="4"/>
        <v>1358</v>
      </c>
      <c r="F26" s="81" t="s">
        <v>22</v>
      </c>
      <c r="G26" s="83"/>
      <c r="H26" s="15">
        <v>1723</v>
      </c>
      <c r="I26" s="15">
        <v>1703</v>
      </c>
      <c r="J26" s="16">
        <f t="shared" si="5"/>
        <v>3426</v>
      </c>
    </row>
    <row r="27" spans="1:10" ht="14.25">
      <c r="A27" s="81" t="s">
        <v>23</v>
      </c>
      <c r="B27" s="82"/>
      <c r="C27" s="15">
        <v>768</v>
      </c>
      <c r="D27" s="15">
        <v>705</v>
      </c>
      <c r="E27" s="16">
        <f t="shared" si="4"/>
        <v>1473</v>
      </c>
      <c r="F27" s="81" t="s">
        <v>24</v>
      </c>
      <c r="G27" s="83"/>
      <c r="H27" s="15">
        <v>1115</v>
      </c>
      <c r="I27" s="15">
        <v>1376</v>
      </c>
      <c r="J27" s="16">
        <f t="shared" si="5"/>
        <v>2491</v>
      </c>
    </row>
    <row r="28" spans="1:10" ht="14.25">
      <c r="A28" s="81" t="s">
        <v>25</v>
      </c>
      <c r="B28" s="82"/>
      <c r="C28" s="15">
        <v>787</v>
      </c>
      <c r="D28" s="15">
        <v>691</v>
      </c>
      <c r="E28" s="16">
        <f t="shared" si="4"/>
        <v>1478</v>
      </c>
      <c r="F28" s="81" t="s">
        <v>26</v>
      </c>
      <c r="G28" s="83"/>
      <c r="H28" s="15">
        <v>1058</v>
      </c>
      <c r="I28" s="15">
        <v>1563</v>
      </c>
      <c r="J28" s="16">
        <f t="shared" si="5"/>
        <v>2621</v>
      </c>
    </row>
    <row r="29" spans="1:10" ht="14.25">
      <c r="A29" s="81" t="s">
        <v>27</v>
      </c>
      <c r="B29" s="82"/>
      <c r="C29" s="15">
        <v>734</v>
      </c>
      <c r="D29" s="15">
        <v>705</v>
      </c>
      <c r="E29" s="16">
        <f t="shared" si="4"/>
        <v>1439</v>
      </c>
      <c r="F29" s="81" t="s">
        <v>28</v>
      </c>
      <c r="G29" s="83"/>
      <c r="H29" s="15">
        <v>1095</v>
      </c>
      <c r="I29" s="15">
        <v>1809</v>
      </c>
      <c r="J29" s="16">
        <f t="shared" si="5"/>
        <v>2904</v>
      </c>
    </row>
    <row r="30" spans="1:10" ht="14.25">
      <c r="A30" s="81" t="s">
        <v>29</v>
      </c>
      <c r="B30" s="82"/>
      <c r="C30" s="15">
        <v>723</v>
      </c>
      <c r="D30" s="15">
        <v>616</v>
      </c>
      <c r="E30" s="16">
        <f t="shared" si="4"/>
        <v>1339</v>
      </c>
      <c r="F30" s="81" t="s">
        <v>30</v>
      </c>
      <c r="G30" s="83"/>
      <c r="H30" s="15">
        <v>787</v>
      </c>
      <c r="I30" s="15">
        <v>1488</v>
      </c>
      <c r="J30" s="16">
        <f t="shared" si="5"/>
        <v>2275</v>
      </c>
    </row>
    <row r="31" spans="1:10" ht="14.25">
      <c r="A31" s="81" t="s">
        <v>31</v>
      </c>
      <c r="B31" s="82"/>
      <c r="C31" s="15">
        <v>808</v>
      </c>
      <c r="D31" s="15">
        <v>688</v>
      </c>
      <c r="E31" s="16">
        <f t="shared" si="4"/>
        <v>1496</v>
      </c>
      <c r="F31" s="81" t="s">
        <v>32</v>
      </c>
      <c r="G31" s="83"/>
      <c r="H31" s="15">
        <v>299</v>
      </c>
      <c r="I31" s="15">
        <v>790</v>
      </c>
      <c r="J31" s="16">
        <f t="shared" si="5"/>
        <v>1089</v>
      </c>
    </row>
    <row r="32" spans="1:10" ht="14.25">
      <c r="A32" s="81" t="s">
        <v>33</v>
      </c>
      <c r="B32" s="82"/>
      <c r="C32" s="15">
        <v>923</v>
      </c>
      <c r="D32" s="15">
        <v>848</v>
      </c>
      <c r="E32" s="16">
        <f t="shared" si="4"/>
        <v>1771</v>
      </c>
      <c r="F32" s="81" t="s">
        <v>34</v>
      </c>
      <c r="G32" s="83"/>
      <c r="H32" s="15">
        <v>73</v>
      </c>
      <c r="I32" s="15">
        <v>231</v>
      </c>
      <c r="J32" s="16">
        <f t="shared" si="5"/>
        <v>304</v>
      </c>
    </row>
    <row r="33" spans="1:10" ht="14.25">
      <c r="A33" s="81" t="s">
        <v>35</v>
      </c>
      <c r="B33" s="82"/>
      <c r="C33" s="15">
        <v>1014</v>
      </c>
      <c r="D33" s="15">
        <v>924</v>
      </c>
      <c r="E33" s="16">
        <f t="shared" si="4"/>
        <v>1938</v>
      </c>
      <c r="F33" s="81" t="s">
        <v>36</v>
      </c>
      <c r="G33" s="83"/>
      <c r="H33" s="15">
        <v>6</v>
      </c>
      <c r="I33" s="15">
        <v>45</v>
      </c>
      <c r="J33" s="16">
        <f t="shared" si="5"/>
        <v>51</v>
      </c>
    </row>
    <row r="34" spans="1:10" ht="14.25">
      <c r="A34" s="81" t="s">
        <v>37</v>
      </c>
      <c r="B34" s="82"/>
      <c r="C34" s="15">
        <v>903</v>
      </c>
      <c r="D34" s="15">
        <v>815</v>
      </c>
      <c r="E34" s="16">
        <f t="shared" si="4"/>
        <v>1718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883</v>
      </c>
      <c r="D35" s="15">
        <v>922</v>
      </c>
      <c r="E35" s="16">
        <f t="shared" si="4"/>
        <v>1805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1221</v>
      </c>
      <c r="D36" s="9">
        <v>1206</v>
      </c>
      <c r="E36" s="10">
        <f t="shared" si="4"/>
        <v>2427</v>
      </c>
      <c r="F36" s="86" t="s">
        <v>42</v>
      </c>
      <c r="G36" s="87"/>
      <c r="H36" s="9">
        <f>C25+C26+C27+C28+C29+C30+C31+C32+C33+C34+C35+C36+H25+H26+H27+H28+H29+H30+H31+H32+H33+H34+H35</f>
        <v>17788</v>
      </c>
      <c r="I36" s="9">
        <f>D25+D26+D27+D28+D29+D30+D31+D32+D33+D34+D35+D36+I25+I26+I27+I28+I29+I30+I31+I32+I33+I34+I35</f>
        <v>19821</v>
      </c>
      <c r="J36" s="10">
        <f>E25+E26+E27+E28+E29+E30+E31+E32+E33+E34+E35+E36+J25+J26+J27+J28+J29+J30+J31+J32+J33+J34+J35</f>
        <v>37609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284</v>
      </c>
      <c r="C43" s="9">
        <v>112</v>
      </c>
      <c r="D43" s="9">
        <v>213</v>
      </c>
      <c r="E43" s="10">
        <f>SUM(C43:D43)</f>
        <v>325</v>
      </c>
      <c r="F43" s="8">
        <v>18</v>
      </c>
      <c r="G43" s="9">
        <v>14</v>
      </c>
      <c r="H43" s="9">
        <v>11</v>
      </c>
      <c r="I43" s="9">
        <f>SUM(G43:H43)</f>
        <v>25</v>
      </c>
      <c r="J43" s="11">
        <f>ROUND(I43/E43,3)</f>
        <v>0.077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186</v>
      </c>
      <c r="C49" s="37">
        <v>78</v>
      </c>
      <c r="D49" s="37">
        <v>131</v>
      </c>
      <c r="E49" s="29">
        <f aca="true" t="shared" si="6" ref="E49:E55">SUM(C49:D49)</f>
        <v>209</v>
      </c>
      <c r="F49" s="30">
        <v>12</v>
      </c>
      <c r="G49" s="31">
        <v>9</v>
      </c>
      <c r="H49" s="31">
        <v>7</v>
      </c>
      <c r="I49" s="31">
        <f>SUM(G49:H49)</f>
        <v>16</v>
      </c>
      <c r="J49" s="18">
        <f aca="true" t="shared" si="7" ref="J49:J56">ROUND(I49/E49,3)</f>
        <v>0.077</v>
      </c>
    </row>
    <row r="50" spans="1:10" ht="14.25">
      <c r="A50" s="13" t="s">
        <v>10</v>
      </c>
      <c r="B50" s="36">
        <v>18</v>
      </c>
      <c r="C50" s="37">
        <v>3</v>
      </c>
      <c r="D50" s="43">
        <v>18</v>
      </c>
      <c r="E50" s="29">
        <f t="shared" si="6"/>
        <v>21</v>
      </c>
      <c r="F50" s="30">
        <v>0</v>
      </c>
      <c r="G50" s="31">
        <v>0</v>
      </c>
      <c r="H50" s="31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36">
        <v>55</v>
      </c>
      <c r="C51" s="37">
        <v>20</v>
      </c>
      <c r="D51" s="37">
        <v>45</v>
      </c>
      <c r="E51" s="29">
        <f t="shared" si="6"/>
        <v>65</v>
      </c>
      <c r="F51" s="30">
        <v>5</v>
      </c>
      <c r="G51" s="31">
        <v>4</v>
      </c>
      <c r="H51" s="31">
        <v>3</v>
      </c>
      <c r="I51" s="31">
        <f t="shared" si="8"/>
        <v>7</v>
      </c>
      <c r="J51" s="18">
        <f t="shared" si="7"/>
        <v>0.108</v>
      </c>
    </row>
    <row r="52" spans="1:10" ht="14.25">
      <c r="A52" s="13" t="s">
        <v>12</v>
      </c>
      <c r="B52" s="36">
        <v>9</v>
      </c>
      <c r="C52" s="37">
        <v>2</v>
      </c>
      <c r="D52" s="37">
        <v>8</v>
      </c>
      <c r="E52" s="29">
        <f t="shared" si="6"/>
        <v>10</v>
      </c>
      <c r="F52" s="30">
        <v>1</v>
      </c>
      <c r="G52" s="31">
        <v>1</v>
      </c>
      <c r="H52" s="31">
        <v>1</v>
      </c>
      <c r="I52" s="31">
        <f t="shared" si="8"/>
        <v>2</v>
      </c>
      <c r="J52" s="18">
        <f t="shared" si="7"/>
        <v>0.2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8</v>
      </c>
      <c r="C55" s="37">
        <v>3</v>
      </c>
      <c r="D55" s="37">
        <v>8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284</v>
      </c>
      <c r="C56" s="40">
        <f t="shared" si="9"/>
        <v>112</v>
      </c>
      <c r="D56" s="40">
        <f t="shared" si="9"/>
        <v>213</v>
      </c>
      <c r="E56" s="32">
        <f t="shared" si="9"/>
        <v>325</v>
      </c>
      <c r="F56" s="33">
        <f t="shared" si="9"/>
        <v>18</v>
      </c>
      <c r="G56" s="32">
        <f t="shared" si="9"/>
        <v>14</v>
      </c>
      <c r="H56" s="32">
        <f>SUM(H49:H55)</f>
        <v>11</v>
      </c>
      <c r="I56" s="32">
        <f>SUM(I49:I55)</f>
        <v>25</v>
      </c>
      <c r="J56" s="11">
        <f t="shared" si="7"/>
        <v>0.077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0</v>
      </c>
      <c r="E61" s="16">
        <f aca="true" t="shared" si="10" ref="E61:E72">SUM(C61+D61)</f>
        <v>1</v>
      </c>
      <c r="F61" s="81" t="s">
        <v>20</v>
      </c>
      <c r="G61" s="83"/>
      <c r="H61" s="15">
        <v>0</v>
      </c>
      <c r="I61" s="15">
        <v>9</v>
      </c>
      <c r="J61" s="16">
        <f aca="true" t="shared" si="11" ref="J61:J72">SUM(H61+I61)</f>
        <v>9</v>
      </c>
    </row>
    <row r="62" spans="1:10" ht="14.25">
      <c r="A62" s="81" t="s">
        <v>21</v>
      </c>
      <c r="B62" s="82"/>
      <c r="C62" s="15">
        <v>1</v>
      </c>
      <c r="D62" s="15">
        <v>0</v>
      </c>
      <c r="E62" s="16">
        <f t="shared" si="10"/>
        <v>1</v>
      </c>
      <c r="F62" s="81" t="s">
        <v>22</v>
      </c>
      <c r="G62" s="83"/>
      <c r="H62" s="15">
        <v>4</v>
      </c>
      <c r="I62" s="15">
        <v>2</v>
      </c>
      <c r="J62" s="16">
        <f t="shared" si="11"/>
        <v>6</v>
      </c>
    </row>
    <row r="63" spans="1:10" ht="14.25">
      <c r="A63" s="81" t="s">
        <v>23</v>
      </c>
      <c r="B63" s="82"/>
      <c r="C63" s="15">
        <v>3</v>
      </c>
      <c r="D63" s="15">
        <v>2</v>
      </c>
      <c r="E63" s="16">
        <f t="shared" si="10"/>
        <v>5</v>
      </c>
      <c r="F63" s="81" t="s">
        <v>24</v>
      </c>
      <c r="G63" s="83"/>
      <c r="H63" s="15">
        <v>4</v>
      </c>
      <c r="I63" s="15">
        <v>3</v>
      </c>
      <c r="J63" s="16">
        <f t="shared" si="11"/>
        <v>7</v>
      </c>
    </row>
    <row r="64" spans="1:10" ht="14.25">
      <c r="A64" s="81" t="s">
        <v>25</v>
      </c>
      <c r="B64" s="82"/>
      <c r="C64" s="15">
        <v>6</v>
      </c>
      <c r="D64" s="15">
        <v>12</v>
      </c>
      <c r="E64" s="16">
        <f t="shared" si="10"/>
        <v>18</v>
      </c>
      <c r="F64" s="81" t="s">
        <v>26</v>
      </c>
      <c r="G64" s="83"/>
      <c r="H64" s="15">
        <v>5</v>
      </c>
      <c r="I64" s="15">
        <v>1</v>
      </c>
      <c r="J64" s="16">
        <f t="shared" si="11"/>
        <v>6</v>
      </c>
    </row>
    <row r="65" spans="1:10" ht="14.25">
      <c r="A65" s="81" t="s">
        <v>27</v>
      </c>
      <c r="B65" s="82"/>
      <c r="C65" s="15">
        <v>32</v>
      </c>
      <c r="D65" s="15">
        <v>45</v>
      </c>
      <c r="E65" s="16">
        <f t="shared" si="10"/>
        <v>77</v>
      </c>
      <c r="F65" s="81" t="s">
        <v>28</v>
      </c>
      <c r="G65" s="83"/>
      <c r="H65" s="15">
        <v>0</v>
      </c>
      <c r="I65" s="15">
        <v>1</v>
      </c>
      <c r="J65" s="16">
        <f t="shared" si="11"/>
        <v>1</v>
      </c>
    </row>
    <row r="66" spans="1:10" ht="14.25">
      <c r="A66" s="81" t="s">
        <v>29</v>
      </c>
      <c r="B66" s="82"/>
      <c r="C66" s="15">
        <v>26</v>
      </c>
      <c r="D66" s="15">
        <v>30</v>
      </c>
      <c r="E66" s="16">
        <f t="shared" si="10"/>
        <v>56</v>
      </c>
      <c r="F66" s="81" t="s">
        <v>30</v>
      </c>
      <c r="G66" s="83"/>
      <c r="H66" s="15">
        <v>1</v>
      </c>
      <c r="I66" s="15">
        <v>4</v>
      </c>
      <c r="J66" s="16">
        <f t="shared" si="11"/>
        <v>5</v>
      </c>
    </row>
    <row r="67" spans="1:10" ht="14.25">
      <c r="A67" s="81" t="s">
        <v>31</v>
      </c>
      <c r="B67" s="82"/>
      <c r="C67" s="15">
        <v>9</v>
      </c>
      <c r="D67" s="15">
        <v>25</v>
      </c>
      <c r="E67" s="16">
        <f t="shared" si="10"/>
        <v>34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8</v>
      </c>
      <c r="D68" s="15">
        <v>25</v>
      </c>
      <c r="E68" s="16">
        <f t="shared" si="10"/>
        <v>33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22</v>
      </c>
      <c r="E69" s="16">
        <f t="shared" si="10"/>
        <v>25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19</v>
      </c>
      <c r="E70" s="16">
        <f t="shared" si="10"/>
        <v>21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11</v>
      </c>
      <c r="E71" s="16">
        <f t="shared" si="10"/>
        <v>14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4</v>
      </c>
      <c r="D72" s="9">
        <v>2</v>
      </c>
      <c r="E72" s="10">
        <f t="shared" si="10"/>
        <v>6</v>
      </c>
      <c r="F72" s="86" t="s">
        <v>42</v>
      </c>
      <c r="G72" s="87"/>
      <c r="H72" s="34">
        <f>SUM((SUM(C61:C72)+(SUM(H61:H71))))</f>
        <v>112</v>
      </c>
      <c r="I72" s="9">
        <f>SUM((SUM(D61:D72)+(SUM(I61:I71))))</f>
        <v>213</v>
      </c>
      <c r="J72" s="10">
        <f t="shared" si="11"/>
        <v>325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F47:J47"/>
    <mergeCell ref="A59:B59"/>
    <mergeCell ref="A60:B60"/>
    <mergeCell ref="F60:G60"/>
    <mergeCell ref="A46:C46"/>
    <mergeCell ref="A47:A48"/>
    <mergeCell ref="B47:B48"/>
    <mergeCell ref="C47:E47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34">
      <selection activeCell="I34" sqref="I3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15816</v>
      </c>
      <c r="C7" s="9">
        <v>17752</v>
      </c>
      <c r="D7" s="9">
        <v>19796</v>
      </c>
      <c r="E7" s="10">
        <f>SUM(C7:D7)</f>
        <v>37548</v>
      </c>
      <c r="F7" s="8">
        <v>10417</v>
      </c>
      <c r="G7" s="9">
        <v>6149</v>
      </c>
      <c r="H7" s="9">
        <v>8995</v>
      </c>
      <c r="I7" s="9">
        <f>SUM(G7:H7)</f>
        <v>15144</v>
      </c>
      <c r="J7" s="11">
        <f>ROUND(I7/E7,3)</f>
        <v>0.403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7886</v>
      </c>
      <c r="C13" s="15">
        <v>8851</v>
      </c>
      <c r="D13" s="15">
        <v>9733</v>
      </c>
      <c r="E13" s="16">
        <f aca="true" t="shared" si="0" ref="E13:E19">SUM(C13:D13)</f>
        <v>18584</v>
      </c>
      <c r="F13" s="17">
        <v>4565</v>
      </c>
      <c r="G13" s="15">
        <v>2668</v>
      </c>
      <c r="H13" s="15">
        <v>3966</v>
      </c>
      <c r="I13" s="15">
        <f>SUM(G13:H13)</f>
        <v>6634</v>
      </c>
      <c r="J13" s="18">
        <f aca="true" t="shared" si="1" ref="J13:J20">ROUND(I13/E13,3)</f>
        <v>0.357</v>
      </c>
    </row>
    <row r="14" spans="1:10" ht="14.25">
      <c r="A14" s="13" t="s">
        <v>10</v>
      </c>
      <c r="B14" s="14">
        <v>1481</v>
      </c>
      <c r="C14" s="15">
        <v>1747</v>
      </c>
      <c r="D14" s="15">
        <v>1950</v>
      </c>
      <c r="E14" s="16">
        <f t="shared" si="0"/>
        <v>3697</v>
      </c>
      <c r="F14" s="17">
        <v>1172</v>
      </c>
      <c r="G14" s="15">
        <v>720</v>
      </c>
      <c r="H14" s="15">
        <v>1008</v>
      </c>
      <c r="I14" s="15">
        <f aca="true" t="shared" si="2" ref="I14:I19">SUM(G14:H14)</f>
        <v>1728</v>
      </c>
      <c r="J14" s="18">
        <f t="shared" si="1"/>
        <v>0.467</v>
      </c>
    </row>
    <row r="15" spans="1:10" ht="14.25">
      <c r="A15" s="13" t="s">
        <v>11</v>
      </c>
      <c r="B15" s="14">
        <v>3677</v>
      </c>
      <c r="C15" s="15">
        <v>3912</v>
      </c>
      <c r="D15" s="15">
        <v>4394</v>
      </c>
      <c r="E15" s="16">
        <f t="shared" si="0"/>
        <v>8306</v>
      </c>
      <c r="F15" s="17">
        <v>2511</v>
      </c>
      <c r="G15" s="15">
        <v>1445</v>
      </c>
      <c r="H15" s="15">
        <v>2135</v>
      </c>
      <c r="I15" s="15">
        <f t="shared" si="2"/>
        <v>3580</v>
      </c>
      <c r="J15" s="18">
        <f t="shared" si="1"/>
        <v>0.431</v>
      </c>
    </row>
    <row r="16" spans="1:10" ht="14.25">
      <c r="A16" s="13" t="s">
        <v>12</v>
      </c>
      <c r="B16" s="14">
        <v>822</v>
      </c>
      <c r="C16" s="15">
        <v>1024</v>
      </c>
      <c r="D16" s="15">
        <v>1103</v>
      </c>
      <c r="E16" s="16">
        <f t="shared" si="0"/>
        <v>2127</v>
      </c>
      <c r="F16" s="17">
        <v>651</v>
      </c>
      <c r="G16" s="15">
        <v>406</v>
      </c>
      <c r="H16" s="15">
        <v>566</v>
      </c>
      <c r="I16" s="15">
        <f t="shared" si="2"/>
        <v>972</v>
      </c>
      <c r="J16" s="18">
        <f t="shared" si="1"/>
        <v>0.457</v>
      </c>
    </row>
    <row r="17" spans="1:10" ht="14.25">
      <c r="A17" s="13" t="s">
        <v>13</v>
      </c>
      <c r="B17" s="14">
        <v>685</v>
      </c>
      <c r="C17" s="15">
        <v>889</v>
      </c>
      <c r="D17" s="15">
        <v>1008</v>
      </c>
      <c r="E17" s="16">
        <f t="shared" si="0"/>
        <v>1897</v>
      </c>
      <c r="F17" s="17">
        <v>563</v>
      </c>
      <c r="G17" s="15">
        <v>360</v>
      </c>
      <c r="H17" s="15">
        <v>507</v>
      </c>
      <c r="I17" s="15">
        <f t="shared" si="2"/>
        <v>867</v>
      </c>
      <c r="J17" s="18">
        <f t="shared" si="1"/>
        <v>0.457</v>
      </c>
    </row>
    <row r="18" spans="1:10" ht="14.25">
      <c r="A18" s="13" t="s">
        <v>14</v>
      </c>
      <c r="B18" s="14">
        <v>629</v>
      </c>
      <c r="C18" s="15">
        <v>672</v>
      </c>
      <c r="D18" s="15">
        <v>823</v>
      </c>
      <c r="E18" s="16">
        <f t="shared" si="0"/>
        <v>1495</v>
      </c>
      <c r="F18" s="17">
        <v>509</v>
      </c>
      <c r="G18" s="15">
        <v>304</v>
      </c>
      <c r="H18" s="15">
        <v>446</v>
      </c>
      <c r="I18" s="15">
        <f t="shared" si="2"/>
        <v>750</v>
      </c>
      <c r="J18" s="18">
        <f t="shared" si="1"/>
        <v>0.502</v>
      </c>
    </row>
    <row r="19" spans="1:10" ht="14.25">
      <c r="A19" s="13" t="s">
        <v>15</v>
      </c>
      <c r="B19" s="14">
        <v>636</v>
      </c>
      <c r="C19" s="15">
        <v>657</v>
      </c>
      <c r="D19" s="15">
        <v>785</v>
      </c>
      <c r="E19" s="16">
        <f t="shared" si="0"/>
        <v>1442</v>
      </c>
      <c r="F19" s="17">
        <v>446</v>
      </c>
      <c r="G19" s="15">
        <v>246</v>
      </c>
      <c r="H19" s="15">
        <v>367</v>
      </c>
      <c r="I19" s="15">
        <f t="shared" si="2"/>
        <v>613</v>
      </c>
      <c r="J19" s="18">
        <f t="shared" si="1"/>
        <v>0.425</v>
      </c>
    </row>
    <row r="20" spans="1:10" ht="15" thickBot="1">
      <c r="A20" s="7" t="s">
        <v>16</v>
      </c>
      <c r="B20" s="42">
        <f aca="true" t="shared" si="3" ref="B20:H20">SUM(B13:B19)</f>
        <v>15816</v>
      </c>
      <c r="C20" s="20">
        <f t="shared" si="3"/>
        <v>17752</v>
      </c>
      <c r="D20" s="20">
        <f t="shared" si="3"/>
        <v>19796</v>
      </c>
      <c r="E20" s="20">
        <f t="shared" si="3"/>
        <v>37548</v>
      </c>
      <c r="F20" s="35">
        <f t="shared" si="3"/>
        <v>10417</v>
      </c>
      <c r="G20" s="20">
        <f t="shared" si="3"/>
        <v>6149</v>
      </c>
      <c r="H20" s="20">
        <f t="shared" si="3"/>
        <v>8995</v>
      </c>
      <c r="I20" s="21">
        <f>SUM(I13:I19)</f>
        <v>15144</v>
      </c>
      <c r="J20" s="22">
        <f t="shared" si="1"/>
        <v>0.403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601</v>
      </c>
      <c r="D25" s="15">
        <v>618</v>
      </c>
      <c r="E25" s="16">
        <f aca="true" t="shared" si="4" ref="E25:E36">C25+D25</f>
        <v>1219</v>
      </c>
      <c r="F25" s="81" t="s">
        <v>20</v>
      </c>
      <c r="G25" s="83"/>
      <c r="H25" s="15">
        <v>1548</v>
      </c>
      <c r="I25" s="15">
        <v>1435</v>
      </c>
      <c r="J25" s="16">
        <f aca="true" t="shared" si="5" ref="J25:J35">H25+I25</f>
        <v>2983</v>
      </c>
    </row>
    <row r="26" spans="1:10" ht="14.25">
      <c r="A26" s="81" t="s">
        <v>21</v>
      </c>
      <c r="B26" s="82"/>
      <c r="C26" s="15">
        <v>719</v>
      </c>
      <c r="D26" s="15">
        <v>638</v>
      </c>
      <c r="E26" s="16">
        <f t="shared" si="4"/>
        <v>1357</v>
      </c>
      <c r="F26" s="81" t="s">
        <v>22</v>
      </c>
      <c r="G26" s="83"/>
      <c r="H26" s="15">
        <v>1737</v>
      </c>
      <c r="I26" s="15">
        <v>1711</v>
      </c>
      <c r="J26" s="16">
        <f t="shared" si="5"/>
        <v>3448</v>
      </c>
    </row>
    <row r="27" spans="1:10" ht="14.25">
      <c r="A27" s="81" t="s">
        <v>23</v>
      </c>
      <c r="B27" s="82"/>
      <c r="C27" s="15">
        <v>773</v>
      </c>
      <c r="D27" s="15">
        <v>700</v>
      </c>
      <c r="E27" s="16">
        <f t="shared" si="4"/>
        <v>1473</v>
      </c>
      <c r="F27" s="81" t="s">
        <v>24</v>
      </c>
      <c r="G27" s="83"/>
      <c r="H27" s="15">
        <v>1109</v>
      </c>
      <c r="I27" s="15">
        <v>1373</v>
      </c>
      <c r="J27" s="16">
        <f t="shared" si="5"/>
        <v>2482</v>
      </c>
    </row>
    <row r="28" spans="1:10" ht="14.25">
      <c r="A28" s="81" t="s">
        <v>25</v>
      </c>
      <c r="B28" s="82"/>
      <c r="C28" s="15">
        <v>778</v>
      </c>
      <c r="D28" s="15">
        <v>697</v>
      </c>
      <c r="E28" s="16">
        <f t="shared" si="4"/>
        <v>1475</v>
      </c>
      <c r="F28" s="81" t="s">
        <v>26</v>
      </c>
      <c r="G28" s="83"/>
      <c r="H28" s="15">
        <v>1052</v>
      </c>
      <c r="I28" s="15">
        <v>1545</v>
      </c>
      <c r="J28" s="16">
        <f t="shared" si="5"/>
        <v>2597</v>
      </c>
    </row>
    <row r="29" spans="1:10" ht="14.25">
      <c r="A29" s="81" t="s">
        <v>27</v>
      </c>
      <c r="B29" s="82"/>
      <c r="C29" s="15">
        <v>732</v>
      </c>
      <c r="D29" s="15">
        <v>695</v>
      </c>
      <c r="E29" s="16">
        <f t="shared" si="4"/>
        <v>1427</v>
      </c>
      <c r="F29" s="81" t="s">
        <v>28</v>
      </c>
      <c r="G29" s="83"/>
      <c r="H29" s="15">
        <v>1084</v>
      </c>
      <c r="I29" s="15">
        <v>1809</v>
      </c>
      <c r="J29" s="16">
        <f t="shared" si="5"/>
        <v>2893</v>
      </c>
    </row>
    <row r="30" spans="1:10" ht="14.25">
      <c r="A30" s="81" t="s">
        <v>29</v>
      </c>
      <c r="B30" s="82"/>
      <c r="C30" s="15">
        <v>716</v>
      </c>
      <c r="D30" s="15">
        <v>623</v>
      </c>
      <c r="E30" s="16">
        <f t="shared" si="4"/>
        <v>1339</v>
      </c>
      <c r="F30" s="81" t="s">
        <v>30</v>
      </c>
      <c r="G30" s="83"/>
      <c r="H30" s="15">
        <v>792</v>
      </c>
      <c r="I30" s="15">
        <v>1474</v>
      </c>
      <c r="J30" s="16">
        <f t="shared" si="5"/>
        <v>2266</v>
      </c>
    </row>
    <row r="31" spans="1:10" ht="14.25">
      <c r="A31" s="81" t="s">
        <v>31</v>
      </c>
      <c r="B31" s="82"/>
      <c r="C31" s="15">
        <v>807</v>
      </c>
      <c r="D31" s="15">
        <v>685</v>
      </c>
      <c r="E31" s="16">
        <f t="shared" si="4"/>
        <v>1492</v>
      </c>
      <c r="F31" s="81" t="s">
        <v>32</v>
      </c>
      <c r="G31" s="83"/>
      <c r="H31" s="15">
        <v>293</v>
      </c>
      <c r="I31" s="15">
        <v>800</v>
      </c>
      <c r="J31" s="16">
        <f t="shared" si="5"/>
        <v>1093</v>
      </c>
    </row>
    <row r="32" spans="1:10" ht="14.25">
      <c r="A32" s="81" t="s">
        <v>33</v>
      </c>
      <c r="B32" s="82"/>
      <c r="C32" s="15">
        <v>918</v>
      </c>
      <c r="D32" s="15">
        <v>843</v>
      </c>
      <c r="E32" s="16">
        <f t="shared" si="4"/>
        <v>1761</v>
      </c>
      <c r="F32" s="81" t="s">
        <v>34</v>
      </c>
      <c r="G32" s="83"/>
      <c r="H32" s="15">
        <v>76</v>
      </c>
      <c r="I32" s="15">
        <v>234</v>
      </c>
      <c r="J32" s="16">
        <f t="shared" si="5"/>
        <v>310</v>
      </c>
    </row>
    <row r="33" spans="1:10" ht="14.25">
      <c r="A33" s="81" t="s">
        <v>35</v>
      </c>
      <c r="B33" s="82"/>
      <c r="C33" s="15">
        <v>1020</v>
      </c>
      <c r="D33" s="15">
        <v>920</v>
      </c>
      <c r="E33" s="16">
        <f t="shared" si="4"/>
        <v>1940</v>
      </c>
      <c r="F33" s="81" t="s">
        <v>36</v>
      </c>
      <c r="G33" s="83"/>
      <c r="H33" s="15">
        <v>6</v>
      </c>
      <c r="I33" s="15">
        <v>47</v>
      </c>
      <c r="J33" s="16">
        <f t="shared" si="5"/>
        <v>53</v>
      </c>
    </row>
    <row r="34" spans="1:10" ht="14.25">
      <c r="A34" s="81" t="s">
        <v>37</v>
      </c>
      <c r="B34" s="82"/>
      <c r="C34" s="15">
        <v>900</v>
      </c>
      <c r="D34" s="15">
        <v>818</v>
      </c>
      <c r="E34" s="16">
        <f t="shared" si="4"/>
        <v>1718</v>
      </c>
      <c r="F34" s="81" t="s">
        <v>38</v>
      </c>
      <c r="G34" s="83"/>
      <c r="H34" s="15">
        <v>0</v>
      </c>
      <c r="I34" s="15">
        <v>2</v>
      </c>
      <c r="J34" s="16">
        <f t="shared" si="5"/>
        <v>2</v>
      </c>
    </row>
    <row r="35" spans="1:10" ht="14.25">
      <c r="A35" s="81" t="s">
        <v>39</v>
      </c>
      <c r="B35" s="82"/>
      <c r="C35" s="15">
        <v>888</v>
      </c>
      <c r="D35" s="15">
        <v>926</v>
      </c>
      <c r="E35" s="16">
        <f t="shared" si="4"/>
        <v>1814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1203</v>
      </c>
      <c r="D36" s="9">
        <v>1203</v>
      </c>
      <c r="E36" s="10">
        <f t="shared" si="4"/>
        <v>2406</v>
      </c>
      <c r="F36" s="86" t="s">
        <v>42</v>
      </c>
      <c r="G36" s="87"/>
      <c r="H36" s="9">
        <f>C25+C26+C27+C28+C29+C30+C31+C32+C33+C34+C35+C36+H25+H26+H27+H28+H29+H30+H31+H32+H33+H34+H35</f>
        <v>17752</v>
      </c>
      <c r="I36" s="9">
        <f>D25+D26+D27+D28+D29+D30+D31+D32+D33+D34+D35+D36+I25+I26+I27+I28+I29+I30+I31+I32+I33+I34+I35</f>
        <v>19796</v>
      </c>
      <c r="J36" s="10">
        <f>E25+E26+E27+E28+E29+E30+E31+E32+E33+E34+E35+E36+J25+J26+J27+J28+J29+J30+J31+J32+J33+J34+J35</f>
        <v>37548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282</v>
      </c>
      <c r="C43" s="9">
        <v>108</v>
      </c>
      <c r="D43" s="9">
        <v>216</v>
      </c>
      <c r="E43" s="10">
        <f>SUM(C43:D43)</f>
        <v>324</v>
      </c>
      <c r="F43" s="47">
        <v>18</v>
      </c>
      <c r="G43" s="46">
        <v>14</v>
      </c>
      <c r="H43" s="46">
        <v>12</v>
      </c>
      <c r="I43" s="9">
        <f>SUM(G43:H43)</f>
        <v>26</v>
      </c>
      <c r="J43" s="11">
        <f>ROUND(I43/E43,3)</f>
        <v>0.08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181</v>
      </c>
      <c r="C49" s="49">
        <v>77</v>
      </c>
      <c r="D49" s="49">
        <v>127</v>
      </c>
      <c r="E49" s="29">
        <f aca="true" t="shared" si="6" ref="E49:E55">SUM(C49:D49)</f>
        <v>204</v>
      </c>
      <c r="F49" s="48">
        <v>12</v>
      </c>
      <c r="G49" s="49">
        <v>9</v>
      </c>
      <c r="H49" s="49">
        <v>7</v>
      </c>
      <c r="I49" s="31">
        <f>SUM(G49:H49)</f>
        <v>16</v>
      </c>
      <c r="J49" s="18">
        <f aca="true" t="shared" si="7" ref="J49:J56">ROUND(I49/E49,3)</f>
        <v>0.078</v>
      </c>
    </row>
    <row r="50" spans="1:10" ht="14.25">
      <c r="A50" s="13" t="s">
        <v>10</v>
      </c>
      <c r="B50" s="48">
        <v>18</v>
      </c>
      <c r="C50" s="49">
        <v>4</v>
      </c>
      <c r="D50" s="50">
        <v>18</v>
      </c>
      <c r="E50" s="29">
        <f t="shared" si="6"/>
        <v>22</v>
      </c>
      <c r="F50" s="48">
        <v>0</v>
      </c>
      <c r="G50" s="49">
        <v>0</v>
      </c>
      <c r="H50" s="49">
        <v>0</v>
      </c>
      <c r="I50" s="31">
        <f aca="true" t="shared" si="8" ref="I50:I55">SUM(G50:H50)</f>
        <v>0</v>
      </c>
      <c r="J50" s="18">
        <f t="shared" si="7"/>
        <v>0</v>
      </c>
    </row>
    <row r="51" spans="1:10" ht="14.25">
      <c r="A51" s="13" t="s">
        <v>11</v>
      </c>
      <c r="B51" s="48">
        <v>59</v>
      </c>
      <c r="C51" s="49">
        <v>17</v>
      </c>
      <c r="D51" s="49">
        <v>52</v>
      </c>
      <c r="E51" s="29">
        <f t="shared" si="6"/>
        <v>69</v>
      </c>
      <c r="F51" s="48">
        <v>5</v>
      </c>
      <c r="G51" s="49">
        <v>4</v>
      </c>
      <c r="H51" s="49">
        <v>4</v>
      </c>
      <c r="I51" s="31">
        <f t="shared" si="8"/>
        <v>8</v>
      </c>
      <c r="J51" s="18">
        <f t="shared" si="7"/>
        <v>0.116</v>
      </c>
    </row>
    <row r="52" spans="1:10" ht="14.25">
      <c r="A52" s="13" t="s">
        <v>12</v>
      </c>
      <c r="B52" s="48">
        <v>8</v>
      </c>
      <c r="C52" s="49">
        <v>1</v>
      </c>
      <c r="D52" s="49">
        <v>8</v>
      </c>
      <c r="E52" s="29">
        <f t="shared" si="6"/>
        <v>9</v>
      </c>
      <c r="F52" s="48">
        <v>1</v>
      </c>
      <c r="G52" s="49">
        <v>1</v>
      </c>
      <c r="H52" s="49">
        <v>1</v>
      </c>
      <c r="I52" s="31">
        <f t="shared" si="8"/>
        <v>2</v>
      </c>
      <c r="J52" s="18">
        <f t="shared" si="7"/>
        <v>0.222</v>
      </c>
    </row>
    <row r="53" spans="1:10" ht="14.25">
      <c r="A53" s="13" t="s">
        <v>13</v>
      </c>
      <c r="B53" s="48">
        <v>4</v>
      </c>
      <c r="C53" s="49">
        <v>4</v>
      </c>
      <c r="D53" s="49">
        <v>1</v>
      </c>
      <c r="E53" s="29">
        <f t="shared" si="6"/>
        <v>5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8">
        <v>8</v>
      </c>
      <c r="C55" s="49">
        <v>3</v>
      </c>
      <c r="D55" s="49">
        <v>8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282</v>
      </c>
      <c r="C56" s="54">
        <f t="shared" si="9"/>
        <v>108</v>
      </c>
      <c r="D56" s="54">
        <f t="shared" si="9"/>
        <v>216</v>
      </c>
      <c r="E56" s="32">
        <f t="shared" si="9"/>
        <v>324</v>
      </c>
      <c r="F56" s="33">
        <f t="shared" si="9"/>
        <v>18</v>
      </c>
      <c r="G56" s="32">
        <f t="shared" si="9"/>
        <v>14</v>
      </c>
      <c r="H56" s="32">
        <f>SUM(H49:H55)</f>
        <v>12</v>
      </c>
      <c r="I56" s="32">
        <f>SUM(I49:I55)</f>
        <v>26</v>
      </c>
      <c r="J56" s="11">
        <f t="shared" si="7"/>
        <v>0.08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2</v>
      </c>
      <c r="D61" s="45">
        <v>0</v>
      </c>
      <c r="E61" s="16">
        <f aca="true" t="shared" si="10" ref="E61:E72">SUM(C61+D61)</f>
        <v>2</v>
      </c>
      <c r="F61" s="81" t="s">
        <v>20</v>
      </c>
      <c r="G61" s="83"/>
      <c r="H61" s="45">
        <v>0</v>
      </c>
      <c r="I61" s="45">
        <v>8</v>
      </c>
      <c r="J61" s="16">
        <f aca="true" t="shared" si="11" ref="J61:J72">SUM(H61+I61)</f>
        <v>8</v>
      </c>
    </row>
    <row r="62" spans="1:10" ht="14.25">
      <c r="A62" s="81" t="s">
        <v>21</v>
      </c>
      <c r="B62" s="82"/>
      <c r="C62" s="45">
        <v>1</v>
      </c>
      <c r="D62" s="45">
        <v>0</v>
      </c>
      <c r="E62" s="16">
        <f t="shared" si="10"/>
        <v>1</v>
      </c>
      <c r="F62" s="81" t="s">
        <v>22</v>
      </c>
      <c r="G62" s="83"/>
      <c r="H62" s="45">
        <v>4</v>
      </c>
      <c r="I62" s="45">
        <v>3</v>
      </c>
      <c r="J62" s="16">
        <f t="shared" si="11"/>
        <v>7</v>
      </c>
    </row>
    <row r="63" spans="1:10" ht="14.25">
      <c r="A63" s="81" t="s">
        <v>23</v>
      </c>
      <c r="B63" s="82"/>
      <c r="C63" s="45">
        <v>3</v>
      </c>
      <c r="D63" s="45">
        <v>2</v>
      </c>
      <c r="E63" s="16">
        <f t="shared" si="10"/>
        <v>5</v>
      </c>
      <c r="F63" s="81" t="s">
        <v>24</v>
      </c>
      <c r="G63" s="83"/>
      <c r="H63" s="45">
        <v>4</v>
      </c>
      <c r="I63" s="45">
        <v>3</v>
      </c>
      <c r="J63" s="16">
        <f t="shared" si="11"/>
        <v>7</v>
      </c>
    </row>
    <row r="64" spans="1:10" ht="14.25">
      <c r="A64" s="81" t="s">
        <v>25</v>
      </c>
      <c r="B64" s="82"/>
      <c r="C64" s="45">
        <v>6</v>
      </c>
      <c r="D64" s="45">
        <v>12</v>
      </c>
      <c r="E64" s="16">
        <f t="shared" si="10"/>
        <v>18</v>
      </c>
      <c r="F64" s="81" t="s">
        <v>26</v>
      </c>
      <c r="G64" s="83"/>
      <c r="H64" s="45">
        <v>5</v>
      </c>
      <c r="I64" s="45">
        <v>1</v>
      </c>
      <c r="J64" s="16">
        <f t="shared" si="11"/>
        <v>6</v>
      </c>
    </row>
    <row r="65" spans="1:10" ht="14.25">
      <c r="A65" s="81" t="s">
        <v>27</v>
      </c>
      <c r="B65" s="82"/>
      <c r="C65" s="45">
        <v>31</v>
      </c>
      <c r="D65" s="45">
        <v>46</v>
      </c>
      <c r="E65" s="16">
        <f t="shared" si="10"/>
        <v>77</v>
      </c>
      <c r="F65" s="81" t="s">
        <v>28</v>
      </c>
      <c r="G65" s="83"/>
      <c r="H65" s="45">
        <v>0</v>
      </c>
      <c r="I65" s="45">
        <v>1</v>
      </c>
      <c r="J65" s="16">
        <f t="shared" si="11"/>
        <v>1</v>
      </c>
    </row>
    <row r="66" spans="1:10" ht="14.25">
      <c r="A66" s="81" t="s">
        <v>29</v>
      </c>
      <c r="B66" s="82"/>
      <c r="C66" s="45">
        <v>22</v>
      </c>
      <c r="D66" s="45">
        <v>32</v>
      </c>
      <c r="E66" s="16">
        <f t="shared" si="10"/>
        <v>54</v>
      </c>
      <c r="F66" s="81" t="s">
        <v>30</v>
      </c>
      <c r="G66" s="83"/>
      <c r="H66" s="45">
        <v>1</v>
      </c>
      <c r="I66" s="45">
        <v>3</v>
      </c>
      <c r="J66" s="16">
        <f t="shared" si="11"/>
        <v>4</v>
      </c>
    </row>
    <row r="67" spans="1:10" ht="14.25">
      <c r="A67" s="81" t="s">
        <v>31</v>
      </c>
      <c r="B67" s="82"/>
      <c r="C67" s="45">
        <v>8</v>
      </c>
      <c r="D67" s="45">
        <v>25</v>
      </c>
      <c r="E67" s="16">
        <f t="shared" si="10"/>
        <v>33</v>
      </c>
      <c r="F67" s="81" t="s">
        <v>32</v>
      </c>
      <c r="G67" s="83"/>
      <c r="H67" s="45">
        <v>0</v>
      </c>
      <c r="I67" s="45">
        <v>1</v>
      </c>
      <c r="J67" s="16">
        <f t="shared" si="11"/>
        <v>1</v>
      </c>
    </row>
    <row r="68" spans="1:10" ht="14.25">
      <c r="A68" s="81" t="s">
        <v>33</v>
      </c>
      <c r="B68" s="82"/>
      <c r="C68" s="45">
        <v>8</v>
      </c>
      <c r="D68" s="45">
        <v>24</v>
      </c>
      <c r="E68" s="16">
        <f t="shared" si="10"/>
        <v>32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3</v>
      </c>
      <c r="D69" s="45">
        <v>23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3</v>
      </c>
      <c r="D70" s="45">
        <v>19</v>
      </c>
      <c r="E70" s="16">
        <f t="shared" si="10"/>
        <v>22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11</v>
      </c>
      <c r="E71" s="16">
        <f t="shared" si="10"/>
        <v>14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4</v>
      </c>
      <c r="D72" s="46">
        <v>2</v>
      </c>
      <c r="E72" s="10">
        <f t="shared" si="10"/>
        <v>6</v>
      </c>
      <c r="F72" s="86" t="s">
        <v>42</v>
      </c>
      <c r="G72" s="87"/>
      <c r="H72" s="34">
        <f>SUM((SUM(C61:C72)+(SUM(H61:H71))))</f>
        <v>108</v>
      </c>
      <c r="I72" s="9">
        <f>SUM((SUM(D61:D72)+(SUM(I61:I71))))</f>
        <v>216</v>
      </c>
      <c r="J72" s="10">
        <f t="shared" si="11"/>
        <v>324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森戸　康浩</cp:lastModifiedBy>
  <cp:lastPrinted>2015-06-03T06:47:49Z</cp:lastPrinted>
  <dcterms:created xsi:type="dcterms:W3CDTF">2005-10-06T23:57:55Z</dcterms:created>
  <dcterms:modified xsi:type="dcterms:W3CDTF">2016-04-07T11:02:11Z</dcterms:modified>
  <cp:category/>
  <cp:version/>
  <cp:contentType/>
  <cp:contentStatus/>
</cp:coreProperties>
</file>