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2265" windowWidth="7980" windowHeight="7020" firstSheet="1" activeTab="11"/>
  </bookViews>
  <sheets>
    <sheet name="19年4月30日" sheetId="1" r:id="rId1"/>
    <sheet name="5月31日" sheetId="2" r:id="rId2"/>
    <sheet name="6月30日 " sheetId="3" r:id="rId3"/>
    <sheet name="7月31日" sheetId="4" r:id="rId4"/>
    <sheet name="8月31日" sheetId="5" r:id="rId5"/>
    <sheet name="9月30日" sheetId="6" r:id="rId6"/>
    <sheet name="10月31日" sheetId="7" r:id="rId7"/>
    <sheet name="11月30日" sheetId="8" r:id="rId8"/>
    <sheet name="12月31日" sheetId="9" r:id="rId9"/>
    <sheet name="1月31日" sheetId="10" r:id="rId10"/>
    <sheet name="2月29日" sheetId="11" r:id="rId11"/>
    <sheet name="3月31日 " sheetId="12" r:id="rId12"/>
    <sheet name="Sheet2" sheetId="13" r:id="rId13"/>
    <sheet name="Sheet3" sheetId="14" r:id="rId14"/>
  </sheets>
  <definedNames/>
  <calcPr fullCalcOnLoad="1"/>
</workbook>
</file>

<file path=xl/sharedStrings.xml><?xml version="1.0" encoding="utf-8"?>
<sst xmlns="http://schemas.openxmlformats.org/spreadsheetml/2006/main" count="1596" uniqueCount="69">
  <si>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</si>
  <si>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</si>
  <si>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</si>
  <si>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</si>
  <si>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</si>
  <si>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</si>
  <si>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</si>
  <si>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</si>
  <si>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（旧１市６町毎の状況）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</si>
  <si>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</si>
  <si>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</si>
  <si>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</si>
  <si>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</si>
  <si>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</si>
  <si>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</si>
  <si>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</si>
  <si>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</si>
  <si>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</si>
  <si>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</si>
  <si>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</si>
  <si>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</si>
  <si>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</si>
  <si>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</si>
  <si>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</si>
  <si>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</si>
  <si>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</si>
  <si>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</si>
  <si>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</si>
  <si>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</si>
  <si>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</si>
  <si>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</si>
  <si>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</si>
  <si>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</si>
  <si>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</si>
  <si>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</si>
  <si>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</si>
  <si>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</si>
  <si>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</si>
  <si>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</si>
  <si>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</si>
  <si>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</si>
  <si>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</si>
  <si>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</si>
  <si>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</si>
  <si>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※世帯数は、日本人と同居の世帯も含むものである。</t>
  </si>
  <si>
    <t>住民基本台帳人口・世帯数（平成19年４月３０日現在）</t>
  </si>
  <si>
    <t>外国人登録人口・世帯数（平成19年４月３０日現在）</t>
  </si>
  <si>
    <t>住民基本台帳人口・世帯数（平成19年5月31日現在）</t>
  </si>
  <si>
    <t>外国人登録人口・世帯数（平成19年5月31日現在）</t>
  </si>
  <si>
    <t>住民基本台帳人口・世帯数（平成19年6月30日現在）</t>
  </si>
  <si>
    <t>外国人登録人口・世帯数（平成19年6月30日現在）</t>
  </si>
  <si>
    <t>住民基本台帳人口・世帯数（平成19年7月31日現在）</t>
  </si>
  <si>
    <t>外国人登録人口・世帯数（平成19年7月31日現在）</t>
  </si>
  <si>
    <t>住民基本台帳人口・世帯数（平成19年8月31日現在）</t>
  </si>
  <si>
    <t>外国人登録人口・世帯数（平成19年8月31日現在）</t>
  </si>
  <si>
    <t>住民基本台帳人口・世帯数（平成19年9月30日現在）</t>
  </si>
  <si>
    <t>外国人登録人口・世帯数（平成19年9月30日現在）</t>
  </si>
  <si>
    <t>住民基本台帳人口・世帯数（平成19年10月31日現在）</t>
  </si>
  <si>
    <t>外国人登録人口・世帯数（平成19年10月31日現在）</t>
  </si>
  <si>
    <t>住民基本台帳人口・世帯数（平成19年11月30日現在）</t>
  </si>
  <si>
    <t>外国人登録人口・世帯数（平成19年11月30日現在）</t>
  </si>
  <si>
    <t>住民基本台帳人口・世帯数（平成19年12月31日現在）</t>
  </si>
  <si>
    <t>外国人登録人口・世帯数（平成19年12月31日現在）</t>
  </si>
  <si>
    <t>住民基本台帳人口・世帯数（平成20年1月31日現在）</t>
  </si>
  <si>
    <t>外国人登録人口・世帯数（平成20年1月31日現在）</t>
  </si>
  <si>
    <t>住民基本台帳人口・世帯数（平成20年2月29日現在）</t>
  </si>
  <si>
    <t>外国人登録人口・世帯数（平成20年2月29日現在）</t>
  </si>
  <si>
    <t>住民基本台帳人口・世帯数（平成20年3月31日現在）</t>
  </si>
  <si>
    <t>外国人登録人口・世帯数（平成20年3月31日現在）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</si>
</sst>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color indexed="10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8" xfId="17" applyFont="1" applyBorder="1" applyAlignment="1">
      <alignment vertical="center"/>
    </xf>
    <xf numFmtId="38" fontId="5" fillId="0" borderId="9" xfId="17" applyFont="1" applyBorder="1" applyAlignment="1">
      <alignment vertical="center"/>
    </xf>
    <xf numFmtId="179" fontId="5" fillId="0" borderId="9" xfId="17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38" fontId="5" fillId="0" borderId="3" xfId="17" applyFont="1" applyBorder="1" applyAlignment="1">
      <alignment vertical="center"/>
    </xf>
    <xf numFmtId="38" fontId="5" fillId="0" borderId="4" xfId="17" applyFont="1" applyBorder="1" applyAlignment="1">
      <alignment vertical="center"/>
    </xf>
    <xf numFmtId="38" fontId="5" fillId="0" borderId="5" xfId="17" applyFont="1" applyBorder="1" applyAlignment="1">
      <alignment vertical="center"/>
    </xf>
    <xf numFmtId="38" fontId="5" fillId="0" borderId="10" xfId="17" applyFont="1" applyBorder="1" applyAlignment="1">
      <alignment vertical="center"/>
    </xf>
    <xf numFmtId="179" fontId="5" fillId="0" borderId="5" xfId="17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3" xfId="17" applyFont="1" applyBorder="1" applyAlignment="1">
      <alignment vertical="center"/>
    </xf>
    <xf numFmtId="38" fontId="5" fillId="0" borderId="14" xfId="17" applyFont="1" applyBorder="1" applyAlignment="1">
      <alignment vertical="center"/>
    </xf>
    <xf numFmtId="179" fontId="5" fillId="0" borderId="15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17" applyFont="1" applyBorder="1" applyAlignment="1">
      <alignment vertical="center"/>
    </xf>
    <xf numFmtId="38" fontId="5" fillId="0" borderId="16" xfId="17" applyFont="1" applyBorder="1" applyAlignment="1">
      <alignment vertical="center"/>
    </xf>
    <xf numFmtId="49" fontId="6" fillId="0" borderId="16" xfId="17" applyNumberFormat="1" applyFont="1" applyBorder="1" applyAlignment="1">
      <alignment horizontal="center" vertical="center"/>
    </xf>
    <xf numFmtId="49" fontId="6" fillId="0" borderId="0" xfId="17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0" xfId="17" applyNumberFormat="1" applyFont="1" applyBorder="1" applyAlignment="1">
      <alignment horizontal="center" vertical="center"/>
    </xf>
    <xf numFmtId="177" fontId="5" fillId="0" borderId="4" xfId="17" applyNumberFormat="1" applyFont="1" applyBorder="1" applyAlignment="1">
      <alignment horizontal="center" vertical="center"/>
    </xf>
    <xf numFmtId="177" fontId="5" fillId="0" borderId="5" xfId="17" applyNumberFormat="1" applyFont="1" applyBorder="1" applyAlignment="1">
      <alignment vertical="center"/>
    </xf>
    <xf numFmtId="177" fontId="5" fillId="0" borderId="10" xfId="17" applyNumberFormat="1" applyFont="1" applyBorder="1" applyAlignment="1">
      <alignment vertical="center"/>
    </xf>
    <xf numFmtId="177" fontId="5" fillId="0" borderId="4" xfId="17" applyNumberFormat="1" applyFont="1" applyBorder="1" applyAlignment="1">
      <alignment vertical="center"/>
    </xf>
    <xf numFmtId="177" fontId="0" fillId="0" borderId="0" xfId="0" applyNumberFormat="1" applyAlignment="1">
      <alignment horizontal="center" vertical="center"/>
    </xf>
    <xf numFmtId="177" fontId="5" fillId="0" borderId="17" xfId="17" applyNumberFormat="1" applyFont="1" applyBorder="1" applyAlignment="1">
      <alignment horizontal="center" vertical="center"/>
    </xf>
    <xf numFmtId="177" fontId="5" fillId="0" borderId="8" xfId="17" applyNumberFormat="1" applyFont="1" applyBorder="1" applyAlignment="1">
      <alignment horizontal="center" vertical="center"/>
    </xf>
    <xf numFmtId="177" fontId="5" fillId="0" borderId="13" xfId="17" applyNumberFormat="1" applyFont="1" applyBorder="1" applyAlignment="1">
      <alignment vertical="center"/>
    </xf>
    <xf numFmtId="177" fontId="5" fillId="0" borderId="17" xfId="17" applyNumberFormat="1" applyFont="1" applyBorder="1" applyAlignment="1">
      <alignment vertical="center"/>
    </xf>
    <xf numFmtId="38" fontId="5" fillId="0" borderId="8" xfId="17" applyNumberFormat="1" applyFont="1" applyBorder="1" applyAlignment="1">
      <alignment vertical="center"/>
    </xf>
    <xf numFmtId="38" fontId="5" fillId="0" borderId="17" xfId="17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38" fontId="7" fillId="0" borderId="16" xfId="17" applyFont="1" applyFill="1" applyBorder="1" applyAlignment="1">
      <alignment vertical="center"/>
    </xf>
    <xf numFmtId="0" fontId="0" fillId="0" borderId="0" xfId="0" applyBorder="1" applyAlignment="1">
      <alignment vertical="center"/>
    </xf>
    <xf numFmtId="177" fontId="6" fillId="0" borderId="0" xfId="0" applyNumberFormat="1" applyFont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I68" sqref="I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45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16218</v>
      </c>
      <c r="C7" s="9">
        <v>20301</v>
      </c>
      <c r="D7" s="9">
        <v>22496</v>
      </c>
      <c r="E7" s="10">
        <f>SUM(C7:D7)</f>
        <v>42797</v>
      </c>
      <c r="F7" s="8">
        <v>10657</v>
      </c>
      <c r="G7" s="9">
        <v>6216</v>
      </c>
      <c r="H7" s="9">
        <v>9388</v>
      </c>
      <c r="I7" s="9">
        <f>SUM(G7:H7)</f>
        <v>15604</v>
      </c>
      <c r="J7" s="11">
        <f>ROUND(I7/E7,3)</f>
        <v>0.365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7727</v>
      </c>
      <c r="C13" s="15">
        <v>9590</v>
      </c>
      <c r="D13" s="15">
        <v>10489</v>
      </c>
      <c r="E13" s="16">
        <f aca="true" t="shared" si="0" ref="E13:E19">SUM(C13:D13)</f>
        <v>20079</v>
      </c>
      <c r="F13" s="17">
        <v>4437</v>
      </c>
      <c r="G13" s="15">
        <v>2553</v>
      </c>
      <c r="H13" s="15">
        <v>3914</v>
      </c>
      <c r="I13" s="15">
        <f aca="true" t="shared" si="1" ref="I13:I20">SUM(G13:H13)</f>
        <v>6467</v>
      </c>
      <c r="J13" s="18">
        <f aca="true" t="shared" si="2" ref="J13:J20">ROUND(I13/E13,3)</f>
        <v>0.322</v>
      </c>
    </row>
    <row r="14" spans="1:10" ht="14.25">
      <c r="A14" s="13" t="s">
        <v>10</v>
      </c>
      <c r="B14" s="14">
        <v>1615</v>
      </c>
      <c r="C14" s="15">
        <v>2122</v>
      </c>
      <c r="D14" s="15">
        <v>2427</v>
      </c>
      <c r="E14" s="16">
        <f t="shared" si="0"/>
        <v>4549</v>
      </c>
      <c r="F14" s="17">
        <v>1271</v>
      </c>
      <c r="G14" s="15">
        <v>770</v>
      </c>
      <c r="H14" s="15">
        <v>1160</v>
      </c>
      <c r="I14" s="15">
        <f t="shared" si="1"/>
        <v>1930</v>
      </c>
      <c r="J14" s="18">
        <f t="shared" si="2"/>
        <v>0.424</v>
      </c>
    </row>
    <row r="15" spans="1:10" ht="14.25">
      <c r="A15" s="13" t="s">
        <v>11</v>
      </c>
      <c r="B15" s="14">
        <v>3872</v>
      </c>
      <c r="C15" s="15">
        <v>4614</v>
      </c>
      <c r="D15" s="15">
        <v>5127</v>
      </c>
      <c r="E15" s="16">
        <f t="shared" si="0"/>
        <v>9741</v>
      </c>
      <c r="F15" s="17">
        <v>2623</v>
      </c>
      <c r="G15" s="15">
        <v>1537</v>
      </c>
      <c r="H15" s="15">
        <v>2280</v>
      </c>
      <c r="I15" s="15">
        <f t="shared" si="1"/>
        <v>3817</v>
      </c>
      <c r="J15" s="18">
        <f t="shared" si="2"/>
        <v>0.392</v>
      </c>
    </row>
    <row r="16" spans="1:10" ht="14.25">
      <c r="A16" s="13" t="s">
        <v>12</v>
      </c>
      <c r="B16" s="14">
        <v>870</v>
      </c>
      <c r="C16" s="15">
        <v>1204</v>
      </c>
      <c r="D16" s="15">
        <v>1287</v>
      </c>
      <c r="E16" s="16">
        <f t="shared" si="0"/>
        <v>2491</v>
      </c>
      <c r="F16" s="17">
        <v>680</v>
      </c>
      <c r="G16" s="15">
        <v>400</v>
      </c>
      <c r="H16" s="15">
        <v>594</v>
      </c>
      <c r="I16" s="15">
        <f t="shared" si="1"/>
        <v>994</v>
      </c>
      <c r="J16" s="18">
        <f t="shared" si="2"/>
        <v>0.399</v>
      </c>
    </row>
    <row r="17" spans="1:10" ht="14.25">
      <c r="A17" s="13" t="s">
        <v>13</v>
      </c>
      <c r="B17" s="14">
        <v>726</v>
      </c>
      <c r="C17" s="15">
        <v>1088</v>
      </c>
      <c r="D17" s="15">
        <v>1237</v>
      </c>
      <c r="E17" s="16">
        <f t="shared" si="0"/>
        <v>2325</v>
      </c>
      <c r="F17" s="17">
        <v>600</v>
      </c>
      <c r="G17" s="15">
        <v>361</v>
      </c>
      <c r="H17" s="15">
        <v>535</v>
      </c>
      <c r="I17" s="15">
        <f t="shared" si="1"/>
        <v>896</v>
      </c>
      <c r="J17" s="18">
        <f t="shared" si="2"/>
        <v>0.385</v>
      </c>
    </row>
    <row r="18" spans="1:10" ht="14.25">
      <c r="A18" s="13" t="s">
        <v>14</v>
      </c>
      <c r="B18" s="14">
        <v>688</v>
      </c>
      <c r="C18" s="15">
        <v>868</v>
      </c>
      <c r="D18" s="15">
        <v>1002</v>
      </c>
      <c r="E18" s="16">
        <f t="shared" si="0"/>
        <v>1870</v>
      </c>
      <c r="F18" s="17">
        <v>560</v>
      </c>
      <c r="G18" s="15">
        <v>323</v>
      </c>
      <c r="H18" s="15">
        <v>478</v>
      </c>
      <c r="I18" s="15">
        <f t="shared" si="1"/>
        <v>801</v>
      </c>
      <c r="J18" s="18">
        <f t="shared" si="2"/>
        <v>0.428</v>
      </c>
    </row>
    <row r="19" spans="1:10" ht="14.25">
      <c r="A19" s="13" t="s">
        <v>15</v>
      </c>
      <c r="B19" s="14">
        <v>720</v>
      </c>
      <c r="C19" s="15">
        <v>815</v>
      </c>
      <c r="D19" s="15">
        <v>927</v>
      </c>
      <c r="E19" s="16">
        <f t="shared" si="0"/>
        <v>1742</v>
      </c>
      <c r="F19" s="17">
        <v>486</v>
      </c>
      <c r="G19" s="15">
        <v>272</v>
      </c>
      <c r="H19" s="15">
        <v>427</v>
      </c>
      <c r="I19" s="15">
        <f t="shared" si="1"/>
        <v>699</v>
      </c>
      <c r="J19" s="18">
        <f t="shared" si="2"/>
        <v>0.401</v>
      </c>
    </row>
    <row r="20" spans="1:10" ht="15" thickBot="1">
      <c r="A20" s="19" t="s">
        <v>16</v>
      </c>
      <c r="B20" s="20">
        <f aca="true" t="shared" si="3" ref="B20:H20">SUM(B13:B19)</f>
        <v>16218</v>
      </c>
      <c r="C20" s="20">
        <f t="shared" si="3"/>
        <v>20301</v>
      </c>
      <c r="D20" s="20">
        <f t="shared" si="3"/>
        <v>22496</v>
      </c>
      <c r="E20" s="20">
        <f t="shared" si="3"/>
        <v>42797</v>
      </c>
      <c r="F20" s="40">
        <f t="shared" si="3"/>
        <v>10657</v>
      </c>
      <c r="G20" s="20">
        <f t="shared" si="3"/>
        <v>6216</v>
      </c>
      <c r="H20" s="20">
        <f t="shared" si="3"/>
        <v>9388</v>
      </c>
      <c r="I20" s="21">
        <f t="shared" si="1"/>
        <v>15604</v>
      </c>
      <c r="J20" s="22">
        <f t="shared" si="2"/>
        <v>0.365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773</v>
      </c>
      <c r="D25" s="15">
        <v>676</v>
      </c>
      <c r="E25" s="16">
        <f aca="true" t="shared" si="4" ref="E25:E36">C25+D25</f>
        <v>1449</v>
      </c>
      <c r="F25" s="45" t="s">
        <v>20</v>
      </c>
      <c r="G25" s="47"/>
      <c r="H25" s="15">
        <v>1267</v>
      </c>
      <c r="I25" s="15">
        <v>1457</v>
      </c>
      <c r="J25" s="16">
        <f aca="true" t="shared" si="5" ref="J25:J35">H25+I25</f>
        <v>2724</v>
      </c>
    </row>
    <row r="26" spans="1:10" ht="14.25">
      <c r="A26" s="45" t="s">
        <v>21</v>
      </c>
      <c r="B26" s="46"/>
      <c r="C26" s="15">
        <v>829</v>
      </c>
      <c r="D26" s="15">
        <v>716</v>
      </c>
      <c r="E26" s="16">
        <f t="shared" si="4"/>
        <v>1545</v>
      </c>
      <c r="F26" s="45" t="s">
        <v>22</v>
      </c>
      <c r="G26" s="47"/>
      <c r="H26" s="15">
        <v>1284</v>
      </c>
      <c r="I26" s="15">
        <v>1621</v>
      </c>
      <c r="J26" s="16">
        <f t="shared" si="5"/>
        <v>2905</v>
      </c>
    </row>
    <row r="27" spans="1:10" ht="14.25">
      <c r="A27" s="45" t="s">
        <v>23</v>
      </c>
      <c r="B27" s="46"/>
      <c r="C27" s="15">
        <v>892</v>
      </c>
      <c r="D27" s="15">
        <v>837</v>
      </c>
      <c r="E27" s="16">
        <f t="shared" si="4"/>
        <v>1729</v>
      </c>
      <c r="F27" s="45" t="s">
        <v>24</v>
      </c>
      <c r="G27" s="47"/>
      <c r="H27" s="15">
        <v>1524</v>
      </c>
      <c r="I27" s="15">
        <v>2058</v>
      </c>
      <c r="J27" s="16">
        <f t="shared" si="5"/>
        <v>3582</v>
      </c>
    </row>
    <row r="28" spans="1:10" ht="14.25">
      <c r="A28" s="45" t="s">
        <v>25</v>
      </c>
      <c r="B28" s="46"/>
      <c r="C28" s="15">
        <v>1051</v>
      </c>
      <c r="D28" s="15">
        <v>950</v>
      </c>
      <c r="E28" s="16">
        <f t="shared" si="4"/>
        <v>2001</v>
      </c>
      <c r="F28" s="45" t="s">
        <v>26</v>
      </c>
      <c r="G28" s="47"/>
      <c r="H28" s="15">
        <v>1514</v>
      </c>
      <c r="I28" s="15">
        <v>2103</v>
      </c>
      <c r="J28" s="16">
        <f t="shared" si="5"/>
        <v>3617</v>
      </c>
    </row>
    <row r="29" spans="1:10" ht="14.25">
      <c r="A29" s="45" t="s">
        <v>27</v>
      </c>
      <c r="B29" s="46"/>
      <c r="C29" s="15">
        <v>1003</v>
      </c>
      <c r="D29" s="15">
        <v>867</v>
      </c>
      <c r="E29" s="16">
        <f t="shared" si="4"/>
        <v>1870</v>
      </c>
      <c r="F29" s="45" t="s">
        <v>28</v>
      </c>
      <c r="G29" s="47"/>
      <c r="H29" s="15">
        <v>1036</v>
      </c>
      <c r="I29" s="15">
        <v>1731</v>
      </c>
      <c r="J29" s="16">
        <f t="shared" si="5"/>
        <v>2767</v>
      </c>
    </row>
    <row r="30" spans="1:10" ht="14.25">
      <c r="A30" s="45" t="s">
        <v>29</v>
      </c>
      <c r="B30" s="46"/>
      <c r="C30" s="15">
        <v>906</v>
      </c>
      <c r="D30" s="15">
        <v>759</v>
      </c>
      <c r="E30" s="16">
        <f t="shared" si="4"/>
        <v>1665</v>
      </c>
      <c r="F30" s="45" t="s">
        <v>30</v>
      </c>
      <c r="G30" s="47"/>
      <c r="H30" s="15">
        <v>575</v>
      </c>
      <c r="I30" s="15">
        <v>1085</v>
      </c>
      <c r="J30" s="16">
        <f t="shared" si="5"/>
        <v>1660</v>
      </c>
    </row>
    <row r="31" spans="1:10" ht="14.25">
      <c r="A31" s="45" t="s">
        <v>31</v>
      </c>
      <c r="B31" s="46"/>
      <c r="C31" s="15">
        <v>1033</v>
      </c>
      <c r="D31" s="15">
        <v>908</v>
      </c>
      <c r="E31" s="16">
        <f t="shared" si="4"/>
        <v>1941</v>
      </c>
      <c r="F31" s="45" t="s">
        <v>32</v>
      </c>
      <c r="G31" s="47"/>
      <c r="H31" s="15">
        <v>218</v>
      </c>
      <c r="I31" s="15">
        <v>580</v>
      </c>
      <c r="J31" s="16">
        <f t="shared" si="5"/>
        <v>798</v>
      </c>
    </row>
    <row r="32" spans="1:10" ht="14.25">
      <c r="A32" s="45" t="s">
        <v>33</v>
      </c>
      <c r="B32" s="46"/>
      <c r="C32" s="15">
        <v>957</v>
      </c>
      <c r="D32" s="15">
        <v>862</v>
      </c>
      <c r="E32" s="16">
        <f t="shared" si="4"/>
        <v>1819</v>
      </c>
      <c r="F32" s="45" t="s">
        <v>34</v>
      </c>
      <c r="G32" s="47"/>
      <c r="H32" s="15">
        <v>62</v>
      </c>
      <c r="I32" s="15">
        <v>191</v>
      </c>
      <c r="J32" s="16">
        <f t="shared" si="5"/>
        <v>253</v>
      </c>
    </row>
    <row r="33" spans="1:10" ht="14.25">
      <c r="A33" s="45" t="s">
        <v>35</v>
      </c>
      <c r="B33" s="46"/>
      <c r="C33" s="15">
        <v>862</v>
      </c>
      <c r="D33" s="15">
        <v>844</v>
      </c>
      <c r="E33" s="16">
        <f t="shared" si="4"/>
        <v>1706</v>
      </c>
      <c r="F33" s="45" t="s">
        <v>36</v>
      </c>
      <c r="G33" s="47"/>
      <c r="H33" s="15">
        <v>3</v>
      </c>
      <c r="I33" s="15">
        <v>18</v>
      </c>
      <c r="J33" s="16">
        <f t="shared" si="5"/>
        <v>21</v>
      </c>
    </row>
    <row r="34" spans="1:10" ht="14.25">
      <c r="A34" s="45" t="s">
        <v>37</v>
      </c>
      <c r="B34" s="46"/>
      <c r="C34" s="15">
        <v>1145</v>
      </c>
      <c r="D34" s="15">
        <v>1152</v>
      </c>
      <c r="E34" s="16">
        <f t="shared" si="4"/>
        <v>2297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1456</v>
      </c>
      <c r="D35" s="15">
        <v>1349</v>
      </c>
      <c r="E35" s="16">
        <f t="shared" si="4"/>
        <v>2805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1911</v>
      </c>
      <c r="D36" s="9">
        <v>1731</v>
      </c>
      <c r="E36" s="10">
        <f t="shared" si="4"/>
        <v>3642</v>
      </c>
      <c r="F36" s="50" t="s">
        <v>42</v>
      </c>
      <c r="G36" s="51"/>
      <c r="H36" s="9">
        <f>C25+C26+C27+C28+C29+C30+C31+C32+C33+C34+C35+C36+H25+H26+H27+H28+H29+H30+H31+H32+H33+H34+H35</f>
        <v>20301</v>
      </c>
      <c r="I36" s="9">
        <f>D25+D26+D27+D28+D29+D30+D31+D32+D33+D34+D35+D36+I25+I26+I27+I28+I29+I30+I31+I32+I33+I34+I35</f>
        <v>22496</v>
      </c>
      <c r="J36" s="10">
        <f>E25+E26+E27+E28+E29+E30+E31+E32+E33+E34+E35+E36+J25+J26+J27+J28+J29+J30+J31+J32+J33+J34+J35</f>
        <v>42797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46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281</v>
      </c>
      <c r="C44" s="9">
        <v>108</v>
      </c>
      <c r="D44" s="9">
        <v>212</v>
      </c>
      <c r="E44" s="10">
        <f>SUM(C44:D44)</f>
        <v>320</v>
      </c>
      <c r="F44" s="8">
        <v>18</v>
      </c>
      <c r="G44" s="9">
        <v>11</v>
      </c>
      <c r="H44" s="9">
        <v>12</v>
      </c>
      <c r="I44" s="9">
        <f>SUM(G44:H44)</f>
        <v>23</v>
      </c>
      <c r="J44" s="11">
        <f>ROUND(I44/E44,3)</f>
        <v>0.072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163</v>
      </c>
      <c r="C50" s="30">
        <v>71</v>
      </c>
      <c r="D50" s="30">
        <v>111</v>
      </c>
      <c r="E50" s="31">
        <f aca="true" t="shared" si="6" ref="E50:E56">SUM(C50:D50)</f>
        <v>182</v>
      </c>
      <c r="F50" s="32">
        <v>9</v>
      </c>
      <c r="G50" s="33">
        <v>7</v>
      </c>
      <c r="H50" s="33">
        <v>4</v>
      </c>
      <c r="I50" s="33">
        <f aca="true" t="shared" si="7" ref="I50:I56">SUM(G50:H50)</f>
        <v>11</v>
      </c>
      <c r="J50" s="18">
        <f aca="true" t="shared" si="8" ref="J50:J57">ROUND(I50/E50,3)</f>
        <v>0.06</v>
      </c>
    </row>
    <row r="51" spans="1:10" ht="14.25">
      <c r="A51" s="13" t="s">
        <v>10</v>
      </c>
      <c r="B51" s="29">
        <v>36</v>
      </c>
      <c r="C51" s="30">
        <v>8</v>
      </c>
      <c r="D51" s="34">
        <v>29</v>
      </c>
      <c r="E51" s="31">
        <f t="shared" si="6"/>
        <v>37</v>
      </c>
      <c r="F51" s="32">
        <v>1</v>
      </c>
      <c r="G51" s="33">
        <v>1</v>
      </c>
      <c r="H51" s="33">
        <v>1</v>
      </c>
      <c r="I51" s="33">
        <f t="shared" si="7"/>
        <v>2</v>
      </c>
      <c r="J51" s="18">
        <f t="shared" si="8"/>
        <v>0.054</v>
      </c>
    </row>
    <row r="52" spans="1:10" ht="14.25">
      <c r="A52" s="13" t="s">
        <v>11</v>
      </c>
      <c r="B52" s="29">
        <v>49</v>
      </c>
      <c r="C52" s="30">
        <v>16</v>
      </c>
      <c r="D52" s="30">
        <v>47</v>
      </c>
      <c r="E52" s="31">
        <f t="shared" si="6"/>
        <v>63</v>
      </c>
      <c r="F52" s="32">
        <v>7</v>
      </c>
      <c r="G52" s="33">
        <v>2</v>
      </c>
      <c r="H52" s="33">
        <v>6</v>
      </c>
      <c r="I52" s="33">
        <f t="shared" si="7"/>
        <v>8</v>
      </c>
      <c r="J52" s="18">
        <f t="shared" si="8"/>
        <v>0.127</v>
      </c>
    </row>
    <row r="53" spans="1:10" ht="14.25">
      <c r="A53" s="13" t="s">
        <v>12</v>
      </c>
      <c r="B53" s="29">
        <v>13</v>
      </c>
      <c r="C53" s="30">
        <v>3</v>
      </c>
      <c r="D53" s="30">
        <v>14</v>
      </c>
      <c r="E53" s="31">
        <f t="shared" si="6"/>
        <v>17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0.118</v>
      </c>
    </row>
    <row r="54" spans="1:10" ht="14.25">
      <c r="A54" s="13" t="s">
        <v>13</v>
      </c>
      <c r="B54" s="29">
        <v>7</v>
      </c>
      <c r="C54" s="30">
        <v>6</v>
      </c>
      <c r="D54" s="30">
        <v>1</v>
      </c>
      <c r="E54" s="31">
        <f t="shared" si="6"/>
        <v>7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3</v>
      </c>
      <c r="E55" s="31">
        <f t="shared" si="6"/>
        <v>6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7</v>
      </c>
      <c r="C56" s="30">
        <v>1</v>
      </c>
      <c r="D56" s="30">
        <v>7</v>
      </c>
      <c r="E56" s="31">
        <f t="shared" si="6"/>
        <v>8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281</v>
      </c>
      <c r="C57" s="36">
        <f t="shared" si="9"/>
        <v>108</v>
      </c>
      <c r="D57" s="36">
        <f t="shared" si="9"/>
        <v>212</v>
      </c>
      <c r="E57" s="37">
        <f t="shared" si="9"/>
        <v>320</v>
      </c>
      <c r="F57" s="38">
        <f t="shared" si="9"/>
        <v>18</v>
      </c>
      <c r="G57" s="37">
        <f t="shared" si="9"/>
        <v>11</v>
      </c>
      <c r="H57" s="37">
        <f t="shared" si="9"/>
        <v>12</v>
      </c>
      <c r="I57" s="37">
        <f t="shared" si="9"/>
        <v>23</v>
      </c>
      <c r="J57" s="11">
        <f t="shared" si="8"/>
        <v>0.072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1</v>
      </c>
      <c r="E62" s="16">
        <f aca="true" t="shared" si="10" ref="E62:E73">SUM(C62+D62)</f>
        <v>1</v>
      </c>
      <c r="F62" s="45" t="s">
        <v>20</v>
      </c>
      <c r="G62" s="47"/>
      <c r="H62" s="15">
        <v>4</v>
      </c>
      <c r="I62" s="15">
        <v>5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1</v>
      </c>
      <c r="D63" s="15">
        <v>2</v>
      </c>
      <c r="E63" s="16">
        <f t="shared" si="10"/>
        <v>3</v>
      </c>
      <c r="F63" s="45" t="s">
        <v>22</v>
      </c>
      <c r="G63" s="47"/>
      <c r="H63" s="15">
        <v>4</v>
      </c>
      <c r="I63" s="15">
        <v>0</v>
      </c>
      <c r="J63" s="16">
        <f t="shared" si="11"/>
        <v>4</v>
      </c>
    </row>
    <row r="64" spans="1:10" ht="14.25">
      <c r="A64" s="45" t="s">
        <v>23</v>
      </c>
      <c r="B64" s="46"/>
      <c r="C64" s="15">
        <v>3</v>
      </c>
      <c r="D64" s="15">
        <v>1</v>
      </c>
      <c r="E64" s="16">
        <f t="shared" si="10"/>
        <v>4</v>
      </c>
      <c r="F64" s="45" t="s">
        <v>24</v>
      </c>
      <c r="G64" s="47"/>
      <c r="H64" s="15">
        <v>3</v>
      </c>
      <c r="I64" s="15">
        <v>2</v>
      </c>
      <c r="J64" s="16">
        <f t="shared" si="11"/>
        <v>5</v>
      </c>
    </row>
    <row r="65" spans="1:10" ht="14.25">
      <c r="A65" s="45" t="s">
        <v>25</v>
      </c>
      <c r="B65" s="46"/>
      <c r="C65" s="15">
        <v>2</v>
      </c>
      <c r="D65" s="15">
        <v>7</v>
      </c>
      <c r="E65" s="16">
        <f t="shared" si="10"/>
        <v>9</v>
      </c>
      <c r="F65" s="45" t="s">
        <v>26</v>
      </c>
      <c r="G65" s="47"/>
      <c r="H65" s="15">
        <v>2</v>
      </c>
      <c r="I65" s="15">
        <v>3</v>
      </c>
      <c r="J65" s="16">
        <f t="shared" si="11"/>
        <v>5</v>
      </c>
    </row>
    <row r="66" spans="1:10" ht="14.25">
      <c r="A66" s="45" t="s">
        <v>27</v>
      </c>
      <c r="B66" s="46"/>
      <c r="C66" s="15">
        <v>21</v>
      </c>
      <c r="D66" s="15">
        <v>46</v>
      </c>
      <c r="E66" s="16">
        <f t="shared" si="10"/>
        <v>67</v>
      </c>
      <c r="F66" s="45" t="s">
        <v>28</v>
      </c>
      <c r="G66" s="47"/>
      <c r="H66" s="15">
        <v>0</v>
      </c>
      <c r="I66" s="15">
        <v>3</v>
      </c>
      <c r="J66" s="16">
        <f t="shared" si="11"/>
        <v>3</v>
      </c>
    </row>
    <row r="67" spans="1:10" ht="14.25">
      <c r="A67" s="45" t="s">
        <v>29</v>
      </c>
      <c r="B67" s="46"/>
      <c r="C67" s="15">
        <v>27</v>
      </c>
      <c r="D67" s="15">
        <v>33</v>
      </c>
      <c r="E67" s="16">
        <f t="shared" si="10"/>
        <v>60</v>
      </c>
      <c r="F67" s="45" t="s">
        <v>30</v>
      </c>
      <c r="G67" s="47"/>
      <c r="H67" s="15">
        <v>1</v>
      </c>
      <c r="I67" s="15">
        <v>4</v>
      </c>
      <c r="J67" s="16">
        <f t="shared" si="11"/>
        <v>5</v>
      </c>
    </row>
    <row r="68" spans="1:10" ht="14.25">
      <c r="A68" s="45" t="s">
        <v>31</v>
      </c>
      <c r="B68" s="46"/>
      <c r="C68" s="15">
        <v>18</v>
      </c>
      <c r="D68" s="15">
        <v>43</v>
      </c>
      <c r="E68" s="16">
        <f t="shared" si="10"/>
        <v>61</v>
      </c>
      <c r="F68" s="45" t="s">
        <v>32</v>
      </c>
      <c r="G68" s="47"/>
      <c r="H68" s="15">
        <v>1</v>
      </c>
      <c r="I68" s="15">
        <v>0</v>
      </c>
      <c r="J68" s="16">
        <f t="shared" si="11"/>
        <v>1</v>
      </c>
    </row>
    <row r="69" spans="1:10" ht="14.25">
      <c r="A69" s="45" t="s">
        <v>33</v>
      </c>
      <c r="B69" s="46"/>
      <c r="C69" s="15">
        <v>8</v>
      </c>
      <c r="D69" s="15">
        <v>25</v>
      </c>
      <c r="E69" s="16">
        <f t="shared" si="10"/>
        <v>33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3</v>
      </c>
      <c r="D70" s="15">
        <v>16</v>
      </c>
      <c r="E70" s="16">
        <f t="shared" si="10"/>
        <v>19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8</v>
      </c>
      <c r="E71" s="16">
        <f t="shared" si="10"/>
        <v>10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0" ht="14.25">
      <c r="A72" s="45" t="s">
        <v>39</v>
      </c>
      <c r="B72" s="46"/>
      <c r="C72" s="15">
        <v>4</v>
      </c>
      <c r="D72" s="15">
        <v>7</v>
      </c>
      <c r="E72" s="16">
        <f t="shared" si="10"/>
        <v>11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</row>
    <row r="73" spans="1:10" ht="15" thickBot="1">
      <c r="A73" s="48" t="s">
        <v>41</v>
      </c>
      <c r="B73" s="49"/>
      <c r="C73" s="9">
        <v>4</v>
      </c>
      <c r="D73" s="9">
        <v>6</v>
      </c>
      <c r="E73" s="10">
        <f t="shared" si="10"/>
        <v>10</v>
      </c>
      <c r="F73" s="50" t="s">
        <v>42</v>
      </c>
      <c r="G73" s="51"/>
      <c r="H73" s="39">
        <f>SUM((SUM(C62:C73)+(SUM(H62:H72))))</f>
        <v>108</v>
      </c>
      <c r="I73" s="9">
        <f>SUM((SUM(D62:D73)+(SUM(I62:I72))))</f>
        <v>212</v>
      </c>
      <c r="J73" s="10">
        <f t="shared" si="11"/>
        <v>320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7">
      <selection activeCell="D26" sqref="D26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63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16195</v>
      </c>
      <c r="C7" s="9">
        <v>20113</v>
      </c>
      <c r="D7" s="9">
        <v>22353</v>
      </c>
      <c r="E7" s="10">
        <f>SUM(C7:D7)</f>
        <v>42466</v>
      </c>
      <c r="F7" s="8">
        <v>10668</v>
      </c>
      <c r="G7" s="9">
        <v>6178</v>
      </c>
      <c r="H7" s="9">
        <v>9412</v>
      </c>
      <c r="I7" s="9">
        <f>SUM(G7:H7)</f>
        <v>15590</v>
      </c>
      <c r="J7" s="11">
        <f>ROUND(I7/E7,3)</f>
        <v>0.367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7745</v>
      </c>
      <c r="C13" s="15">
        <v>9564</v>
      </c>
      <c r="D13" s="15">
        <v>10447</v>
      </c>
      <c r="E13" s="16">
        <f aca="true" t="shared" si="0" ref="E13:E19">SUM(C13:D13)</f>
        <v>20011</v>
      </c>
      <c r="F13" s="17">
        <v>4462</v>
      </c>
      <c r="G13" s="15">
        <v>2545</v>
      </c>
      <c r="H13" s="15">
        <v>3951</v>
      </c>
      <c r="I13" s="15">
        <f aca="true" t="shared" si="1" ref="I13:I20">SUM(G13:H13)</f>
        <v>6496</v>
      </c>
      <c r="J13" s="18">
        <f aca="true" t="shared" si="2" ref="J13:J20">ROUND(I13/E13,3)</f>
        <v>0.325</v>
      </c>
    </row>
    <row r="14" spans="1:10" ht="14.25">
      <c r="A14" s="13" t="s">
        <v>10</v>
      </c>
      <c r="B14" s="14">
        <v>1608</v>
      </c>
      <c r="C14" s="15">
        <v>2095</v>
      </c>
      <c r="D14" s="15">
        <v>2409</v>
      </c>
      <c r="E14" s="16">
        <f t="shared" si="0"/>
        <v>4504</v>
      </c>
      <c r="F14" s="17">
        <v>1261</v>
      </c>
      <c r="G14" s="15">
        <v>750</v>
      </c>
      <c r="H14" s="15">
        <v>1155</v>
      </c>
      <c r="I14" s="15">
        <f t="shared" si="1"/>
        <v>1905</v>
      </c>
      <c r="J14" s="18">
        <f t="shared" si="2"/>
        <v>0.423</v>
      </c>
    </row>
    <row r="15" spans="1:10" ht="14.25">
      <c r="A15" s="13" t="s">
        <v>11</v>
      </c>
      <c r="B15" s="14">
        <v>3854</v>
      </c>
      <c r="C15" s="15">
        <v>4570</v>
      </c>
      <c r="D15" s="15">
        <v>5099</v>
      </c>
      <c r="E15" s="16">
        <f t="shared" si="0"/>
        <v>9669</v>
      </c>
      <c r="F15" s="17">
        <v>2632</v>
      </c>
      <c r="G15" s="15">
        <v>1538</v>
      </c>
      <c r="H15" s="15">
        <v>2290</v>
      </c>
      <c r="I15" s="15">
        <f t="shared" si="1"/>
        <v>3828</v>
      </c>
      <c r="J15" s="18">
        <f t="shared" si="2"/>
        <v>0.396</v>
      </c>
    </row>
    <row r="16" spans="1:10" ht="14.25">
      <c r="A16" s="13" t="s">
        <v>12</v>
      </c>
      <c r="B16" s="14">
        <v>860</v>
      </c>
      <c r="C16" s="15">
        <v>1167</v>
      </c>
      <c r="D16" s="15">
        <v>1265</v>
      </c>
      <c r="E16" s="16">
        <f t="shared" si="0"/>
        <v>2432</v>
      </c>
      <c r="F16" s="17">
        <v>671</v>
      </c>
      <c r="G16" s="15">
        <v>398</v>
      </c>
      <c r="H16" s="15">
        <v>580</v>
      </c>
      <c r="I16" s="15">
        <f t="shared" si="1"/>
        <v>978</v>
      </c>
      <c r="J16" s="18">
        <f t="shared" si="2"/>
        <v>0.402</v>
      </c>
    </row>
    <row r="17" spans="1:10" ht="14.25">
      <c r="A17" s="13" t="s">
        <v>13</v>
      </c>
      <c r="B17" s="14">
        <v>733</v>
      </c>
      <c r="C17" s="15">
        <v>1079</v>
      </c>
      <c r="D17" s="15">
        <v>1217</v>
      </c>
      <c r="E17" s="16">
        <f t="shared" si="0"/>
        <v>2296</v>
      </c>
      <c r="F17" s="17">
        <v>602</v>
      </c>
      <c r="G17" s="15">
        <v>358</v>
      </c>
      <c r="H17" s="15">
        <v>540</v>
      </c>
      <c r="I17" s="15">
        <f t="shared" si="1"/>
        <v>898</v>
      </c>
      <c r="J17" s="18">
        <f t="shared" si="2"/>
        <v>0.391</v>
      </c>
    </row>
    <row r="18" spans="1:10" ht="14.25">
      <c r="A18" s="13" t="s">
        <v>14</v>
      </c>
      <c r="B18" s="14">
        <v>683</v>
      </c>
      <c r="C18" s="15">
        <v>842</v>
      </c>
      <c r="D18" s="15">
        <v>981</v>
      </c>
      <c r="E18" s="16">
        <f t="shared" si="0"/>
        <v>1823</v>
      </c>
      <c r="F18" s="17">
        <v>556</v>
      </c>
      <c r="G18" s="15">
        <v>315</v>
      </c>
      <c r="H18" s="15">
        <v>473</v>
      </c>
      <c r="I18" s="15">
        <f t="shared" si="1"/>
        <v>788</v>
      </c>
      <c r="J18" s="18">
        <f t="shared" si="2"/>
        <v>0.432</v>
      </c>
    </row>
    <row r="19" spans="1:10" ht="14.25">
      <c r="A19" s="13" t="s">
        <v>15</v>
      </c>
      <c r="B19" s="14">
        <v>712</v>
      </c>
      <c r="C19" s="15">
        <v>796</v>
      </c>
      <c r="D19" s="15">
        <v>935</v>
      </c>
      <c r="E19" s="16">
        <f t="shared" si="0"/>
        <v>1731</v>
      </c>
      <c r="F19" s="17">
        <v>484</v>
      </c>
      <c r="G19" s="15">
        <v>274</v>
      </c>
      <c r="H19" s="15">
        <v>423</v>
      </c>
      <c r="I19" s="15">
        <f t="shared" si="1"/>
        <v>697</v>
      </c>
      <c r="J19" s="18">
        <f t="shared" si="2"/>
        <v>0.403</v>
      </c>
    </row>
    <row r="20" spans="1:10" ht="15" thickBot="1">
      <c r="A20" s="19" t="s">
        <v>16</v>
      </c>
      <c r="B20" s="20">
        <f aca="true" t="shared" si="3" ref="B20:H20">SUM(B13:B19)</f>
        <v>16195</v>
      </c>
      <c r="C20" s="20">
        <f t="shared" si="3"/>
        <v>20113</v>
      </c>
      <c r="D20" s="20">
        <f t="shared" si="3"/>
        <v>22353</v>
      </c>
      <c r="E20" s="20">
        <f t="shared" si="3"/>
        <v>42466</v>
      </c>
      <c r="F20" s="40">
        <f t="shared" si="3"/>
        <v>10668</v>
      </c>
      <c r="G20" s="20">
        <f t="shared" si="3"/>
        <v>6178</v>
      </c>
      <c r="H20" s="20">
        <f t="shared" si="3"/>
        <v>9412</v>
      </c>
      <c r="I20" s="21">
        <f t="shared" si="1"/>
        <v>15590</v>
      </c>
      <c r="J20" s="22">
        <f t="shared" si="2"/>
        <v>0.367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772</v>
      </c>
      <c r="D25" s="15">
        <v>681</v>
      </c>
      <c r="E25" s="16">
        <f aca="true" t="shared" si="4" ref="E25:E36">C25+D25</f>
        <v>1453</v>
      </c>
      <c r="F25" s="45" t="s">
        <v>20</v>
      </c>
      <c r="G25" s="47"/>
      <c r="H25" s="15">
        <v>1360</v>
      </c>
      <c r="I25" s="15">
        <v>1520</v>
      </c>
      <c r="J25" s="16">
        <f aca="true" t="shared" si="5" ref="J25:J35">H25+I25</f>
        <v>2880</v>
      </c>
    </row>
    <row r="26" spans="1:10" ht="14.25">
      <c r="A26" s="45" t="s">
        <v>21</v>
      </c>
      <c r="B26" s="46"/>
      <c r="C26" s="15">
        <v>795</v>
      </c>
      <c r="D26" s="15">
        <v>717</v>
      </c>
      <c r="E26" s="16">
        <f t="shared" si="4"/>
        <v>1512</v>
      </c>
      <c r="F26" s="45" t="s">
        <v>22</v>
      </c>
      <c r="G26" s="47"/>
      <c r="H26" s="15">
        <v>1243</v>
      </c>
      <c r="I26" s="15">
        <v>1566</v>
      </c>
      <c r="J26" s="16">
        <f t="shared" si="5"/>
        <v>2809</v>
      </c>
    </row>
    <row r="27" spans="1:10" ht="14.25">
      <c r="A27" s="45" t="s">
        <v>23</v>
      </c>
      <c r="B27" s="46"/>
      <c r="C27" s="15">
        <v>892</v>
      </c>
      <c r="D27" s="15">
        <v>814</v>
      </c>
      <c r="E27" s="16">
        <f t="shared" si="4"/>
        <v>1706</v>
      </c>
      <c r="F27" s="45" t="s">
        <v>24</v>
      </c>
      <c r="G27" s="47"/>
      <c r="H27" s="15">
        <v>1489</v>
      </c>
      <c r="I27" s="15">
        <v>2039</v>
      </c>
      <c r="J27" s="16">
        <f t="shared" si="5"/>
        <v>3528</v>
      </c>
    </row>
    <row r="28" spans="1:10" ht="14.25">
      <c r="A28" s="45" t="s">
        <v>25</v>
      </c>
      <c r="B28" s="46"/>
      <c r="C28" s="15">
        <v>1052</v>
      </c>
      <c r="D28" s="15">
        <v>948</v>
      </c>
      <c r="E28" s="16">
        <f t="shared" si="4"/>
        <v>2000</v>
      </c>
      <c r="F28" s="45" t="s">
        <v>26</v>
      </c>
      <c r="G28" s="47"/>
      <c r="H28" s="15">
        <v>1496</v>
      </c>
      <c r="I28" s="15">
        <v>2115</v>
      </c>
      <c r="J28" s="16">
        <f t="shared" si="5"/>
        <v>3611</v>
      </c>
    </row>
    <row r="29" spans="1:10" ht="14.25">
      <c r="A29" s="45" t="s">
        <v>27</v>
      </c>
      <c r="B29" s="46"/>
      <c r="C29" s="15">
        <v>978</v>
      </c>
      <c r="D29" s="15">
        <v>843</v>
      </c>
      <c r="E29" s="16">
        <f t="shared" si="4"/>
        <v>1821</v>
      </c>
      <c r="F29" s="45" t="s">
        <v>28</v>
      </c>
      <c r="G29" s="47"/>
      <c r="H29" s="15">
        <v>1099</v>
      </c>
      <c r="I29" s="15">
        <v>1784</v>
      </c>
      <c r="J29" s="16">
        <f t="shared" si="5"/>
        <v>2883</v>
      </c>
    </row>
    <row r="30" spans="1:10" ht="14.25">
      <c r="A30" s="45" t="s">
        <v>29</v>
      </c>
      <c r="B30" s="46"/>
      <c r="C30" s="15">
        <v>887</v>
      </c>
      <c r="D30" s="15">
        <v>734</v>
      </c>
      <c r="E30" s="16">
        <f t="shared" si="4"/>
        <v>1621</v>
      </c>
      <c r="F30" s="45" t="s">
        <v>30</v>
      </c>
      <c r="G30" s="47"/>
      <c r="H30" s="15">
        <v>573</v>
      </c>
      <c r="I30" s="15">
        <v>1107</v>
      </c>
      <c r="J30" s="16">
        <f t="shared" si="5"/>
        <v>1680</v>
      </c>
    </row>
    <row r="31" spans="1:10" ht="14.25">
      <c r="A31" s="45" t="s">
        <v>31</v>
      </c>
      <c r="B31" s="46"/>
      <c r="C31" s="15">
        <v>1048</v>
      </c>
      <c r="D31" s="15">
        <v>909</v>
      </c>
      <c r="E31" s="16">
        <f t="shared" si="4"/>
        <v>1957</v>
      </c>
      <c r="F31" s="45" t="s">
        <v>32</v>
      </c>
      <c r="G31" s="47"/>
      <c r="H31" s="15">
        <v>206</v>
      </c>
      <c r="I31" s="15">
        <v>557</v>
      </c>
      <c r="J31" s="16">
        <f t="shared" si="5"/>
        <v>763</v>
      </c>
    </row>
    <row r="32" spans="1:10" ht="14.25">
      <c r="A32" s="45" t="s">
        <v>33</v>
      </c>
      <c r="B32" s="46"/>
      <c r="C32" s="15">
        <v>941</v>
      </c>
      <c r="D32" s="15">
        <v>871</v>
      </c>
      <c r="E32" s="16">
        <f t="shared" si="4"/>
        <v>1812</v>
      </c>
      <c r="F32" s="45" t="s">
        <v>34</v>
      </c>
      <c r="G32" s="47"/>
      <c r="H32" s="15">
        <v>65</v>
      </c>
      <c r="I32" s="15">
        <v>221</v>
      </c>
      <c r="J32" s="16">
        <f t="shared" si="5"/>
        <v>286</v>
      </c>
    </row>
    <row r="33" spans="1:10" ht="14.25">
      <c r="A33" s="45" t="s">
        <v>35</v>
      </c>
      <c r="B33" s="46"/>
      <c r="C33" s="15">
        <v>860</v>
      </c>
      <c r="D33" s="15">
        <v>820</v>
      </c>
      <c r="E33" s="16">
        <f t="shared" si="4"/>
        <v>1680</v>
      </c>
      <c r="F33" s="45" t="s">
        <v>36</v>
      </c>
      <c r="G33" s="47"/>
      <c r="H33" s="15">
        <v>7</v>
      </c>
      <c r="I33" s="15">
        <v>22</v>
      </c>
      <c r="J33" s="16">
        <f t="shared" si="5"/>
        <v>29</v>
      </c>
    </row>
    <row r="34" spans="1:10" ht="14.25">
      <c r="A34" s="45" t="s">
        <v>37</v>
      </c>
      <c r="B34" s="46"/>
      <c r="C34" s="15">
        <v>1112</v>
      </c>
      <c r="D34" s="15">
        <v>1117</v>
      </c>
      <c r="E34" s="16">
        <f t="shared" si="4"/>
        <v>2229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1411</v>
      </c>
      <c r="D35" s="15">
        <v>1318</v>
      </c>
      <c r="E35" s="16">
        <f t="shared" si="4"/>
        <v>2729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1827</v>
      </c>
      <c r="D36" s="9">
        <v>1649</v>
      </c>
      <c r="E36" s="10">
        <f t="shared" si="4"/>
        <v>3476</v>
      </c>
      <c r="F36" s="50" t="s">
        <v>42</v>
      </c>
      <c r="G36" s="51"/>
      <c r="H36" s="9">
        <f>C25+C26+C27+C28+C29+C30+C31+C32+C33+C34+C35+C36+H25+H26+H27+H28+H29+H30+H31+H32+H33+H34+H35</f>
        <v>20113</v>
      </c>
      <c r="I36" s="9">
        <f>D25+D26+D27+D28+D29+D30+D31+D32+D33+D34+D35+D36+I25+I26+I27+I28+I29+I30+I31+I32+I33+I34+I35</f>
        <v>22353</v>
      </c>
      <c r="J36" s="10">
        <f>E25+E26+E27+E28+E29+E30+E31+E32+E33+E34+E35+E36+J25+J26+J27+J28+J29+J30+J31+J32+J33+J34+J35</f>
        <v>42466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64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279</v>
      </c>
      <c r="C44" s="8">
        <v>122</v>
      </c>
      <c r="D44" s="8">
        <v>199</v>
      </c>
      <c r="E44" s="10">
        <f>SUM(C44:D44)</f>
        <v>321</v>
      </c>
      <c r="F44" s="8">
        <v>15</v>
      </c>
      <c r="G44" s="8">
        <v>8</v>
      </c>
      <c r="H44" s="8">
        <v>12</v>
      </c>
      <c r="I44" s="8">
        <f>SUM(G44:H44)</f>
        <v>20</v>
      </c>
      <c r="J44" s="11">
        <f>ROUND(I44/E44,3)</f>
        <v>0.062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159</v>
      </c>
      <c r="C50" s="30">
        <v>82</v>
      </c>
      <c r="D50" s="30">
        <v>102</v>
      </c>
      <c r="E50" s="31">
        <f aca="true" t="shared" si="6" ref="E50:E56">SUM(C50:D50)</f>
        <v>184</v>
      </c>
      <c r="F50" s="32">
        <v>7</v>
      </c>
      <c r="G50" s="33">
        <v>5</v>
      </c>
      <c r="H50" s="33">
        <v>4</v>
      </c>
      <c r="I50" s="33">
        <f aca="true" t="shared" si="7" ref="I50:I56">SUM(G50:H50)</f>
        <v>9</v>
      </c>
      <c r="J50" s="18">
        <f aca="true" t="shared" si="8" ref="J50:J57">ROUND(I50/E50,3)</f>
        <v>0.049</v>
      </c>
    </row>
    <row r="51" spans="1:10" ht="14.25">
      <c r="A51" s="13" t="s">
        <v>10</v>
      </c>
      <c r="B51" s="29">
        <v>36</v>
      </c>
      <c r="C51" s="30">
        <v>8</v>
      </c>
      <c r="D51" s="44">
        <v>28</v>
      </c>
      <c r="E51" s="31">
        <f t="shared" si="6"/>
        <v>36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53</v>
      </c>
      <c r="C52" s="30">
        <v>20</v>
      </c>
      <c r="D52" s="30">
        <v>46</v>
      </c>
      <c r="E52" s="31">
        <f t="shared" si="6"/>
        <v>66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0.136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6"/>
        <v>12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0.167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6"/>
        <v>10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3</v>
      </c>
      <c r="E55" s="31">
        <f t="shared" si="6"/>
        <v>6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4</v>
      </c>
      <c r="C56" s="30">
        <v>2</v>
      </c>
      <c r="D56" s="30">
        <v>5</v>
      </c>
      <c r="E56" s="31">
        <f t="shared" si="6"/>
        <v>7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279</v>
      </c>
      <c r="C57" s="36">
        <f t="shared" si="9"/>
        <v>122</v>
      </c>
      <c r="D57" s="36">
        <f t="shared" si="9"/>
        <v>199</v>
      </c>
      <c r="E57" s="37">
        <f t="shared" si="9"/>
        <v>321</v>
      </c>
      <c r="F57" s="38">
        <f t="shared" si="9"/>
        <v>15</v>
      </c>
      <c r="G57" s="37">
        <f t="shared" si="9"/>
        <v>8</v>
      </c>
      <c r="H57" s="37">
        <f t="shared" si="9"/>
        <v>12</v>
      </c>
      <c r="I57" s="37">
        <f t="shared" si="9"/>
        <v>20</v>
      </c>
      <c r="J57" s="11">
        <f t="shared" si="8"/>
        <v>0.062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5</v>
      </c>
      <c r="I62" s="15">
        <v>4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5</v>
      </c>
      <c r="I63" s="15">
        <v>1</v>
      </c>
      <c r="J63" s="16">
        <f t="shared" si="11"/>
        <v>6</v>
      </c>
    </row>
    <row r="64" spans="1:10" ht="14.25">
      <c r="A64" s="45" t="s">
        <v>23</v>
      </c>
      <c r="B64" s="46"/>
      <c r="C64" s="15">
        <v>4</v>
      </c>
      <c r="D64" s="15">
        <v>0</v>
      </c>
      <c r="E64" s="16">
        <f t="shared" si="10"/>
        <v>4</v>
      </c>
      <c r="F64" s="45" t="s">
        <v>24</v>
      </c>
      <c r="G64" s="47"/>
      <c r="H64" s="15">
        <v>1</v>
      </c>
      <c r="I64" s="15">
        <v>2</v>
      </c>
      <c r="J64" s="16">
        <f t="shared" si="11"/>
        <v>3</v>
      </c>
    </row>
    <row r="65" spans="1:10" ht="14.25">
      <c r="A65" s="45" t="s">
        <v>25</v>
      </c>
      <c r="B65" s="46"/>
      <c r="C65" s="15">
        <v>2</v>
      </c>
      <c r="D65" s="15">
        <v>8</v>
      </c>
      <c r="E65" s="16">
        <f t="shared" si="10"/>
        <v>10</v>
      </c>
      <c r="F65" s="45" t="s">
        <v>26</v>
      </c>
      <c r="G65" s="47"/>
      <c r="H65" s="15">
        <v>1</v>
      </c>
      <c r="I65" s="15">
        <v>2</v>
      </c>
      <c r="J65" s="16">
        <f t="shared" si="11"/>
        <v>3</v>
      </c>
    </row>
    <row r="66" spans="1:10" ht="14.25">
      <c r="A66" s="45" t="s">
        <v>27</v>
      </c>
      <c r="B66" s="46"/>
      <c r="C66" s="15">
        <v>26</v>
      </c>
      <c r="D66" s="15">
        <v>51</v>
      </c>
      <c r="E66" s="16">
        <f t="shared" si="10"/>
        <v>77</v>
      </c>
      <c r="F66" s="45" t="s">
        <v>28</v>
      </c>
      <c r="G66" s="47"/>
      <c r="H66" s="15">
        <v>1</v>
      </c>
      <c r="I66" s="15">
        <v>2</v>
      </c>
      <c r="J66" s="16">
        <f t="shared" si="11"/>
        <v>3</v>
      </c>
    </row>
    <row r="67" spans="1:10" ht="14.25">
      <c r="A67" s="45" t="s">
        <v>29</v>
      </c>
      <c r="B67" s="46"/>
      <c r="C67" s="15">
        <v>38</v>
      </c>
      <c r="D67" s="15">
        <v>23</v>
      </c>
      <c r="E67" s="16">
        <f t="shared" si="10"/>
        <v>61</v>
      </c>
      <c r="F67" s="45" t="s">
        <v>30</v>
      </c>
      <c r="G67" s="47"/>
      <c r="H67" s="15">
        <v>0</v>
      </c>
      <c r="I67" s="15">
        <v>5</v>
      </c>
      <c r="J67" s="16">
        <f t="shared" si="11"/>
        <v>5</v>
      </c>
    </row>
    <row r="68" spans="1:10" ht="14.25">
      <c r="A68" s="45" t="s">
        <v>31</v>
      </c>
      <c r="B68" s="46"/>
      <c r="C68" s="15">
        <v>19</v>
      </c>
      <c r="D68" s="15">
        <v>36</v>
      </c>
      <c r="E68" s="16">
        <f t="shared" si="10"/>
        <v>55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7</v>
      </c>
      <c r="D69" s="15">
        <v>25</v>
      </c>
      <c r="E69" s="16">
        <f t="shared" si="10"/>
        <v>32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5</v>
      </c>
      <c r="D70" s="15">
        <v>13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4</v>
      </c>
      <c r="D72" s="15">
        <v>6</v>
      </c>
      <c r="E72" s="16">
        <f t="shared" si="10"/>
        <v>10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7</v>
      </c>
      <c r="E73" s="10">
        <f t="shared" si="10"/>
        <v>9</v>
      </c>
      <c r="F73" s="50" t="s">
        <v>42</v>
      </c>
      <c r="G73" s="51"/>
      <c r="H73" s="39">
        <f>SUM((SUM(C62:C73)+(SUM(H62:H72))))</f>
        <v>122</v>
      </c>
      <c r="I73" s="9">
        <f>SUM((SUM(D62:D73)+(SUM(I62:I72))))</f>
        <v>199</v>
      </c>
      <c r="J73" s="10">
        <f t="shared" si="11"/>
        <v>321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7" header="0.2" footer="0.21"/>
  <pageSetup horizontalDpi="600" verticalDpi="600" orientation="portrait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H37" sqref="H3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65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16168</v>
      </c>
      <c r="C7" s="9">
        <v>20076</v>
      </c>
      <c r="D7" s="9">
        <v>22294</v>
      </c>
      <c r="E7" s="10">
        <f>SUM(C7:D7)</f>
        <v>42370</v>
      </c>
      <c r="F7" s="8">
        <v>10659</v>
      </c>
      <c r="G7" s="9">
        <v>6175</v>
      </c>
      <c r="H7" s="9">
        <v>9397</v>
      </c>
      <c r="I7" s="9">
        <f>SUM(G7:H7)</f>
        <v>15572</v>
      </c>
      <c r="J7" s="11">
        <f>ROUND(I7/E7,3)</f>
        <v>0.368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7720</v>
      </c>
      <c r="C13" s="15">
        <v>9542</v>
      </c>
      <c r="D13" s="15">
        <v>10418</v>
      </c>
      <c r="E13" s="16">
        <f aca="true" t="shared" si="0" ref="E13:E19">SUM(C13:D13)</f>
        <v>19960</v>
      </c>
      <c r="F13" s="17">
        <v>4467</v>
      </c>
      <c r="G13" s="15">
        <v>2550</v>
      </c>
      <c r="H13" s="15">
        <v>3945</v>
      </c>
      <c r="I13" s="15">
        <f aca="true" t="shared" si="1" ref="I13:I20">SUM(G13:H13)</f>
        <v>6495</v>
      </c>
      <c r="J13" s="18">
        <f aca="true" t="shared" si="2" ref="J13:J20">ROUND(I13/E13,3)</f>
        <v>0.325</v>
      </c>
    </row>
    <row r="14" spans="1:10" ht="14.25">
      <c r="A14" s="13" t="s">
        <v>10</v>
      </c>
      <c r="B14" s="14">
        <v>1608</v>
      </c>
      <c r="C14" s="15">
        <v>2099</v>
      </c>
      <c r="D14" s="15">
        <v>2404</v>
      </c>
      <c r="E14" s="16">
        <f t="shared" si="0"/>
        <v>4503</v>
      </c>
      <c r="F14" s="17">
        <v>1257</v>
      </c>
      <c r="G14" s="15">
        <v>748</v>
      </c>
      <c r="H14" s="15">
        <v>1152</v>
      </c>
      <c r="I14" s="15">
        <f t="shared" si="1"/>
        <v>1900</v>
      </c>
      <c r="J14" s="18">
        <f t="shared" si="2"/>
        <v>0.422</v>
      </c>
    </row>
    <row r="15" spans="1:10" ht="14.25">
      <c r="A15" s="13" t="s">
        <v>11</v>
      </c>
      <c r="B15" s="14">
        <v>3853</v>
      </c>
      <c r="C15" s="15">
        <v>4562</v>
      </c>
      <c r="D15" s="15">
        <v>5084</v>
      </c>
      <c r="E15" s="16">
        <f t="shared" si="0"/>
        <v>9646</v>
      </c>
      <c r="F15" s="17">
        <v>2626</v>
      </c>
      <c r="G15" s="15">
        <v>1541</v>
      </c>
      <c r="H15" s="15">
        <v>2285</v>
      </c>
      <c r="I15" s="15">
        <f t="shared" si="1"/>
        <v>3826</v>
      </c>
      <c r="J15" s="18">
        <f t="shared" si="2"/>
        <v>0.397</v>
      </c>
    </row>
    <row r="16" spans="1:10" ht="14.25">
      <c r="A16" s="13" t="s">
        <v>12</v>
      </c>
      <c r="B16" s="14">
        <v>859</v>
      </c>
      <c r="C16" s="15">
        <v>1164</v>
      </c>
      <c r="D16" s="15">
        <v>1259</v>
      </c>
      <c r="E16" s="16">
        <f t="shared" si="0"/>
        <v>2423</v>
      </c>
      <c r="F16" s="17">
        <v>667</v>
      </c>
      <c r="G16" s="15">
        <v>394</v>
      </c>
      <c r="H16" s="15">
        <v>576</v>
      </c>
      <c r="I16" s="15">
        <f t="shared" si="1"/>
        <v>970</v>
      </c>
      <c r="J16" s="18">
        <f t="shared" si="2"/>
        <v>0.4</v>
      </c>
    </row>
    <row r="17" spans="1:10" ht="14.25">
      <c r="A17" s="13" t="s">
        <v>13</v>
      </c>
      <c r="B17" s="14">
        <v>734</v>
      </c>
      <c r="C17" s="15">
        <v>1074</v>
      </c>
      <c r="D17" s="15">
        <v>1214</v>
      </c>
      <c r="E17" s="16">
        <f t="shared" si="0"/>
        <v>2288</v>
      </c>
      <c r="F17" s="17">
        <v>604</v>
      </c>
      <c r="G17" s="15">
        <v>355</v>
      </c>
      <c r="H17" s="15">
        <v>542</v>
      </c>
      <c r="I17" s="15">
        <f t="shared" si="1"/>
        <v>897</v>
      </c>
      <c r="J17" s="18">
        <f t="shared" si="2"/>
        <v>0.392</v>
      </c>
    </row>
    <row r="18" spans="1:10" ht="14.25">
      <c r="A18" s="13" t="s">
        <v>14</v>
      </c>
      <c r="B18" s="14">
        <v>682</v>
      </c>
      <c r="C18" s="15">
        <v>839</v>
      </c>
      <c r="D18" s="15">
        <v>981</v>
      </c>
      <c r="E18" s="16">
        <f t="shared" si="0"/>
        <v>1820</v>
      </c>
      <c r="F18" s="17">
        <v>556</v>
      </c>
      <c r="G18" s="15">
        <v>315</v>
      </c>
      <c r="H18" s="15">
        <v>475</v>
      </c>
      <c r="I18" s="15">
        <f t="shared" si="1"/>
        <v>790</v>
      </c>
      <c r="J18" s="18">
        <f t="shared" si="2"/>
        <v>0.434</v>
      </c>
    </row>
    <row r="19" spans="1:10" ht="14.25">
      <c r="A19" s="13" t="s">
        <v>15</v>
      </c>
      <c r="B19" s="14">
        <v>712</v>
      </c>
      <c r="C19" s="15">
        <v>796</v>
      </c>
      <c r="D19" s="15">
        <v>934</v>
      </c>
      <c r="E19" s="16">
        <f t="shared" si="0"/>
        <v>1730</v>
      </c>
      <c r="F19" s="17">
        <v>482</v>
      </c>
      <c r="G19" s="15">
        <v>272</v>
      </c>
      <c r="H19" s="15">
        <v>422</v>
      </c>
      <c r="I19" s="15">
        <f t="shared" si="1"/>
        <v>694</v>
      </c>
      <c r="J19" s="18">
        <f t="shared" si="2"/>
        <v>0.401</v>
      </c>
    </row>
    <row r="20" spans="1:10" ht="15" thickBot="1">
      <c r="A20" s="19" t="s">
        <v>16</v>
      </c>
      <c r="B20" s="20">
        <f aca="true" t="shared" si="3" ref="B20:H20">SUM(B13:B19)</f>
        <v>16168</v>
      </c>
      <c r="C20" s="20">
        <f t="shared" si="3"/>
        <v>20076</v>
      </c>
      <c r="D20" s="20">
        <f t="shared" si="3"/>
        <v>22294</v>
      </c>
      <c r="E20" s="20">
        <f t="shared" si="3"/>
        <v>42370</v>
      </c>
      <c r="F20" s="40">
        <f t="shared" si="3"/>
        <v>10659</v>
      </c>
      <c r="G20" s="20">
        <f t="shared" si="3"/>
        <v>6175</v>
      </c>
      <c r="H20" s="20">
        <f t="shared" si="3"/>
        <v>9397</v>
      </c>
      <c r="I20" s="21">
        <f t="shared" si="1"/>
        <v>15572</v>
      </c>
      <c r="J20" s="22">
        <f t="shared" si="2"/>
        <v>0.368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769</v>
      </c>
      <c r="D25" s="15">
        <v>673</v>
      </c>
      <c r="E25" s="16">
        <f aca="true" t="shared" si="4" ref="E25:E36">C25+D25</f>
        <v>1442</v>
      </c>
      <c r="F25" s="45" t="s">
        <v>20</v>
      </c>
      <c r="G25" s="47"/>
      <c r="H25" s="15">
        <v>1381</v>
      </c>
      <c r="I25" s="15">
        <v>1521</v>
      </c>
      <c r="J25" s="16">
        <f aca="true" t="shared" si="5" ref="J25:J35">H25+I25</f>
        <v>2902</v>
      </c>
    </row>
    <row r="26" spans="1:10" ht="14.25">
      <c r="A26" s="45" t="s">
        <v>21</v>
      </c>
      <c r="B26" s="46"/>
      <c r="C26" s="15">
        <v>798</v>
      </c>
      <c r="D26" s="15">
        <v>717</v>
      </c>
      <c r="E26" s="16">
        <f t="shared" si="4"/>
        <v>1515</v>
      </c>
      <c r="F26" s="45" t="s">
        <v>22</v>
      </c>
      <c r="G26" s="47"/>
      <c r="H26" s="15">
        <v>1242</v>
      </c>
      <c r="I26" s="15">
        <v>1564</v>
      </c>
      <c r="J26" s="16">
        <f t="shared" si="5"/>
        <v>2806</v>
      </c>
    </row>
    <row r="27" spans="1:10" ht="14.25">
      <c r="A27" s="45" t="s">
        <v>23</v>
      </c>
      <c r="B27" s="46"/>
      <c r="C27" s="15">
        <v>887</v>
      </c>
      <c r="D27" s="15">
        <v>811</v>
      </c>
      <c r="E27" s="16">
        <f t="shared" si="4"/>
        <v>1698</v>
      </c>
      <c r="F27" s="45" t="s">
        <v>24</v>
      </c>
      <c r="G27" s="47"/>
      <c r="H27" s="15">
        <v>1478</v>
      </c>
      <c r="I27" s="15">
        <v>2028</v>
      </c>
      <c r="J27" s="16">
        <f t="shared" si="5"/>
        <v>3506</v>
      </c>
    </row>
    <row r="28" spans="1:10" ht="14.25">
      <c r="A28" s="45" t="s">
        <v>25</v>
      </c>
      <c r="B28" s="46"/>
      <c r="C28" s="15">
        <v>1051</v>
      </c>
      <c r="D28" s="15">
        <v>942</v>
      </c>
      <c r="E28" s="16">
        <f t="shared" si="4"/>
        <v>1993</v>
      </c>
      <c r="F28" s="45" t="s">
        <v>26</v>
      </c>
      <c r="G28" s="47"/>
      <c r="H28" s="15">
        <v>1501</v>
      </c>
      <c r="I28" s="15">
        <v>2109</v>
      </c>
      <c r="J28" s="16">
        <f t="shared" si="5"/>
        <v>3610</v>
      </c>
    </row>
    <row r="29" spans="1:10" ht="14.25">
      <c r="A29" s="45" t="s">
        <v>27</v>
      </c>
      <c r="B29" s="46"/>
      <c r="C29" s="15">
        <v>971</v>
      </c>
      <c r="D29" s="15">
        <v>831</v>
      </c>
      <c r="E29" s="16">
        <f t="shared" si="4"/>
        <v>1802</v>
      </c>
      <c r="F29" s="45" t="s">
        <v>28</v>
      </c>
      <c r="G29" s="47"/>
      <c r="H29" s="15">
        <v>1103</v>
      </c>
      <c r="I29" s="15">
        <v>1772</v>
      </c>
      <c r="J29" s="16">
        <f t="shared" si="5"/>
        <v>2875</v>
      </c>
    </row>
    <row r="30" spans="1:10" ht="14.25">
      <c r="A30" s="45" t="s">
        <v>29</v>
      </c>
      <c r="B30" s="46"/>
      <c r="C30" s="15">
        <v>879</v>
      </c>
      <c r="D30" s="15">
        <v>741</v>
      </c>
      <c r="E30" s="16">
        <f t="shared" si="4"/>
        <v>1620</v>
      </c>
      <c r="F30" s="45" t="s">
        <v>30</v>
      </c>
      <c r="G30" s="47"/>
      <c r="H30" s="15">
        <v>570</v>
      </c>
      <c r="I30" s="15">
        <v>1128</v>
      </c>
      <c r="J30" s="16">
        <f t="shared" si="5"/>
        <v>1698</v>
      </c>
    </row>
    <row r="31" spans="1:10" ht="14.25">
      <c r="A31" s="45" t="s">
        <v>31</v>
      </c>
      <c r="B31" s="46"/>
      <c r="C31" s="15">
        <v>1044</v>
      </c>
      <c r="D31" s="15">
        <v>898</v>
      </c>
      <c r="E31" s="16">
        <f t="shared" si="4"/>
        <v>1942</v>
      </c>
      <c r="F31" s="45" t="s">
        <v>32</v>
      </c>
      <c r="G31" s="47"/>
      <c r="H31" s="15">
        <v>209</v>
      </c>
      <c r="I31" s="15">
        <v>554</v>
      </c>
      <c r="J31" s="16">
        <f t="shared" si="5"/>
        <v>763</v>
      </c>
    </row>
    <row r="32" spans="1:10" ht="14.25">
      <c r="A32" s="45" t="s">
        <v>33</v>
      </c>
      <c r="B32" s="46"/>
      <c r="C32" s="15">
        <v>939</v>
      </c>
      <c r="D32" s="15">
        <v>873</v>
      </c>
      <c r="E32" s="16">
        <f t="shared" si="4"/>
        <v>1812</v>
      </c>
      <c r="F32" s="45" t="s">
        <v>34</v>
      </c>
      <c r="G32" s="47"/>
      <c r="H32" s="15">
        <v>65</v>
      </c>
      <c r="I32" s="15">
        <v>220</v>
      </c>
      <c r="J32" s="16">
        <f t="shared" si="5"/>
        <v>285</v>
      </c>
    </row>
    <row r="33" spans="1:10" ht="14.25">
      <c r="A33" s="45" t="s">
        <v>35</v>
      </c>
      <c r="B33" s="46"/>
      <c r="C33" s="15">
        <v>863</v>
      </c>
      <c r="D33" s="15">
        <v>817</v>
      </c>
      <c r="E33" s="16">
        <f t="shared" si="4"/>
        <v>1680</v>
      </c>
      <c r="F33" s="45" t="s">
        <v>36</v>
      </c>
      <c r="G33" s="47"/>
      <c r="H33" s="15">
        <v>7</v>
      </c>
      <c r="I33" s="15">
        <v>21</v>
      </c>
      <c r="J33" s="16">
        <f t="shared" si="5"/>
        <v>28</v>
      </c>
    </row>
    <row r="34" spans="1:10" ht="14.25">
      <c r="A34" s="45" t="s">
        <v>37</v>
      </c>
      <c r="B34" s="46"/>
      <c r="C34" s="15">
        <v>1104</v>
      </c>
      <c r="D34" s="15">
        <v>1117</v>
      </c>
      <c r="E34" s="16">
        <f t="shared" si="4"/>
        <v>2221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1407</v>
      </c>
      <c r="D35" s="15">
        <v>1312</v>
      </c>
      <c r="E35" s="16">
        <f t="shared" si="4"/>
        <v>2719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1808</v>
      </c>
      <c r="D36" s="9">
        <v>1644</v>
      </c>
      <c r="E36" s="10">
        <f t="shared" si="4"/>
        <v>3452</v>
      </c>
      <c r="F36" s="50" t="s">
        <v>42</v>
      </c>
      <c r="G36" s="51"/>
      <c r="H36" s="9">
        <f>C25+C26+C27+C28+C29+C30+C31+C32+C33+C34+C35+C36+H25+H26+H27+H28+H29+H30+H31+H32+H33+H34+H35</f>
        <v>20076</v>
      </c>
      <c r="I36" s="9">
        <f>D25+D26+D27+D28+D29+D30+D31+D32+D33+D34+D35+D36+I25+I26+I27+I28+I29+I30+I31+I32+I33+I34+I35</f>
        <v>22294</v>
      </c>
      <c r="J36" s="10">
        <f>E25+E26+E27+E28+E29+E30+E31+E32+E33+E34+E35+E36+J25+J26+J27+J28+J29+J30+J31+J32+J33+J34+J35</f>
        <v>42370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66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289</v>
      </c>
      <c r="C44" s="8">
        <v>130</v>
      </c>
      <c r="D44" s="8">
        <v>201</v>
      </c>
      <c r="E44" s="10">
        <f>SUM(C44:D44)</f>
        <v>331</v>
      </c>
      <c r="F44" s="8">
        <v>15</v>
      </c>
      <c r="G44" s="8">
        <v>8</v>
      </c>
      <c r="H44" s="8">
        <v>12</v>
      </c>
      <c r="I44" s="8">
        <f>SUM(G44:H44)</f>
        <v>20</v>
      </c>
      <c r="J44" s="11">
        <f>ROUND(I44/E44,3)</f>
        <v>0.06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166</v>
      </c>
      <c r="C50" s="30">
        <v>88</v>
      </c>
      <c r="D50" s="30">
        <v>103</v>
      </c>
      <c r="E50" s="31">
        <f aca="true" t="shared" si="6" ref="E50:E56">SUM(C50:D50)</f>
        <v>191</v>
      </c>
      <c r="F50" s="32">
        <v>7</v>
      </c>
      <c r="G50" s="33">
        <v>5</v>
      </c>
      <c r="H50" s="33">
        <v>4</v>
      </c>
      <c r="I50" s="33">
        <f aca="true" t="shared" si="7" ref="I50:I56">SUM(G50:H50)</f>
        <v>9</v>
      </c>
      <c r="J50" s="18">
        <f aca="true" t="shared" si="8" ref="J50:J57">ROUND(I50/E50,3)</f>
        <v>0.047</v>
      </c>
    </row>
    <row r="51" spans="1:10" ht="14.25">
      <c r="A51" s="13" t="s">
        <v>10</v>
      </c>
      <c r="B51" s="29">
        <v>36</v>
      </c>
      <c r="C51" s="30">
        <v>9</v>
      </c>
      <c r="D51" s="44">
        <v>27</v>
      </c>
      <c r="E51" s="31">
        <f t="shared" si="6"/>
        <v>36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53</v>
      </c>
      <c r="C52" s="30">
        <v>20</v>
      </c>
      <c r="D52" s="30">
        <v>46</v>
      </c>
      <c r="E52" s="31">
        <f t="shared" si="6"/>
        <v>66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0.136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6"/>
        <v>13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0.154</v>
      </c>
    </row>
    <row r="54" spans="1:10" ht="14.25">
      <c r="A54" s="13" t="s">
        <v>13</v>
      </c>
      <c r="B54" s="29">
        <v>11</v>
      </c>
      <c r="C54" s="30">
        <v>7</v>
      </c>
      <c r="D54" s="30">
        <v>4</v>
      </c>
      <c r="E54" s="31">
        <f t="shared" si="6"/>
        <v>11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5</v>
      </c>
      <c r="C55" s="30">
        <v>3</v>
      </c>
      <c r="D55" s="30">
        <v>3</v>
      </c>
      <c r="E55" s="31">
        <f t="shared" si="6"/>
        <v>6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6</v>
      </c>
      <c r="C56" s="30">
        <v>2</v>
      </c>
      <c r="D56" s="30">
        <v>6</v>
      </c>
      <c r="E56" s="31">
        <f t="shared" si="6"/>
        <v>8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289</v>
      </c>
      <c r="C57" s="36">
        <f t="shared" si="9"/>
        <v>130</v>
      </c>
      <c r="D57" s="36">
        <f t="shared" si="9"/>
        <v>201</v>
      </c>
      <c r="E57" s="37">
        <f t="shared" si="9"/>
        <v>331</v>
      </c>
      <c r="F57" s="38">
        <f t="shared" si="9"/>
        <v>15</v>
      </c>
      <c r="G57" s="37">
        <f t="shared" si="9"/>
        <v>8</v>
      </c>
      <c r="H57" s="37">
        <f t="shared" si="9"/>
        <v>12</v>
      </c>
      <c r="I57" s="37">
        <f t="shared" si="9"/>
        <v>20</v>
      </c>
      <c r="J57" s="11">
        <f t="shared" si="8"/>
        <v>0.06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5</v>
      </c>
      <c r="I62" s="15">
        <v>4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5</v>
      </c>
      <c r="I63" s="15">
        <v>1</v>
      </c>
      <c r="J63" s="16">
        <f t="shared" si="11"/>
        <v>6</v>
      </c>
    </row>
    <row r="64" spans="1:10" ht="14.25">
      <c r="A64" s="45" t="s">
        <v>23</v>
      </c>
      <c r="B64" s="46"/>
      <c r="C64" s="15">
        <v>5</v>
      </c>
      <c r="D64" s="15">
        <v>0</v>
      </c>
      <c r="E64" s="16">
        <f t="shared" si="10"/>
        <v>5</v>
      </c>
      <c r="F64" s="45" t="s">
        <v>24</v>
      </c>
      <c r="G64" s="47"/>
      <c r="H64" s="15">
        <v>1</v>
      </c>
      <c r="I64" s="15">
        <v>1</v>
      </c>
      <c r="J64" s="16">
        <f t="shared" si="11"/>
        <v>2</v>
      </c>
    </row>
    <row r="65" spans="1:10" ht="14.25">
      <c r="A65" s="45" t="s">
        <v>25</v>
      </c>
      <c r="B65" s="46"/>
      <c r="C65" s="15">
        <v>3</v>
      </c>
      <c r="D65" s="15">
        <v>8</v>
      </c>
      <c r="E65" s="16">
        <f t="shared" si="10"/>
        <v>11</v>
      </c>
      <c r="F65" s="45" t="s">
        <v>26</v>
      </c>
      <c r="G65" s="47"/>
      <c r="H65" s="15">
        <v>1</v>
      </c>
      <c r="I65" s="15">
        <v>3</v>
      </c>
      <c r="J65" s="16">
        <f t="shared" si="11"/>
        <v>4</v>
      </c>
    </row>
    <row r="66" spans="1:10" ht="14.25">
      <c r="A66" s="45" t="s">
        <v>27</v>
      </c>
      <c r="B66" s="46"/>
      <c r="C66" s="15">
        <v>30</v>
      </c>
      <c r="D66" s="15">
        <v>53</v>
      </c>
      <c r="E66" s="16">
        <f t="shared" si="10"/>
        <v>83</v>
      </c>
      <c r="F66" s="45" t="s">
        <v>28</v>
      </c>
      <c r="G66" s="47"/>
      <c r="H66" s="15">
        <v>1</v>
      </c>
      <c r="I66" s="15">
        <v>2</v>
      </c>
      <c r="J66" s="16">
        <f t="shared" si="11"/>
        <v>3</v>
      </c>
    </row>
    <row r="67" spans="1:10" ht="14.25">
      <c r="A67" s="45" t="s">
        <v>29</v>
      </c>
      <c r="B67" s="46"/>
      <c r="C67" s="15">
        <v>39</v>
      </c>
      <c r="D67" s="15">
        <v>24</v>
      </c>
      <c r="E67" s="16">
        <f t="shared" si="10"/>
        <v>63</v>
      </c>
      <c r="F67" s="45" t="s">
        <v>30</v>
      </c>
      <c r="G67" s="47"/>
      <c r="H67" s="15">
        <v>0</v>
      </c>
      <c r="I67" s="15">
        <v>5</v>
      </c>
      <c r="J67" s="16">
        <f t="shared" si="11"/>
        <v>5</v>
      </c>
    </row>
    <row r="68" spans="1:10" ht="14.25">
      <c r="A68" s="45" t="s">
        <v>31</v>
      </c>
      <c r="B68" s="46"/>
      <c r="C68" s="15">
        <v>19</v>
      </c>
      <c r="D68" s="15">
        <v>35</v>
      </c>
      <c r="E68" s="16">
        <f t="shared" si="10"/>
        <v>54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7</v>
      </c>
      <c r="D69" s="15">
        <v>26</v>
      </c>
      <c r="E69" s="16">
        <f t="shared" si="10"/>
        <v>33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6</v>
      </c>
      <c r="D70" s="15">
        <v>12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4</v>
      </c>
      <c r="D72" s="15">
        <v>6</v>
      </c>
      <c r="E72" s="16">
        <f t="shared" si="10"/>
        <v>10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7</v>
      </c>
      <c r="E73" s="10">
        <f t="shared" si="10"/>
        <v>9</v>
      </c>
      <c r="F73" s="50" t="s">
        <v>42</v>
      </c>
      <c r="G73" s="51"/>
      <c r="H73" s="39">
        <f>SUM((SUM(C62:C73)+(SUM(H62:H72))))</f>
        <v>130</v>
      </c>
      <c r="I73" s="9">
        <f>SUM((SUM(D62:D73)+(SUM(I62:I72))))</f>
        <v>201</v>
      </c>
      <c r="J73" s="10">
        <f t="shared" si="11"/>
        <v>331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7" header="0.2" footer="0.21"/>
  <pageSetup horizontalDpi="600" verticalDpi="600" orientation="portrait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74"/>
  <sheetViews>
    <sheetView tabSelected="1" zoomScale="120" zoomScaleNormal="120" workbookViewId="0" topLeftCell="A1">
      <selection activeCell="H62" sqref="H62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67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16096</v>
      </c>
      <c r="C7" s="9">
        <v>19940</v>
      </c>
      <c r="D7" s="9">
        <v>22170</v>
      </c>
      <c r="E7" s="10">
        <f>SUM(C7:D7)</f>
        <v>42110</v>
      </c>
      <c r="F7" s="8">
        <v>10655</v>
      </c>
      <c r="G7" s="9">
        <v>6171</v>
      </c>
      <c r="H7" s="9">
        <v>9400</v>
      </c>
      <c r="I7" s="9">
        <f>SUM(G7:H7)</f>
        <v>15571</v>
      </c>
      <c r="J7" s="11">
        <f>ROUND(I7/E7,3)</f>
        <v>0.37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7672</v>
      </c>
      <c r="C13" s="15">
        <v>9466</v>
      </c>
      <c r="D13" s="15">
        <v>10349</v>
      </c>
      <c r="E13" s="16">
        <f aca="true" t="shared" si="0" ref="E13:E19">SUM(C13:D13)</f>
        <v>19815</v>
      </c>
      <c r="F13" s="17">
        <v>4469</v>
      </c>
      <c r="G13" s="15">
        <v>2547</v>
      </c>
      <c r="H13" s="15">
        <v>3951</v>
      </c>
      <c r="I13" s="15">
        <f aca="true" t="shared" si="1" ref="I13:I20">SUM(G13:H13)</f>
        <v>6498</v>
      </c>
      <c r="J13" s="18">
        <f aca="true" t="shared" si="2" ref="J13:J20">ROUND(I13/E13,3)</f>
        <v>0.328</v>
      </c>
    </row>
    <row r="14" spans="1:10" ht="14.25">
      <c r="A14" s="13" t="s">
        <v>10</v>
      </c>
      <c r="B14" s="14">
        <v>1605</v>
      </c>
      <c r="C14" s="15">
        <v>2089</v>
      </c>
      <c r="D14" s="15">
        <v>2385</v>
      </c>
      <c r="E14" s="16">
        <f t="shared" si="0"/>
        <v>4474</v>
      </c>
      <c r="F14" s="17">
        <v>1255</v>
      </c>
      <c r="G14" s="15">
        <v>746</v>
      </c>
      <c r="H14" s="15">
        <v>1156</v>
      </c>
      <c r="I14" s="15">
        <f t="shared" si="1"/>
        <v>1902</v>
      </c>
      <c r="J14" s="18">
        <f t="shared" si="2"/>
        <v>0.425</v>
      </c>
    </row>
    <row r="15" spans="1:10" ht="14.25">
      <c r="A15" s="13" t="s">
        <v>11</v>
      </c>
      <c r="B15" s="14">
        <v>3837</v>
      </c>
      <c r="C15" s="15">
        <v>4529</v>
      </c>
      <c r="D15" s="15">
        <v>5064</v>
      </c>
      <c r="E15" s="16">
        <f t="shared" si="0"/>
        <v>9593</v>
      </c>
      <c r="F15" s="17">
        <v>2628</v>
      </c>
      <c r="G15" s="15">
        <v>1544</v>
      </c>
      <c r="H15" s="15">
        <v>2284</v>
      </c>
      <c r="I15" s="15">
        <f t="shared" si="1"/>
        <v>3828</v>
      </c>
      <c r="J15" s="18">
        <f t="shared" si="2"/>
        <v>0.399</v>
      </c>
    </row>
    <row r="16" spans="1:10" ht="14.25">
      <c r="A16" s="13" t="s">
        <v>12</v>
      </c>
      <c r="B16" s="14">
        <v>858</v>
      </c>
      <c r="C16" s="15">
        <v>1156</v>
      </c>
      <c r="D16" s="15">
        <v>1256</v>
      </c>
      <c r="E16" s="16">
        <f t="shared" si="0"/>
        <v>2412</v>
      </c>
      <c r="F16" s="17">
        <v>665</v>
      </c>
      <c r="G16" s="15">
        <v>390</v>
      </c>
      <c r="H16" s="15">
        <v>577</v>
      </c>
      <c r="I16" s="15">
        <f t="shared" si="1"/>
        <v>967</v>
      </c>
      <c r="J16" s="18">
        <f t="shared" si="2"/>
        <v>0.401</v>
      </c>
    </row>
    <row r="17" spans="1:10" ht="14.25">
      <c r="A17" s="13" t="s">
        <v>13</v>
      </c>
      <c r="B17" s="14">
        <v>728</v>
      </c>
      <c r="C17" s="15">
        <v>1060</v>
      </c>
      <c r="D17" s="15">
        <v>1206</v>
      </c>
      <c r="E17" s="16">
        <f t="shared" si="0"/>
        <v>2266</v>
      </c>
      <c r="F17" s="17">
        <v>599</v>
      </c>
      <c r="G17" s="15">
        <v>354</v>
      </c>
      <c r="H17" s="15">
        <v>537</v>
      </c>
      <c r="I17" s="15">
        <f t="shared" si="1"/>
        <v>891</v>
      </c>
      <c r="J17" s="18">
        <f t="shared" si="2"/>
        <v>0.393</v>
      </c>
    </row>
    <row r="18" spans="1:10" ht="14.25">
      <c r="A18" s="13" t="s">
        <v>14</v>
      </c>
      <c r="B18" s="14">
        <v>680</v>
      </c>
      <c r="C18" s="15">
        <v>841</v>
      </c>
      <c r="D18" s="15">
        <v>970</v>
      </c>
      <c r="E18" s="16">
        <f t="shared" si="0"/>
        <v>1811</v>
      </c>
      <c r="F18" s="17">
        <v>556</v>
      </c>
      <c r="G18" s="15">
        <v>316</v>
      </c>
      <c r="H18" s="15">
        <v>473</v>
      </c>
      <c r="I18" s="15">
        <f t="shared" si="1"/>
        <v>789</v>
      </c>
      <c r="J18" s="18">
        <f t="shared" si="2"/>
        <v>0.436</v>
      </c>
    </row>
    <row r="19" spans="1:10" ht="14.25">
      <c r="A19" s="13" t="s">
        <v>15</v>
      </c>
      <c r="B19" s="14">
        <v>716</v>
      </c>
      <c r="C19" s="15">
        <v>799</v>
      </c>
      <c r="D19" s="15">
        <v>940</v>
      </c>
      <c r="E19" s="16">
        <f t="shared" si="0"/>
        <v>1739</v>
      </c>
      <c r="F19" s="17">
        <v>483</v>
      </c>
      <c r="G19" s="15">
        <v>274</v>
      </c>
      <c r="H19" s="15">
        <v>422</v>
      </c>
      <c r="I19" s="15">
        <f t="shared" si="1"/>
        <v>696</v>
      </c>
      <c r="J19" s="18">
        <f t="shared" si="2"/>
        <v>0.4</v>
      </c>
    </row>
    <row r="20" spans="1:10" ht="15" thickBot="1">
      <c r="A20" s="19" t="s">
        <v>16</v>
      </c>
      <c r="B20" s="20">
        <f aca="true" t="shared" si="3" ref="B20:H20">SUM(B13:B19)</f>
        <v>16096</v>
      </c>
      <c r="C20" s="20">
        <f t="shared" si="3"/>
        <v>19940</v>
      </c>
      <c r="D20" s="20">
        <f t="shared" si="3"/>
        <v>22170</v>
      </c>
      <c r="E20" s="20">
        <f t="shared" si="3"/>
        <v>42110</v>
      </c>
      <c r="F20" s="40">
        <f t="shared" si="3"/>
        <v>10655</v>
      </c>
      <c r="G20" s="20">
        <f t="shared" si="3"/>
        <v>6171</v>
      </c>
      <c r="H20" s="20">
        <f t="shared" si="3"/>
        <v>9400</v>
      </c>
      <c r="I20" s="21">
        <f t="shared" si="1"/>
        <v>15571</v>
      </c>
      <c r="J20" s="22">
        <f t="shared" si="2"/>
        <v>0.37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763</v>
      </c>
      <c r="D25" s="15">
        <v>675</v>
      </c>
      <c r="E25" s="16">
        <f aca="true" t="shared" si="4" ref="E25:E36">C25+D25</f>
        <v>1438</v>
      </c>
      <c r="F25" s="45" t="s">
        <v>20</v>
      </c>
      <c r="G25" s="47"/>
      <c r="H25" s="15">
        <v>1399</v>
      </c>
      <c r="I25" s="15">
        <v>1525</v>
      </c>
      <c r="J25" s="16">
        <f aca="true" t="shared" si="5" ref="J25:J35">H25+I25</f>
        <v>2924</v>
      </c>
    </row>
    <row r="26" spans="1:10" ht="14.25">
      <c r="A26" s="45" t="s">
        <v>21</v>
      </c>
      <c r="B26" s="46"/>
      <c r="C26" s="15">
        <v>806</v>
      </c>
      <c r="D26" s="15">
        <v>708</v>
      </c>
      <c r="E26" s="16">
        <f t="shared" si="4"/>
        <v>1514</v>
      </c>
      <c r="F26" s="45" t="s">
        <v>22</v>
      </c>
      <c r="G26" s="47"/>
      <c r="H26" s="15">
        <v>1235</v>
      </c>
      <c r="I26" s="15">
        <v>1562</v>
      </c>
      <c r="J26" s="16">
        <f t="shared" si="5"/>
        <v>2797</v>
      </c>
    </row>
    <row r="27" spans="1:10" ht="14.25">
      <c r="A27" s="45" t="s">
        <v>23</v>
      </c>
      <c r="B27" s="46"/>
      <c r="C27" s="15">
        <v>886</v>
      </c>
      <c r="D27" s="15">
        <v>810</v>
      </c>
      <c r="E27" s="16">
        <f t="shared" si="4"/>
        <v>1696</v>
      </c>
      <c r="F27" s="45" t="s">
        <v>24</v>
      </c>
      <c r="G27" s="47"/>
      <c r="H27" s="15">
        <v>1466</v>
      </c>
      <c r="I27" s="15">
        <v>2014</v>
      </c>
      <c r="J27" s="16">
        <f t="shared" si="5"/>
        <v>3480</v>
      </c>
    </row>
    <row r="28" spans="1:10" ht="14.25">
      <c r="A28" s="45" t="s">
        <v>25</v>
      </c>
      <c r="B28" s="46"/>
      <c r="C28" s="15">
        <v>1021</v>
      </c>
      <c r="D28" s="15">
        <v>923</v>
      </c>
      <c r="E28" s="16">
        <f t="shared" si="4"/>
        <v>1944</v>
      </c>
      <c r="F28" s="45" t="s">
        <v>26</v>
      </c>
      <c r="G28" s="47"/>
      <c r="H28" s="15">
        <v>1503</v>
      </c>
      <c r="I28" s="15">
        <v>2088</v>
      </c>
      <c r="J28" s="16">
        <f t="shared" si="5"/>
        <v>3591</v>
      </c>
    </row>
    <row r="29" spans="1:10" ht="14.25">
      <c r="A29" s="45" t="s">
        <v>27</v>
      </c>
      <c r="B29" s="46"/>
      <c r="C29" s="15">
        <v>918</v>
      </c>
      <c r="D29" s="15">
        <v>780</v>
      </c>
      <c r="E29" s="16">
        <f t="shared" si="4"/>
        <v>1698</v>
      </c>
      <c r="F29" s="45" t="s">
        <v>28</v>
      </c>
      <c r="G29" s="47"/>
      <c r="H29" s="15">
        <v>1116</v>
      </c>
      <c r="I29" s="15">
        <v>1788</v>
      </c>
      <c r="J29" s="16">
        <f t="shared" si="5"/>
        <v>2904</v>
      </c>
    </row>
    <row r="30" spans="1:10" ht="14.25">
      <c r="A30" s="45" t="s">
        <v>29</v>
      </c>
      <c r="B30" s="46"/>
      <c r="C30" s="15">
        <v>872</v>
      </c>
      <c r="D30" s="15">
        <v>733</v>
      </c>
      <c r="E30" s="16">
        <f t="shared" si="4"/>
        <v>1605</v>
      </c>
      <c r="F30" s="45" t="s">
        <v>30</v>
      </c>
      <c r="G30" s="47"/>
      <c r="H30" s="15">
        <v>569</v>
      </c>
      <c r="I30" s="15">
        <v>1135</v>
      </c>
      <c r="J30" s="16">
        <f t="shared" si="5"/>
        <v>1704</v>
      </c>
    </row>
    <row r="31" spans="1:10" ht="14.25">
      <c r="A31" s="45" t="s">
        <v>31</v>
      </c>
      <c r="B31" s="46"/>
      <c r="C31" s="15">
        <v>1014</v>
      </c>
      <c r="D31" s="15">
        <v>885</v>
      </c>
      <c r="E31" s="16">
        <f t="shared" si="4"/>
        <v>1899</v>
      </c>
      <c r="F31" s="45" t="s">
        <v>32</v>
      </c>
      <c r="G31" s="47"/>
      <c r="H31" s="15">
        <v>213</v>
      </c>
      <c r="I31" s="15">
        <v>558</v>
      </c>
      <c r="J31" s="16">
        <f t="shared" si="5"/>
        <v>771</v>
      </c>
    </row>
    <row r="32" spans="1:10" ht="14.25">
      <c r="A32" s="45" t="s">
        <v>33</v>
      </c>
      <c r="B32" s="46"/>
      <c r="C32" s="15">
        <v>952</v>
      </c>
      <c r="D32" s="15">
        <v>881</v>
      </c>
      <c r="E32" s="16">
        <f t="shared" si="4"/>
        <v>1833</v>
      </c>
      <c r="F32" s="45" t="s">
        <v>34</v>
      </c>
      <c r="G32" s="47"/>
      <c r="H32" s="15">
        <v>62</v>
      </c>
      <c r="I32" s="15">
        <v>233</v>
      </c>
      <c r="J32" s="16">
        <f t="shared" si="5"/>
        <v>295</v>
      </c>
    </row>
    <row r="33" spans="1:10" ht="14.25">
      <c r="A33" s="45" t="s">
        <v>35</v>
      </c>
      <c r="B33" s="46"/>
      <c r="C33" s="15">
        <v>849</v>
      </c>
      <c r="D33" s="15">
        <v>805</v>
      </c>
      <c r="E33" s="16">
        <f t="shared" si="4"/>
        <v>1654</v>
      </c>
      <c r="F33" s="45" t="s">
        <v>36</v>
      </c>
      <c r="G33" s="47"/>
      <c r="H33" s="15">
        <v>7</v>
      </c>
      <c r="I33" s="15">
        <v>19</v>
      </c>
      <c r="J33" s="16">
        <f t="shared" si="5"/>
        <v>26</v>
      </c>
    </row>
    <row r="34" spans="1:10" ht="14.25">
      <c r="A34" s="45" t="s">
        <v>37</v>
      </c>
      <c r="B34" s="46"/>
      <c r="C34" s="15">
        <v>1092</v>
      </c>
      <c r="D34" s="15">
        <v>1109</v>
      </c>
      <c r="E34" s="16">
        <f t="shared" si="4"/>
        <v>2201</v>
      </c>
      <c r="F34" s="45" t="s">
        <v>38</v>
      </c>
      <c r="G34" s="47"/>
      <c r="H34" s="15">
        <v>0</v>
      </c>
      <c r="I34" s="15">
        <v>3</v>
      </c>
      <c r="J34" s="16">
        <f t="shared" si="5"/>
        <v>3</v>
      </c>
    </row>
    <row r="35" spans="1:10" ht="14.25">
      <c r="A35" s="45" t="s">
        <v>39</v>
      </c>
      <c r="B35" s="46"/>
      <c r="C35" s="15">
        <v>1399</v>
      </c>
      <c r="D35" s="15">
        <v>1307</v>
      </c>
      <c r="E35" s="16">
        <f t="shared" si="4"/>
        <v>2706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1798</v>
      </c>
      <c r="D36" s="9">
        <v>1629</v>
      </c>
      <c r="E36" s="10">
        <f t="shared" si="4"/>
        <v>3427</v>
      </c>
      <c r="F36" s="50" t="s">
        <v>42</v>
      </c>
      <c r="G36" s="51"/>
      <c r="H36" s="9">
        <f>C25+C26+C27+C28+C29+C30+C31+C32+C33+C34+C35+C36+H25+H26+H27+H28+H29+H30+H31+H32+H33+H34+H35</f>
        <v>19940</v>
      </c>
      <c r="I36" s="9">
        <f>D25+D26+D27+D28+D29+D30+D31+D32+D33+D34+D35+D36+I25+I26+I27+I28+I29+I30+I31+I32+I33+I34+I35</f>
        <v>22170</v>
      </c>
      <c r="J36" s="10">
        <f>E25+E26+E27+E28+E29+E30+E31+E32+E33+E34+E35+E36+J25+J26+J27+J28+J29+J30+J31+J32+J33+J34+J35</f>
        <v>42110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68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285</v>
      </c>
      <c r="C44" s="8">
        <v>127</v>
      </c>
      <c r="D44" s="8">
        <v>199</v>
      </c>
      <c r="E44" s="10">
        <f>SUM(C44:D44)</f>
        <v>326</v>
      </c>
      <c r="F44" s="8">
        <v>15</v>
      </c>
      <c r="G44" s="8">
        <v>8</v>
      </c>
      <c r="H44" s="8">
        <v>12</v>
      </c>
      <c r="I44" s="8">
        <f>SUM(G44:H44)</f>
        <v>20</v>
      </c>
      <c r="J44" s="11">
        <f>ROUND(I44/E44,3)</f>
        <v>0.061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165</v>
      </c>
      <c r="C50" s="30">
        <v>88</v>
      </c>
      <c r="D50" s="30">
        <v>101</v>
      </c>
      <c r="E50" s="31">
        <f aca="true" t="shared" si="6" ref="E50:E56">SUM(C50:D50)</f>
        <v>189</v>
      </c>
      <c r="F50" s="32">
        <v>7</v>
      </c>
      <c r="G50" s="33">
        <v>5</v>
      </c>
      <c r="H50" s="33">
        <v>4</v>
      </c>
      <c r="I50" s="33">
        <f aca="true" t="shared" si="7" ref="I50:I56">SUM(G50:H50)</f>
        <v>9</v>
      </c>
      <c r="J50" s="18">
        <f aca="true" t="shared" si="8" ref="J50:J57">ROUND(I50/E50,3)</f>
        <v>0.048</v>
      </c>
    </row>
    <row r="51" spans="1:10" ht="14.25">
      <c r="A51" s="13" t="s">
        <v>10</v>
      </c>
      <c r="B51" s="29">
        <v>35</v>
      </c>
      <c r="C51" s="30">
        <v>8</v>
      </c>
      <c r="D51" s="44">
        <v>27</v>
      </c>
      <c r="E51" s="31">
        <f t="shared" si="6"/>
        <v>35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50</v>
      </c>
      <c r="C52" s="30">
        <v>18</v>
      </c>
      <c r="D52" s="30">
        <v>44</v>
      </c>
      <c r="E52" s="31">
        <f t="shared" si="6"/>
        <v>62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0.145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6"/>
        <v>13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0.154</v>
      </c>
    </row>
    <row r="54" spans="1:10" ht="14.25">
      <c r="A54" s="13" t="s">
        <v>13</v>
      </c>
      <c r="B54" s="29">
        <v>10</v>
      </c>
      <c r="C54" s="30">
        <v>7</v>
      </c>
      <c r="D54" s="30">
        <v>4</v>
      </c>
      <c r="E54" s="31">
        <f t="shared" si="6"/>
        <v>11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4</v>
      </c>
      <c r="E55" s="31">
        <f t="shared" si="6"/>
        <v>7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7</v>
      </c>
      <c r="C56" s="30">
        <v>2</v>
      </c>
      <c r="D56" s="30">
        <v>7</v>
      </c>
      <c r="E56" s="31">
        <f t="shared" si="6"/>
        <v>9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285</v>
      </c>
      <c r="C57" s="36">
        <f t="shared" si="9"/>
        <v>127</v>
      </c>
      <c r="D57" s="36">
        <f t="shared" si="9"/>
        <v>199</v>
      </c>
      <c r="E57" s="37">
        <f t="shared" si="9"/>
        <v>326</v>
      </c>
      <c r="F57" s="38">
        <f t="shared" si="9"/>
        <v>15</v>
      </c>
      <c r="G57" s="37">
        <f t="shared" si="9"/>
        <v>8</v>
      </c>
      <c r="H57" s="37">
        <f t="shared" si="9"/>
        <v>12</v>
      </c>
      <c r="I57" s="37">
        <f t="shared" si="9"/>
        <v>20</v>
      </c>
      <c r="J57" s="11">
        <f t="shared" si="8"/>
        <v>0.061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5</v>
      </c>
      <c r="I62" s="15">
        <v>4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5</v>
      </c>
      <c r="I63" s="15">
        <v>1</v>
      </c>
      <c r="J63" s="16">
        <f t="shared" si="11"/>
        <v>6</v>
      </c>
    </row>
    <row r="64" spans="1:10" ht="14.25">
      <c r="A64" s="45" t="s">
        <v>23</v>
      </c>
      <c r="B64" s="46"/>
      <c r="C64" s="15">
        <v>5</v>
      </c>
      <c r="D64" s="15">
        <v>0</v>
      </c>
      <c r="E64" s="16">
        <f t="shared" si="10"/>
        <v>5</v>
      </c>
      <c r="F64" s="45" t="s">
        <v>24</v>
      </c>
      <c r="G64" s="47"/>
      <c r="H64" s="15">
        <v>1</v>
      </c>
      <c r="I64" s="15">
        <v>1</v>
      </c>
      <c r="J64" s="16">
        <f t="shared" si="11"/>
        <v>2</v>
      </c>
    </row>
    <row r="65" spans="1:10" ht="14.25">
      <c r="A65" s="45" t="s">
        <v>25</v>
      </c>
      <c r="B65" s="46"/>
      <c r="C65" s="15">
        <v>3</v>
      </c>
      <c r="D65" s="15">
        <v>7</v>
      </c>
      <c r="E65" s="16">
        <f t="shared" si="10"/>
        <v>10</v>
      </c>
      <c r="F65" s="45" t="s">
        <v>26</v>
      </c>
      <c r="G65" s="47"/>
      <c r="H65" s="15">
        <v>1</v>
      </c>
      <c r="I65" s="15">
        <v>3</v>
      </c>
      <c r="J65" s="16">
        <f t="shared" si="11"/>
        <v>4</v>
      </c>
    </row>
    <row r="66" spans="1:10" ht="14.25">
      <c r="A66" s="45" t="s">
        <v>27</v>
      </c>
      <c r="B66" s="46"/>
      <c r="C66" s="15">
        <v>29</v>
      </c>
      <c r="D66" s="15">
        <v>50</v>
      </c>
      <c r="E66" s="16">
        <f t="shared" si="10"/>
        <v>79</v>
      </c>
      <c r="F66" s="45" t="s">
        <v>28</v>
      </c>
      <c r="G66" s="47"/>
      <c r="H66" s="15">
        <v>1</v>
      </c>
      <c r="I66" s="15">
        <v>2</v>
      </c>
      <c r="J66" s="16">
        <f t="shared" si="11"/>
        <v>3</v>
      </c>
    </row>
    <row r="67" spans="1:10" ht="14.25">
      <c r="A67" s="45" t="s">
        <v>29</v>
      </c>
      <c r="B67" s="46"/>
      <c r="C67" s="15">
        <v>38</v>
      </c>
      <c r="D67" s="15">
        <v>26</v>
      </c>
      <c r="E67" s="16">
        <f t="shared" si="10"/>
        <v>64</v>
      </c>
      <c r="F67" s="45" t="s">
        <v>30</v>
      </c>
      <c r="G67" s="47"/>
      <c r="H67" s="15">
        <v>0</v>
      </c>
      <c r="I67" s="15">
        <v>5</v>
      </c>
      <c r="J67" s="16">
        <f t="shared" si="11"/>
        <v>5</v>
      </c>
    </row>
    <row r="68" spans="1:10" ht="14.25">
      <c r="A68" s="45" t="s">
        <v>31</v>
      </c>
      <c r="B68" s="46"/>
      <c r="C68" s="15">
        <v>19</v>
      </c>
      <c r="D68" s="15">
        <v>37</v>
      </c>
      <c r="E68" s="16">
        <f t="shared" si="10"/>
        <v>56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6</v>
      </c>
      <c r="D69" s="15">
        <v>24</v>
      </c>
      <c r="E69" s="16">
        <f t="shared" si="10"/>
        <v>30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5</v>
      </c>
      <c r="D70" s="15">
        <v>13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3</v>
      </c>
      <c r="D71" s="15">
        <v>10</v>
      </c>
      <c r="E71" s="16">
        <f t="shared" si="10"/>
        <v>13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4</v>
      </c>
      <c r="D72" s="15">
        <v>4</v>
      </c>
      <c r="E72" s="16">
        <f t="shared" si="10"/>
        <v>8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7</v>
      </c>
      <c r="E73" s="10">
        <f t="shared" si="10"/>
        <v>9</v>
      </c>
      <c r="F73" s="50" t="s">
        <v>42</v>
      </c>
      <c r="G73" s="51"/>
      <c r="H73" s="39">
        <f>SUM((SUM(C62:C73)+(SUM(H62:H72))))</f>
        <v>127</v>
      </c>
      <c r="I73" s="9">
        <f>SUM((SUM(D62:D73)+(SUM(I62:I72))))</f>
        <v>199</v>
      </c>
      <c r="J73" s="10">
        <f t="shared" si="11"/>
        <v>326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7" header="0.2" footer="0.21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28" sqref="G28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39" sqref="F39:H39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1">
      <selection activeCell="I69" sqref="I6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47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16242</v>
      </c>
      <c r="C7" s="9">
        <v>20298</v>
      </c>
      <c r="D7" s="9">
        <v>22488</v>
      </c>
      <c r="E7" s="10">
        <f>SUM(C7:D7)</f>
        <v>42786</v>
      </c>
      <c r="F7" s="8">
        <v>10659</v>
      </c>
      <c r="G7" s="9">
        <v>6216</v>
      </c>
      <c r="H7" s="9">
        <v>9382</v>
      </c>
      <c r="I7" s="9">
        <f>SUM(G7:H7)</f>
        <v>15598</v>
      </c>
      <c r="J7" s="11">
        <f>ROUND(I7/E7,3)</f>
        <v>0.365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7743</v>
      </c>
      <c r="C13" s="15">
        <v>9601</v>
      </c>
      <c r="D13" s="15">
        <v>10493</v>
      </c>
      <c r="E13" s="16">
        <f aca="true" t="shared" si="0" ref="E13:E19">SUM(C13:D13)</f>
        <v>20094</v>
      </c>
      <c r="F13" s="17">
        <v>4439</v>
      </c>
      <c r="G13" s="15">
        <v>2545</v>
      </c>
      <c r="H13" s="15">
        <v>3916</v>
      </c>
      <c r="I13" s="15">
        <f aca="true" t="shared" si="1" ref="I13:I20">SUM(G13:H13)</f>
        <v>6461</v>
      </c>
      <c r="J13" s="18">
        <f aca="true" t="shared" si="2" ref="J13:J20">ROUND(I13/E13,3)</f>
        <v>0.322</v>
      </c>
    </row>
    <row r="14" spans="1:10" ht="14.25">
      <c r="A14" s="13" t="s">
        <v>10</v>
      </c>
      <c r="B14" s="14">
        <v>1615</v>
      </c>
      <c r="C14" s="15">
        <v>2117</v>
      </c>
      <c r="D14" s="15">
        <v>2423</v>
      </c>
      <c r="E14" s="16">
        <f t="shared" si="0"/>
        <v>4540</v>
      </c>
      <c r="F14" s="17">
        <v>1269</v>
      </c>
      <c r="G14" s="15">
        <v>769</v>
      </c>
      <c r="H14" s="15">
        <v>1159</v>
      </c>
      <c r="I14" s="15">
        <f t="shared" si="1"/>
        <v>1928</v>
      </c>
      <c r="J14" s="18">
        <f t="shared" si="2"/>
        <v>0.425</v>
      </c>
    </row>
    <row r="15" spans="1:10" ht="14.25">
      <c r="A15" s="13" t="s">
        <v>11</v>
      </c>
      <c r="B15" s="14">
        <v>3874</v>
      </c>
      <c r="C15" s="15">
        <v>4613</v>
      </c>
      <c r="D15" s="15">
        <v>5127</v>
      </c>
      <c r="E15" s="16">
        <f t="shared" si="0"/>
        <v>9740</v>
      </c>
      <c r="F15" s="17">
        <v>2626</v>
      </c>
      <c r="G15" s="15">
        <v>1544</v>
      </c>
      <c r="H15" s="15">
        <v>2279</v>
      </c>
      <c r="I15" s="15">
        <f t="shared" si="1"/>
        <v>3823</v>
      </c>
      <c r="J15" s="18">
        <f t="shared" si="2"/>
        <v>0.393</v>
      </c>
    </row>
    <row r="16" spans="1:10" ht="14.25">
      <c r="A16" s="13" t="s">
        <v>12</v>
      </c>
      <c r="B16" s="14">
        <v>871</v>
      </c>
      <c r="C16" s="15">
        <v>1201</v>
      </c>
      <c r="D16" s="15">
        <v>1285</v>
      </c>
      <c r="E16" s="16">
        <f t="shared" si="0"/>
        <v>2486</v>
      </c>
      <c r="F16" s="17">
        <v>677</v>
      </c>
      <c r="G16" s="15">
        <v>401</v>
      </c>
      <c r="H16" s="15">
        <v>588</v>
      </c>
      <c r="I16" s="15">
        <f t="shared" si="1"/>
        <v>989</v>
      </c>
      <c r="J16" s="18">
        <f t="shared" si="2"/>
        <v>0.398</v>
      </c>
    </row>
    <row r="17" spans="1:10" ht="14.25">
      <c r="A17" s="13" t="s">
        <v>13</v>
      </c>
      <c r="B17" s="14">
        <v>730</v>
      </c>
      <c r="C17" s="15">
        <v>1090</v>
      </c>
      <c r="D17" s="15">
        <v>1235</v>
      </c>
      <c r="E17" s="16">
        <f t="shared" si="0"/>
        <v>2325</v>
      </c>
      <c r="F17" s="17">
        <v>601</v>
      </c>
      <c r="G17" s="15">
        <v>362</v>
      </c>
      <c r="H17" s="15">
        <v>536</v>
      </c>
      <c r="I17" s="15">
        <f t="shared" si="1"/>
        <v>898</v>
      </c>
      <c r="J17" s="18">
        <f t="shared" si="2"/>
        <v>0.386</v>
      </c>
    </row>
    <row r="18" spans="1:10" ht="14.25">
      <c r="A18" s="13" t="s">
        <v>14</v>
      </c>
      <c r="B18" s="14">
        <v>688</v>
      </c>
      <c r="C18" s="15">
        <v>863</v>
      </c>
      <c r="D18" s="15">
        <v>997</v>
      </c>
      <c r="E18" s="16">
        <f t="shared" si="0"/>
        <v>1860</v>
      </c>
      <c r="F18" s="17">
        <v>559</v>
      </c>
      <c r="G18" s="15">
        <v>320</v>
      </c>
      <c r="H18" s="15">
        <v>477</v>
      </c>
      <c r="I18" s="15">
        <f t="shared" si="1"/>
        <v>797</v>
      </c>
      <c r="J18" s="18">
        <f t="shared" si="2"/>
        <v>0.428</v>
      </c>
    </row>
    <row r="19" spans="1:10" ht="14.25">
      <c r="A19" s="13" t="s">
        <v>15</v>
      </c>
      <c r="B19" s="14">
        <v>721</v>
      </c>
      <c r="C19" s="15">
        <v>813</v>
      </c>
      <c r="D19" s="15">
        <v>928</v>
      </c>
      <c r="E19" s="16">
        <f t="shared" si="0"/>
        <v>1741</v>
      </c>
      <c r="F19" s="17">
        <v>488</v>
      </c>
      <c r="G19" s="15">
        <v>275</v>
      </c>
      <c r="H19" s="15">
        <v>427</v>
      </c>
      <c r="I19" s="15">
        <f t="shared" si="1"/>
        <v>702</v>
      </c>
      <c r="J19" s="18">
        <f t="shared" si="2"/>
        <v>0.403</v>
      </c>
    </row>
    <row r="20" spans="1:10" ht="15" thickBot="1">
      <c r="A20" s="19" t="s">
        <v>16</v>
      </c>
      <c r="B20" s="20">
        <f aca="true" t="shared" si="3" ref="B20:H20">SUM(B13:B19)</f>
        <v>16242</v>
      </c>
      <c r="C20" s="20">
        <f t="shared" si="3"/>
        <v>20298</v>
      </c>
      <c r="D20" s="20">
        <f t="shared" si="3"/>
        <v>22488</v>
      </c>
      <c r="E20" s="20">
        <f t="shared" si="3"/>
        <v>42786</v>
      </c>
      <c r="F20" s="40">
        <f t="shared" si="3"/>
        <v>10659</v>
      </c>
      <c r="G20" s="20">
        <f t="shared" si="3"/>
        <v>6216</v>
      </c>
      <c r="H20" s="20">
        <f t="shared" si="3"/>
        <v>9382</v>
      </c>
      <c r="I20" s="21">
        <f t="shared" si="1"/>
        <v>15598</v>
      </c>
      <c r="J20" s="22">
        <f t="shared" si="2"/>
        <v>0.365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777</v>
      </c>
      <c r="D25" s="15">
        <v>678</v>
      </c>
      <c r="E25" s="16">
        <f aca="true" t="shared" si="4" ref="E25:E36">C25+D25</f>
        <v>1455</v>
      </c>
      <c r="F25" s="45" t="s">
        <v>20</v>
      </c>
      <c r="G25" s="47"/>
      <c r="H25" s="15">
        <v>1283</v>
      </c>
      <c r="I25" s="15">
        <v>1482</v>
      </c>
      <c r="J25" s="16">
        <f aca="true" t="shared" si="5" ref="J25:J35">H25+I25</f>
        <v>2765</v>
      </c>
    </row>
    <row r="26" spans="1:10" ht="14.25">
      <c r="A26" s="45" t="s">
        <v>21</v>
      </c>
      <c r="B26" s="46"/>
      <c r="C26" s="15">
        <v>827</v>
      </c>
      <c r="D26" s="15">
        <v>710</v>
      </c>
      <c r="E26" s="16">
        <f t="shared" si="4"/>
        <v>1537</v>
      </c>
      <c r="F26" s="45" t="s">
        <v>22</v>
      </c>
      <c r="G26" s="47"/>
      <c r="H26" s="15">
        <v>1285</v>
      </c>
      <c r="I26" s="15">
        <v>1606</v>
      </c>
      <c r="J26" s="16">
        <f t="shared" si="5"/>
        <v>2891</v>
      </c>
    </row>
    <row r="27" spans="1:10" ht="14.25">
      <c r="A27" s="45" t="s">
        <v>23</v>
      </c>
      <c r="B27" s="46"/>
      <c r="C27" s="15">
        <v>888</v>
      </c>
      <c r="D27" s="15">
        <v>843</v>
      </c>
      <c r="E27" s="16">
        <f t="shared" si="4"/>
        <v>1731</v>
      </c>
      <c r="F27" s="45" t="s">
        <v>24</v>
      </c>
      <c r="G27" s="47"/>
      <c r="H27" s="15">
        <v>1514</v>
      </c>
      <c r="I27" s="15">
        <v>2065</v>
      </c>
      <c r="J27" s="16">
        <f t="shared" si="5"/>
        <v>3579</v>
      </c>
    </row>
    <row r="28" spans="1:10" ht="14.25">
      <c r="A28" s="45" t="s">
        <v>25</v>
      </c>
      <c r="B28" s="46"/>
      <c r="C28" s="15">
        <v>1055</v>
      </c>
      <c r="D28" s="15">
        <v>935</v>
      </c>
      <c r="E28" s="16">
        <f t="shared" si="4"/>
        <v>1990</v>
      </c>
      <c r="F28" s="45" t="s">
        <v>26</v>
      </c>
      <c r="G28" s="47"/>
      <c r="H28" s="15">
        <v>1515</v>
      </c>
      <c r="I28" s="15">
        <v>2093</v>
      </c>
      <c r="J28" s="16">
        <f t="shared" si="5"/>
        <v>3608</v>
      </c>
    </row>
    <row r="29" spans="1:10" ht="14.25">
      <c r="A29" s="45" t="s">
        <v>27</v>
      </c>
      <c r="B29" s="46"/>
      <c r="C29" s="15">
        <v>1003</v>
      </c>
      <c r="D29" s="15">
        <v>861</v>
      </c>
      <c r="E29" s="16">
        <f t="shared" si="4"/>
        <v>1864</v>
      </c>
      <c r="F29" s="45" t="s">
        <v>28</v>
      </c>
      <c r="G29" s="47"/>
      <c r="H29" s="15">
        <v>1044</v>
      </c>
      <c r="I29" s="15">
        <v>1738</v>
      </c>
      <c r="J29" s="16">
        <f t="shared" si="5"/>
        <v>2782</v>
      </c>
    </row>
    <row r="30" spans="1:10" ht="14.25">
      <c r="A30" s="45" t="s">
        <v>29</v>
      </c>
      <c r="B30" s="46"/>
      <c r="C30" s="15">
        <v>903</v>
      </c>
      <c r="D30" s="15">
        <v>763</v>
      </c>
      <c r="E30" s="16">
        <f t="shared" si="4"/>
        <v>1666</v>
      </c>
      <c r="F30" s="45" t="s">
        <v>30</v>
      </c>
      <c r="G30" s="47"/>
      <c r="H30" s="15">
        <v>575</v>
      </c>
      <c r="I30" s="15">
        <v>1090</v>
      </c>
      <c r="J30" s="16">
        <f t="shared" si="5"/>
        <v>1665</v>
      </c>
    </row>
    <row r="31" spans="1:10" ht="14.25">
      <c r="A31" s="45" t="s">
        <v>31</v>
      </c>
      <c r="B31" s="46"/>
      <c r="C31" s="15">
        <v>1043</v>
      </c>
      <c r="D31" s="15">
        <v>914</v>
      </c>
      <c r="E31" s="16">
        <f t="shared" si="4"/>
        <v>1957</v>
      </c>
      <c r="F31" s="45" t="s">
        <v>32</v>
      </c>
      <c r="G31" s="47"/>
      <c r="H31" s="15">
        <v>219</v>
      </c>
      <c r="I31" s="15">
        <v>579</v>
      </c>
      <c r="J31" s="16">
        <f t="shared" si="5"/>
        <v>798</v>
      </c>
    </row>
    <row r="32" spans="1:10" ht="14.25">
      <c r="A32" s="45" t="s">
        <v>33</v>
      </c>
      <c r="B32" s="46"/>
      <c r="C32" s="15">
        <v>944</v>
      </c>
      <c r="D32" s="15">
        <v>855</v>
      </c>
      <c r="E32" s="16">
        <f t="shared" si="4"/>
        <v>1799</v>
      </c>
      <c r="F32" s="45" t="s">
        <v>34</v>
      </c>
      <c r="G32" s="47"/>
      <c r="H32" s="15">
        <v>61</v>
      </c>
      <c r="I32" s="15">
        <v>191</v>
      </c>
      <c r="J32" s="16">
        <f t="shared" si="5"/>
        <v>252</v>
      </c>
    </row>
    <row r="33" spans="1:10" ht="14.25">
      <c r="A33" s="45" t="s">
        <v>35</v>
      </c>
      <c r="B33" s="46"/>
      <c r="C33" s="15">
        <v>866</v>
      </c>
      <c r="D33" s="15">
        <v>848</v>
      </c>
      <c r="E33" s="16">
        <f t="shared" si="4"/>
        <v>1714</v>
      </c>
      <c r="F33" s="45" t="s">
        <v>36</v>
      </c>
      <c r="G33" s="47"/>
      <c r="H33" s="15">
        <v>3</v>
      </c>
      <c r="I33" s="15">
        <v>19</v>
      </c>
      <c r="J33" s="16">
        <f t="shared" si="5"/>
        <v>22</v>
      </c>
    </row>
    <row r="34" spans="1:10" ht="14.25">
      <c r="A34" s="45" t="s">
        <v>37</v>
      </c>
      <c r="B34" s="46"/>
      <c r="C34" s="15">
        <v>1145</v>
      </c>
      <c r="D34" s="15">
        <v>1158</v>
      </c>
      <c r="E34" s="16">
        <f t="shared" si="4"/>
        <v>2303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1460</v>
      </c>
      <c r="D35" s="15">
        <v>1343</v>
      </c>
      <c r="E35" s="16">
        <f t="shared" si="4"/>
        <v>2803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1888</v>
      </c>
      <c r="D36" s="9">
        <v>1716</v>
      </c>
      <c r="E36" s="10">
        <f t="shared" si="4"/>
        <v>3604</v>
      </c>
      <c r="F36" s="50" t="s">
        <v>42</v>
      </c>
      <c r="G36" s="51"/>
      <c r="H36" s="9">
        <f>C25+C26+C27+C28+C29+C30+C31+C32+C33+C34+C35+C36+H25+H26+H27+H28+H29+H30+H31+H32+H33+H34+H35</f>
        <v>20298</v>
      </c>
      <c r="I36" s="9">
        <f>D25+D26+D27+D28+D29+D30+D31+D32+D33+D34+D35+D36+I25+I26+I27+I28+I29+I30+I31+I32+I33+I34+I35</f>
        <v>22488</v>
      </c>
      <c r="J36" s="10">
        <f>E25+E26+E27+E28+E29+E30+E31+E32+E33+E34+E35+E36+J25+J26+J27+J28+J29+J30+J31+J32+J33+J34+J35</f>
        <v>42786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48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288</v>
      </c>
      <c r="C44" s="9">
        <v>110</v>
      </c>
      <c r="D44" s="9">
        <v>217</v>
      </c>
      <c r="E44" s="10">
        <f>SUM(C44:D44)</f>
        <v>327</v>
      </c>
      <c r="F44" s="8">
        <v>19</v>
      </c>
      <c r="G44" s="9">
        <v>11</v>
      </c>
      <c r="H44" s="9">
        <v>13</v>
      </c>
      <c r="I44" s="9">
        <f>SUM(G44:H44)</f>
        <v>24</v>
      </c>
      <c r="J44" s="11">
        <f>ROUND(I44/E44,3)</f>
        <v>0.073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167</v>
      </c>
      <c r="C50" s="30">
        <v>73</v>
      </c>
      <c r="D50" s="30">
        <v>116</v>
      </c>
      <c r="E50" s="31">
        <f aca="true" t="shared" si="6" ref="E50:E56">SUM(C50:D50)</f>
        <v>189</v>
      </c>
      <c r="F50" s="32">
        <v>10</v>
      </c>
      <c r="G50" s="33">
        <v>7</v>
      </c>
      <c r="H50" s="33">
        <v>5</v>
      </c>
      <c r="I50" s="33">
        <f aca="true" t="shared" si="7" ref="I50:I56">SUM(G50:H50)</f>
        <v>12</v>
      </c>
      <c r="J50" s="18">
        <f aca="true" t="shared" si="8" ref="J50:J57">ROUND(I50/E50,3)</f>
        <v>0.063</v>
      </c>
    </row>
    <row r="51" spans="1:10" ht="14.25">
      <c r="A51" s="13" t="s">
        <v>10</v>
      </c>
      <c r="B51" s="29">
        <v>36</v>
      </c>
      <c r="C51" s="30">
        <v>8</v>
      </c>
      <c r="D51" s="34">
        <v>29</v>
      </c>
      <c r="E51" s="31">
        <f t="shared" si="6"/>
        <v>37</v>
      </c>
      <c r="F51" s="32">
        <v>1</v>
      </c>
      <c r="G51" s="33">
        <v>1</v>
      </c>
      <c r="H51" s="33">
        <v>1</v>
      </c>
      <c r="I51" s="33">
        <f t="shared" si="7"/>
        <v>2</v>
      </c>
      <c r="J51" s="18">
        <f t="shared" si="8"/>
        <v>0.054</v>
      </c>
    </row>
    <row r="52" spans="1:10" ht="14.25">
      <c r="A52" s="13" t="s">
        <v>11</v>
      </c>
      <c r="B52" s="29">
        <v>52</v>
      </c>
      <c r="C52" s="30">
        <v>17</v>
      </c>
      <c r="D52" s="30">
        <v>48</v>
      </c>
      <c r="E52" s="31">
        <f t="shared" si="6"/>
        <v>65</v>
      </c>
      <c r="F52" s="32">
        <v>7</v>
      </c>
      <c r="G52" s="33">
        <v>2</v>
      </c>
      <c r="H52" s="33">
        <v>6</v>
      </c>
      <c r="I52" s="33">
        <f t="shared" si="7"/>
        <v>8</v>
      </c>
      <c r="J52" s="18">
        <f t="shared" si="8"/>
        <v>0.123</v>
      </c>
    </row>
    <row r="53" spans="1:10" ht="14.25">
      <c r="A53" s="13" t="s">
        <v>12</v>
      </c>
      <c r="B53" s="29">
        <v>12</v>
      </c>
      <c r="C53" s="30">
        <v>1</v>
      </c>
      <c r="D53" s="30">
        <v>13</v>
      </c>
      <c r="E53" s="31">
        <f t="shared" si="6"/>
        <v>14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0.143</v>
      </c>
    </row>
    <row r="54" spans="1:10" ht="14.25">
      <c r="A54" s="13" t="s">
        <v>13</v>
      </c>
      <c r="B54" s="29">
        <v>7</v>
      </c>
      <c r="C54" s="30">
        <v>6</v>
      </c>
      <c r="D54" s="30">
        <v>1</v>
      </c>
      <c r="E54" s="31">
        <f t="shared" si="6"/>
        <v>7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8</v>
      </c>
      <c r="C55" s="30">
        <v>4</v>
      </c>
      <c r="D55" s="30">
        <v>4</v>
      </c>
      <c r="E55" s="31">
        <f t="shared" si="6"/>
        <v>8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6</v>
      </c>
      <c r="C56" s="30">
        <v>1</v>
      </c>
      <c r="D56" s="30">
        <v>6</v>
      </c>
      <c r="E56" s="31">
        <f t="shared" si="6"/>
        <v>7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288</v>
      </c>
      <c r="C57" s="36">
        <f t="shared" si="9"/>
        <v>110</v>
      </c>
      <c r="D57" s="36">
        <f t="shared" si="9"/>
        <v>217</v>
      </c>
      <c r="E57" s="37">
        <f t="shared" si="9"/>
        <v>327</v>
      </c>
      <c r="F57" s="38">
        <f t="shared" si="9"/>
        <v>19</v>
      </c>
      <c r="G57" s="37">
        <f t="shared" si="9"/>
        <v>11</v>
      </c>
      <c r="H57" s="37">
        <f t="shared" si="9"/>
        <v>13</v>
      </c>
      <c r="I57" s="37">
        <f t="shared" si="9"/>
        <v>24</v>
      </c>
      <c r="J57" s="11">
        <f t="shared" si="8"/>
        <v>0.073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1</v>
      </c>
      <c r="E62" s="16">
        <f aca="true" t="shared" si="10" ref="E62:E73">SUM(C62+D62)</f>
        <v>1</v>
      </c>
      <c r="F62" s="45" t="s">
        <v>20</v>
      </c>
      <c r="G62" s="47"/>
      <c r="H62" s="15">
        <v>5</v>
      </c>
      <c r="I62" s="15">
        <v>5</v>
      </c>
      <c r="J62" s="16">
        <f aca="true" t="shared" si="11" ref="J62:J73">SUM(H62+I62)</f>
        <v>10</v>
      </c>
    </row>
    <row r="63" spans="1:10" ht="14.25">
      <c r="A63" s="45" t="s">
        <v>21</v>
      </c>
      <c r="B63" s="46"/>
      <c r="C63" s="15">
        <v>1</v>
      </c>
      <c r="D63" s="15">
        <v>2</v>
      </c>
      <c r="E63" s="16">
        <f t="shared" si="10"/>
        <v>3</v>
      </c>
      <c r="F63" s="45" t="s">
        <v>22</v>
      </c>
      <c r="G63" s="47"/>
      <c r="H63" s="15">
        <v>4</v>
      </c>
      <c r="I63" s="15">
        <v>0</v>
      </c>
      <c r="J63" s="16">
        <f t="shared" si="11"/>
        <v>4</v>
      </c>
    </row>
    <row r="64" spans="1:10" ht="14.25">
      <c r="A64" s="45" t="s">
        <v>23</v>
      </c>
      <c r="B64" s="46"/>
      <c r="C64" s="15">
        <v>3</v>
      </c>
      <c r="D64" s="15">
        <v>1</v>
      </c>
      <c r="E64" s="16">
        <f t="shared" si="10"/>
        <v>4</v>
      </c>
      <c r="F64" s="45" t="s">
        <v>24</v>
      </c>
      <c r="G64" s="47"/>
      <c r="H64" s="15">
        <v>3</v>
      </c>
      <c r="I64" s="15">
        <v>3</v>
      </c>
      <c r="J64" s="16">
        <f t="shared" si="11"/>
        <v>6</v>
      </c>
    </row>
    <row r="65" spans="1:10" ht="14.25">
      <c r="A65" s="45" t="s">
        <v>25</v>
      </c>
      <c r="B65" s="46"/>
      <c r="C65" s="15">
        <v>3</v>
      </c>
      <c r="D65" s="15">
        <v>7</v>
      </c>
      <c r="E65" s="16">
        <f t="shared" si="10"/>
        <v>10</v>
      </c>
      <c r="F65" s="45" t="s">
        <v>26</v>
      </c>
      <c r="G65" s="47"/>
      <c r="H65" s="15">
        <v>2</v>
      </c>
      <c r="I65" s="15">
        <v>3</v>
      </c>
      <c r="J65" s="16">
        <f t="shared" si="11"/>
        <v>5</v>
      </c>
    </row>
    <row r="66" spans="1:10" ht="14.25">
      <c r="A66" s="45" t="s">
        <v>27</v>
      </c>
      <c r="B66" s="46"/>
      <c r="C66" s="15">
        <v>22</v>
      </c>
      <c r="D66" s="15">
        <v>49</v>
      </c>
      <c r="E66" s="16">
        <f t="shared" si="10"/>
        <v>71</v>
      </c>
      <c r="F66" s="45" t="s">
        <v>28</v>
      </c>
      <c r="G66" s="47"/>
      <c r="H66" s="15">
        <v>0</v>
      </c>
      <c r="I66" s="15">
        <v>3</v>
      </c>
      <c r="J66" s="16">
        <f t="shared" si="11"/>
        <v>3</v>
      </c>
    </row>
    <row r="67" spans="1:10" ht="14.25">
      <c r="A67" s="45" t="s">
        <v>29</v>
      </c>
      <c r="B67" s="46"/>
      <c r="C67" s="15">
        <v>27</v>
      </c>
      <c r="D67" s="15">
        <v>36</v>
      </c>
      <c r="E67" s="16">
        <f t="shared" si="10"/>
        <v>63</v>
      </c>
      <c r="F67" s="45" t="s">
        <v>30</v>
      </c>
      <c r="G67" s="47"/>
      <c r="H67" s="15">
        <v>1</v>
      </c>
      <c r="I67" s="15">
        <v>4</v>
      </c>
      <c r="J67" s="16">
        <f t="shared" si="11"/>
        <v>5</v>
      </c>
    </row>
    <row r="68" spans="1:10" ht="14.25">
      <c r="A68" s="45" t="s">
        <v>31</v>
      </c>
      <c r="B68" s="46"/>
      <c r="C68" s="15">
        <v>18</v>
      </c>
      <c r="D68" s="15">
        <v>42</v>
      </c>
      <c r="E68" s="16">
        <f t="shared" si="10"/>
        <v>60</v>
      </c>
      <c r="F68" s="45" t="s">
        <v>32</v>
      </c>
      <c r="G68" s="47"/>
      <c r="H68" s="15">
        <v>1</v>
      </c>
      <c r="I68" s="15">
        <v>0</v>
      </c>
      <c r="J68" s="16">
        <f t="shared" si="11"/>
        <v>1</v>
      </c>
    </row>
    <row r="69" spans="1:10" ht="14.25">
      <c r="A69" s="45" t="s">
        <v>33</v>
      </c>
      <c r="B69" s="46"/>
      <c r="C69" s="15">
        <v>8</v>
      </c>
      <c r="D69" s="15">
        <v>24</v>
      </c>
      <c r="E69" s="16">
        <f t="shared" si="10"/>
        <v>32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3</v>
      </c>
      <c r="D70" s="15">
        <v>15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0" ht="14.25">
      <c r="A72" s="45" t="s">
        <v>39</v>
      </c>
      <c r="B72" s="46"/>
      <c r="C72" s="15">
        <v>4</v>
      </c>
      <c r="D72" s="15">
        <v>7</v>
      </c>
      <c r="E72" s="16">
        <f t="shared" si="10"/>
        <v>11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</row>
    <row r="73" spans="1:10" ht="15" thickBot="1">
      <c r="A73" s="48" t="s">
        <v>41</v>
      </c>
      <c r="B73" s="49"/>
      <c r="C73" s="9">
        <v>3</v>
      </c>
      <c r="D73" s="9">
        <v>6</v>
      </c>
      <c r="E73" s="10">
        <f t="shared" si="10"/>
        <v>9</v>
      </c>
      <c r="F73" s="50" t="s">
        <v>42</v>
      </c>
      <c r="G73" s="51"/>
      <c r="H73" s="39">
        <f>SUM((SUM(C62:C73)+(SUM(H62:H72))))</f>
        <v>110</v>
      </c>
      <c r="I73" s="9">
        <f>SUM((SUM(D62:D73)+(SUM(I62:I72))))</f>
        <v>217</v>
      </c>
      <c r="J73" s="10">
        <f t="shared" si="11"/>
        <v>327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73"/>
  <sheetViews>
    <sheetView zoomScale="120" zoomScaleNormal="120" workbookViewId="0" topLeftCell="A46">
      <selection activeCell="C70" sqref="C70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16246</v>
      </c>
      <c r="C7" s="9">
        <v>20271</v>
      </c>
      <c r="D7" s="9">
        <v>22483</v>
      </c>
      <c r="E7" s="10">
        <f>SUM(C7:D7)</f>
        <v>42754</v>
      </c>
      <c r="F7" s="8">
        <v>10655</v>
      </c>
      <c r="G7" s="9">
        <v>6205</v>
      </c>
      <c r="H7" s="9">
        <v>9384</v>
      </c>
      <c r="I7" s="9">
        <f>SUM(G7:H7)</f>
        <v>15589</v>
      </c>
      <c r="J7" s="11">
        <f>ROUND(I7/E7,3)</f>
        <v>0.365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7745</v>
      </c>
      <c r="C13" s="15">
        <v>9592</v>
      </c>
      <c r="D13" s="15">
        <v>10485</v>
      </c>
      <c r="E13" s="16">
        <f aca="true" t="shared" si="0" ref="E13:E19">SUM(C13:D13)</f>
        <v>20077</v>
      </c>
      <c r="F13" s="17">
        <v>4437</v>
      </c>
      <c r="G13" s="15">
        <v>2543</v>
      </c>
      <c r="H13" s="15">
        <v>3920</v>
      </c>
      <c r="I13" s="15">
        <f aca="true" t="shared" si="1" ref="I13:I20">SUM(G13:H13)</f>
        <v>6463</v>
      </c>
      <c r="J13" s="18">
        <f aca="true" t="shared" si="2" ref="J13:J20">ROUND(I13/E13,3)</f>
        <v>0.322</v>
      </c>
    </row>
    <row r="14" spans="1:10" ht="14.25">
      <c r="A14" s="13" t="s">
        <v>10</v>
      </c>
      <c r="B14" s="14">
        <v>1617</v>
      </c>
      <c r="C14" s="15">
        <v>2117</v>
      </c>
      <c r="D14" s="15">
        <v>2424</v>
      </c>
      <c r="E14" s="16">
        <f t="shared" si="0"/>
        <v>4541</v>
      </c>
      <c r="F14" s="17">
        <v>1270</v>
      </c>
      <c r="G14" s="15">
        <v>771</v>
      </c>
      <c r="H14" s="15">
        <v>1157</v>
      </c>
      <c r="I14" s="15">
        <f t="shared" si="1"/>
        <v>1928</v>
      </c>
      <c r="J14" s="18">
        <f t="shared" si="2"/>
        <v>0.425</v>
      </c>
    </row>
    <row r="15" spans="1:10" ht="14.25">
      <c r="A15" s="13" t="s">
        <v>11</v>
      </c>
      <c r="B15" s="14">
        <v>3879</v>
      </c>
      <c r="C15" s="15">
        <v>4609</v>
      </c>
      <c r="D15" s="15">
        <v>5134</v>
      </c>
      <c r="E15" s="16">
        <f t="shared" si="0"/>
        <v>9743</v>
      </c>
      <c r="F15" s="17">
        <v>2629</v>
      </c>
      <c r="G15" s="15">
        <v>1542</v>
      </c>
      <c r="H15" s="15">
        <v>2281</v>
      </c>
      <c r="I15" s="15">
        <f t="shared" si="1"/>
        <v>3823</v>
      </c>
      <c r="J15" s="18">
        <f t="shared" si="2"/>
        <v>0.392</v>
      </c>
    </row>
    <row r="16" spans="1:10" ht="14.25">
      <c r="A16" s="13" t="s">
        <v>12</v>
      </c>
      <c r="B16" s="14">
        <v>870</v>
      </c>
      <c r="C16" s="15">
        <v>1200</v>
      </c>
      <c r="D16" s="15">
        <v>1284</v>
      </c>
      <c r="E16" s="16">
        <f t="shared" si="0"/>
        <v>2484</v>
      </c>
      <c r="F16" s="17">
        <v>676</v>
      </c>
      <c r="G16" s="15">
        <v>401</v>
      </c>
      <c r="H16" s="15">
        <v>586</v>
      </c>
      <c r="I16" s="15">
        <f t="shared" si="1"/>
        <v>987</v>
      </c>
      <c r="J16" s="18">
        <f t="shared" si="2"/>
        <v>0.397</v>
      </c>
    </row>
    <row r="17" spans="1:10" ht="14.25">
      <c r="A17" s="13" t="s">
        <v>13</v>
      </c>
      <c r="B17" s="14">
        <v>730</v>
      </c>
      <c r="C17" s="15">
        <v>1086</v>
      </c>
      <c r="D17" s="15">
        <v>1228</v>
      </c>
      <c r="E17" s="16">
        <f t="shared" si="0"/>
        <v>2314</v>
      </c>
      <c r="F17" s="17">
        <v>600</v>
      </c>
      <c r="G17" s="15">
        <v>359</v>
      </c>
      <c r="H17" s="15">
        <v>535</v>
      </c>
      <c r="I17" s="15">
        <f t="shared" si="1"/>
        <v>894</v>
      </c>
      <c r="J17" s="18">
        <f t="shared" si="2"/>
        <v>0.386</v>
      </c>
    </row>
    <row r="18" spans="1:10" ht="14.25">
      <c r="A18" s="13" t="s">
        <v>14</v>
      </c>
      <c r="B18" s="14">
        <v>686</v>
      </c>
      <c r="C18" s="15">
        <v>856</v>
      </c>
      <c r="D18" s="15">
        <v>997</v>
      </c>
      <c r="E18" s="16">
        <f t="shared" si="0"/>
        <v>1853</v>
      </c>
      <c r="F18" s="17">
        <v>556</v>
      </c>
      <c r="G18" s="15">
        <v>314</v>
      </c>
      <c r="H18" s="15">
        <v>479</v>
      </c>
      <c r="I18" s="15">
        <f t="shared" si="1"/>
        <v>793</v>
      </c>
      <c r="J18" s="18">
        <f t="shared" si="2"/>
        <v>0.428</v>
      </c>
    </row>
    <row r="19" spans="1:10" ht="14.25">
      <c r="A19" s="13" t="s">
        <v>15</v>
      </c>
      <c r="B19" s="14">
        <v>719</v>
      </c>
      <c r="C19" s="15">
        <v>811</v>
      </c>
      <c r="D19" s="15">
        <v>931</v>
      </c>
      <c r="E19" s="16">
        <f t="shared" si="0"/>
        <v>1742</v>
      </c>
      <c r="F19" s="17">
        <v>487</v>
      </c>
      <c r="G19" s="15">
        <v>275</v>
      </c>
      <c r="H19" s="15">
        <v>426</v>
      </c>
      <c r="I19" s="15">
        <f t="shared" si="1"/>
        <v>701</v>
      </c>
      <c r="J19" s="18">
        <f t="shared" si="2"/>
        <v>0.402</v>
      </c>
    </row>
    <row r="20" spans="1:10" ht="15" thickBot="1">
      <c r="A20" s="19" t="s">
        <v>16</v>
      </c>
      <c r="B20" s="20">
        <f aca="true" t="shared" si="3" ref="B20:H20">SUM(B13:B19)</f>
        <v>16246</v>
      </c>
      <c r="C20" s="20">
        <f t="shared" si="3"/>
        <v>20271</v>
      </c>
      <c r="D20" s="20">
        <f t="shared" si="3"/>
        <v>22483</v>
      </c>
      <c r="E20" s="20">
        <f t="shared" si="3"/>
        <v>42754</v>
      </c>
      <c r="F20" s="40">
        <f t="shared" si="3"/>
        <v>10655</v>
      </c>
      <c r="G20" s="20">
        <f t="shared" si="3"/>
        <v>6205</v>
      </c>
      <c r="H20" s="20">
        <f t="shared" si="3"/>
        <v>9384</v>
      </c>
      <c r="I20" s="21">
        <f t="shared" si="1"/>
        <v>15589</v>
      </c>
      <c r="J20" s="22">
        <f t="shared" si="2"/>
        <v>0.365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770</v>
      </c>
      <c r="D25" s="15">
        <v>683</v>
      </c>
      <c r="E25" s="16">
        <f aca="true" t="shared" si="4" ref="E25:E36">C25+D25</f>
        <v>1453</v>
      </c>
      <c r="F25" s="45" t="s">
        <v>20</v>
      </c>
      <c r="G25" s="47"/>
      <c r="H25" s="15">
        <v>1294</v>
      </c>
      <c r="I25" s="15">
        <v>1489</v>
      </c>
      <c r="J25" s="16">
        <f aca="true" t="shared" si="5" ref="J25:J35">H25+I25</f>
        <v>2783</v>
      </c>
    </row>
    <row r="26" spans="1:10" ht="14.25">
      <c r="A26" s="45" t="s">
        <v>21</v>
      </c>
      <c r="B26" s="46"/>
      <c r="C26" s="15">
        <v>821</v>
      </c>
      <c r="D26" s="15">
        <v>706</v>
      </c>
      <c r="E26" s="16">
        <f t="shared" si="4"/>
        <v>1527</v>
      </c>
      <c r="F26" s="45" t="s">
        <v>22</v>
      </c>
      <c r="G26" s="47"/>
      <c r="H26" s="15">
        <v>1278</v>
      </c>
      <c r="I26" s="15">
        <v>1608</v>
      </c>
      <c r="J26" s="16">
        <f t="shared" si="5"/>
        <v>2886</v>
      </c>
    </row>
    <row r="27" spans="1:10" ht="14.25">
      <c r="A27" s="45" t="s">
        <v>23</v>
      </c>
      <c r="B27" s="46"/>
      <c r="C27" s="15">
        <v>890</v>
      </c>
      <c r="D27" s="15">
        <v>840</v>
      </c>
      <c r="E27" s="16">
        <f t="shared" si="4"/>
        <v>1730</v>
      </c>
      <c r="F27" s="45" t="s">
        <v>24</v>
      </c>
      <c r="G27" s="47"/>
      <c r="H27" s="15">
        <v>1510</v>
      </c>
      <c r="I27" s="15">
        <v>2055</v>
      </c>
      <c r="J27" s="16">
        <f t="shared" si="5"/>
        <v>3565</v>
      </c>
    </row>
    <row r="28" spans="1:10" ht="14.25">
      <c r="A28" s="45" t="s">
        <v>25</v>
      </c>
      <c r="B28" s="46"/>
      <c r="C28" s="15">
        <v>1060</v>
      </c>
      <c r="D28" s="15">
        <v>935</v>
      </c>
      <c r="E28" s="16">
        <f t="shared" si="4"/>
        <v>1995</v>
      </c>
      <c r="F28" s="45" t="s">
        <v>26</v>
      </c>
      <c r="G28" s="47"/>
      <c r="H28" s="15">
        <v>1509</v>
      </c>
      <c r="I28" s="15">
        <v>2086</v>
      </c>
      <c r="J28" s="16">
        <f t="shared" si="5"/>
        <v>3595</v>
      </c>
    </row>
    <row r="29" spans="1:10" ht="14.25">
      <c r="A29" s="45" t="s">
        <v>27</v>
      </c>
      <c r="B29" s="46"/>
      <c r="C29" s="15">
        <v>982</v>
      </c>
      <c r="D29" s="15">
        <v>865</v>
      </c>
      <c r="E29" s="16">
        <f t="shared" si="4"/>
        <v>1847</v>
      </c>
      <c r="F29" s="45" t="s">
        <v>28</v>
      </c>
      <c r="G29" s="47"/>
      <c r="H29" s="15">
        <v>1053</v>
      </c>
      <c r="I29" s="15">
        <v>1755</v>
      </c>
      <c r="J29" s="16">
        <f t="shared" si="5"/>
        <v>2808</v>
      </c>
    </row>
    <row r="30" spans="1:10" ht="14.25">
      <c r="A30" s="45" t="s">
        <v>29</v>
      </c>
      <c r="B30" s="46"/>
      <c r="C30" s="15">
        <v>916</v>
      </c>
      <c r="D30" s="15">
        <v>760</v>
      </c>
      <c r="E30" s="16">
        <f t="shared" si="4"/>
        <v>1676</v>
      </c>
      <c r="F30" s="45" t="s">
        <v>30</v>
      </c>
      <c r="G30" s="47"/>
      <c r="H30" s="15">
        <v>570</v>
      </c>
      <c r="I30" s="15">
        <v>1093</v>
      </c>
      <c r="J30" s="16">
        <f t="shared" si="5"/>
        <v>1663</v>
      </c>
    </row>
    <row r="31" spans="1:10" ht="14.25">
      <c r="A31" s="45" t="s">
        <v>31</v>
      </c>
      <c r="B31" s="46"/>
      <c r="C31" s="15">
        <v>1046</v>
      </c>
      <c r="D31" s="15">
        <v>911</v>
      </c>
      <c r="E31" s="16">
        <f t="shared" si="4"/>
        <v>1957</v>
      </c>
      <c r="F31" s="45" t="s">
        <v>32</v>
      </c>
      <c r="G31" s="47"/>
      <c r="H31" s="15">
        <v>219</v>
      </c>
      <c r="I31" s="15">
        <v>570</v>
      </c>
      <c r="J31" s="16">
        <f t="shared" si="5"/>
        <v>789</v>
      </c>
    </row>
    <row r="32" spans="1:10" ht="14.25">
      <c r="A32" s="45" t="s">
        <v>33</v>
      </c>
      <c r="B32" s="46"/>
      <c r="C32" s="15">
        <v>946</v>
      </c>
      <c r="D32" s="15">
        <v>858</v>
      </c>
      <c r="E32" s="16">
        <f t="shared" si="4"/>
        <v>1804</v>
      </c>
      <c r="F32" s="45" t="s">
        <v>34</v>
      </c>
      <c r="G32" s="47"/>
      <c r="H32" s="15">
        <v>62</v>
      </c>
      <c r="I32" s="15">
        <v>196</v>
      </c>
      <c r="J32" s="16">
        <f t="shared" si="5"/>
        <v>258</v>
      </c>
    </row>
    <row r="33" spans="1:10" ht="14.25">
      <c r="A33" s="45" t="s">
        <v>35</v>
      </c>
      <c r="B33" s="46"/>
      <c r="C33" s="15">
        <v>858</v>
      </c>
      <c r="D33" s="15">
        <v>845</v>
      </c>
      <c r="E33" s="16">
        <f t="shared" si="4"/>
        <v>1703</v>
      </c>
      <c r="F33" s="45" t="s">
        <v>36</v>
      </c>
      <c r="G33" s="47"/>
      <c r="H33" s="15">
        <v>4</v>
      </c>
      <c r="I33" s="15">
        <v>20</v>
      </c>
      <c r="J33" s="16">
        <f t="shared" si="5"/>
        <v>24</v>
      </c>
    </row>
    <row r="34" spans="1:10" ht="14.25">
      <c r="A34" s="45" t="s">
        <v>37</v>
      </c>
      <c r="B34" s="46"/>
      <c r="C34" s="15">
        <v>1144</v>
      </c>
      <c r="D34" s="15">
        <v>1161</v>
      </c>
      <c r="E34" s="16">
        <f t="shared" si="4"/>
        <v>2305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1455</v>
      </c>
      <c r="D35" s="15">
        <v>1335</v>
      </c>
      <c r="E35" s="16">
        <f t="shared" si="4"/>
        <v>2790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1884</v>
      </c>
      <c r="D36" s="9">
        <v>1711</v>
      </c>
      <c r="E36" s="10">
        <f t="shared" si="4"/>
        <v>3595</v>
      </c>
      <c r="F36" s="50" t="s">
        <v>42</v>
      </c>
      <c r="G36" s="51"/>
      <c r="H36" s="9">
        <f>C25+C26+C27+C28+C29+C30+C31+C32+C33+C34+C35+C36+H25+H26+H27+H28+H29+H30+H31+H32+H33+H34+H35</f>
        <v>20271</v>
      </c>
      <c r="I36" s="9">
        <f>D25+D26+D27+D28+D29+D30+D31+D32+D33+D34+D35+D36+I25+I26+I27+I28+I29+I30+I31+I32+I33+I34+I35</f>
        <v>22483</v>
      </c>
      <c r="J36" s="10">
        <f>E25+E26+E27+E28+E29+E30+E31+E32+E33+E34+E35+E36+J25+J26+J27+J28+J29+J30+J31+J32+J33+J34+J35</f>
        <v>42754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50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290</v>
      </c>
      <c r="C44" s="9">
        <v>118</v>
      </c>
      <c r="D44" s="9">
        <v>211</v>
      </c>
      <c r="E44" s="10">
        <f>SUM(C44:D44)</f>
        <v>329</v>
      </c>
      <c r="F44" s="8">
        <v>19</v>
      </c>
      <c r="G44" s="9">
        <v>11</v>
      </c>
      <c r="H44" s="9">
        <v>13</v>
      </c>
      <c r="I44" s="9">
        <f>SUM(G44:H44)</f>
        <v>24</v>
      </c>
      <c r="J44" s="11">
        <f>ROUND(I44/E44,3)</f>
        <v>0.073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167</v>
      </c>
      <c r="C50" s="30">
        <v>79</v>
      </c>
      <c r="D50" s="30">
        <v>111</v>
      </c>
      <c r="E50" s="31">
        <f aca="true" t="shared" si="6" ref="E50:E56">SUM(C50:D50)</f>
        <v>190</v>
      </c>
      <c r="F50" s="32">
        <v>10</v>
      </c>
      <c r="G50" s="33">
        <v>7</v>
      </c>
      <c r="H50" s="33">
        <v>5</v>
      </c>
      <c r="I50" s="33">
        <f aca="true" t="shared" si="7" ref="I50:I56">SUM(G50:H50)</f>
        <v>12</v>
      </c>
      <c r="J50" s="18">
        <f aca="true" t="shared" si="8" ref="J50:J57">ROUND(I50/E50,3)</f>
        <v>0.063</v>
      </c>
    </row>
    <row r="51" spans="1:10" ht="14.25">
      <c r="A51" s="13" t="s">
        <v>10</v>
      </c>
      <c r="B51" s="29">
        <v>36</v>
      </c>
      <c r="C51" s="30">
        <v>8</v>
      </c>
      <c r="D51" s="34">
        <v>29</v>
      </c>
      <c r="E51" s="31">
        <f t="shared" si="6"/>
        <v>37</v>
      </c>
      <c r="F51" s="32">
        <v>1</v>
      </c>
      <c r="G51" s="33">
        <v>1</v>
      </c>
      <c r="H51" s="33">
        <v>1</v>
      </c>
      <c r="I51" s="33">
        <f t="shared" si="7"/>
        <v>2</v>
      </c>
      <c r="J51" s="18">
        <f t="shared" si="8"/>
        <v>0.054</v>
      </c>
    </row>
    <row r="52" spans="1:10" ht="14.25">
      <c r="A52" s="13" t="s">
        <v>11</v>
      </c>
      <c r="B52" s="29">
        <v>54</v>
      </c>
      <c r="C52" s="30">
        <v>19</v>
      </c>
      <c r="D52" s="30">
        <v>47</v>
      </c>
      <c r="E52" s="31">
        <f t="shared" si="6"/>
        <v>66</v>
      </c>
      <c r="F52" s="32">
        <v>7</v>
      </c>
      <c r="G52" s="33">
        <v>2</v>
      </c>
      <c r="H52" s="33">
        <v>6</v>
      </c>
      <c r="I52" s="33">
        <f t="shared" si="7"/>
        <v>8</v>
      </c>
      <c r="J52" s="18">
        <f t="shared" si="8"/>
        <v>0.121</v>
      </c>
    </row>
    <row r="53" spans="1:10" ht="14.25">
      <c r="A53" s="13" t="s">
        <v>12</v>
      </c>
      <c r="B53" s="29">
        <v>12</v>
      </c>
      <c r="C53" s="30">
        <v>1</v>
      </c>
      <c r="D53" s="30">
        <v>13</v>
      </c>
      <c r="E53" s="31">
        <f t="shared" si="6"/>
        <v>14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0.143</v>
      </c>
    </row>
    <row r="54" spans="1:10" ht="14.25">
      <c r="A54" s="13" t="s">
        <v>13</v>
      </c>
      <c r="B54" s="29">
        <v>7</v>
      </c>
      <c r="C54" s="30">
        <v>6</v>
      </c>
      <c r="D54" s="30">
        <v>1</v>
      </c>
      <c r="E54" s="31">
        <f t="shared" si="6"/>
        <v>7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8</v>
      </c>
      <c r="C55" s="30">
        <v>4</v>
      </c>
      <c r="D55" s="30">
        <v>4</v>
      </c>
      <c r="E55" s="31">
        <f t="shared" si="6"/>
        <v>8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6</v>
      </c>
      <c r="C56" s="30">
        <v>1</v>
      </c>
      <c r="D56" s="30">
        <v>6</v>
      </c>
      <c r="E56" s="31">
        <f t="shared" si="6"/>
        <v>7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290</v>
      </c>
      <c r="C57" s="36">
        <f t="shared" si="9"/>
        <v>118</v>
      </c>
      <c r="D57" s="36">
        <f t="shared" si="9"/>
        <v>211</v>
      </c>
      <c r="E57" s="37">
        <f t="shared" si="9"/>
        <v>329</v>
      </c>
      <c r="F57" s="38">
        <f t="shared" si="9"/>
        <v>19</v>
      </c>
      <c r="G57" s="37">
        <f t="shared" si="9"/>
        <v>11</v>
      </c>
      <c r="H57" s="37">
        <f t="shared" si="9"/>
        <v>13</v>
      </c>
      <c r="I57" s="37">
        <f t="shared" si="9"/>
        <v>24</v>
      </c>
      <c r="J57" s="11">
        <f t="shared" si="8"/>
        <v>0.073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24"/>
      <c r="C59" s="24"/>
      <c r="D59" s="24"/>
      <c r="E59" s="24"/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1</v>
      </c>
      <c r="E62" s="16">
        <f aca="true" t="shared" si="10" ref="E62:E73">SUM(C62+D62)</f>
        <v>1</v>
      </c>
      <c r="F62" s="45" t="s">
        <v>20</v>
      </c>
      <c r="G62" s="47"/>
      <c r="H62" s="15">
        <v>6</v>
      </c>
      <c r="I62" s="15">
        <v>5</v>
      </c>
      <c r="J62" s="16">
        <f aca="true" t="shared" si="11" ref="J62:J73">SUM(H62+I62)</f>
        <v>11</v>
      </c>
    </row>
    <row r="63" spans="1:10" ht="14.25">
      <c r="A63" s="45" t="s">
        <v>21</v>
      </c>
      <c r="B63" s="46"/>
      <c r="C63" s="15">
        <v>1</v>
      </c>
      <c r="D63" s="15">
        <v>2</v>
      </c>
      <c r="E63" s="16">
        <f t="shared" si="10"/>
        <v>3</v>
      </c>
      <c r="F63" s="45" t="s">
        <v>22</v>
      </c>
      <c r="G63" s="47"/>
      <c r="H63" s="15">
        <v>4</v>
      </c>
      <c r="I63" s="15">
        <v>0</v>
      </c>
      <c r="J63" s="16">
        <f t="shared" si="11"/>
        <v>4</v>
      </c>
    </row>
    <row r="64" spans="1:10" ht="14.25">
      <c r="A64" s="45" t="s">
        <v>23</v>
      </c>
      <c r="B64" s="46"/>
      <c r="C64" s="15">
        <v>3</v>
      </c>
      <c r="D64" s="15">
        <v>1</v>
      </c>
      <c r="E64" s="16">
        <f t="shared" si="10"/>
        <v>4</v>
      </c>
      <c r="F64" s="45" t="s">
        <v>24</v>
      </c>
      <c r="G64" s="47"/>
      <c r="H64" s="15">
        <v>3</v>
      </c>
      <c r="I64" s="15">
        <v>3</v>
      </c>
      <c r="J64" s="16">
        <f t="shared" si="11"/>
        <v>6</v>
      </c>
    </row>
    <row r="65" spans="1:10" ht="14.25">
      <c r="A65" s="45" t="s">
        <v>25</v>
      </c>
      <c r="B65" s="46"/>
      <c r="C65" s="15">
        <v>4</v>
      </c>
      <c r="D65" s="15">
        <v>7</v>
      </c>
      <c r="E65" s="16">
        <f t="shared" si="10"/>
        <v>11</v>
      </c>
      <c r="F65" s="45" t="s">
        <v>26</v>
      </c>
      <c r="G65" s="47"/>
      <c r="H65" s="15">
        <v>2</v>
      </c>
      <c r="I65" s="15">
        <v>2</v>
      </c>
      <c r="J65" s="16">
        <f t="shared" si="11"/>
        <v>4</v>
      </c>
    </row>
    <row r="66" spans="1:10" ht="14.25">
      <c r="A66" s="45" t="s">
        <v>27</v>
      </c>
      <c r="B66" s="46"/>
      <c r="C66" s="15">
        <v>26</v>
      </c>
      <c r="D66" s="15">
        <v>49</v>
      </c>
      <c r="E66" s="16">
        <f t="shared" si="10"/>
        <v>75</v>
      </c>
      <c r="F66" s="45" t="s">
        <v>28</v>
      </c>
      <c r="G66" s="47"/>
      <c r="H66" s="15">
        <v>0</v>
      </c>
      <c r="I66" s="15">
        <v>4</v>
      </c>
      <c r="J66" s="16">
        <f t="shared" si="11"/>
        <v>4</v>
      </c>
    </row>
    <row r="67" spans="1:10" ht="14.25">
      <c r="A67" s="45" t="s">
        <v>29</v>
      </c>
      <c r="B67" s="46"/>
      <c r="C67" s="15">
        <v>29</v>
      </c>
      <c r="D67" s="15">
        <v>31</v>
      </c>
      <c r="E67" s="16">
        <f t="shared" si="10"/>
        <v>60</v>
      </c>
      <c r="F67" s="45" t="s">
        <v>30</v>
      </c>
      <c r="G67" s="47"/>
      <c r="H67" s="15">
        <v>1</v>
      </c>
      <c r="I67" s="15">
        <v>4</v>
      </c>
      <c r="J67" s="16">
        <f t="shared" si="11"/>
        <v>5</v>
      </c>
    </row>
    <row r="68" spans="1:10" ht="14.25">
      <c r="A68" s="45" t="s">
        <v>31</v>
      </c>
      <c r="B68" s="46"/>
      <c r="C68" s="15">
        <v>18</v>
      </c>
      <c r="D68" s="15">
        <v>41</v>
      </c>
      <c r="E68" s="16">
        <f t="shared" si="10"/>
        <v>59</v>
      </c>
      <c r="F68" s="45" t="s">
        <v>32</v>
      </c>
      <c r="G68" s="47"/>
      <c r="H68" s="15">
        <v>1</v>
      </c>
      <c r="I68" s="15">
        <v>0</v>
      </c>
      <c r="J68" s="16">
        <f t="shared" si="11"/>
        <v>1</v>
      </c>
    </row>
    <row r="69" spans="1:10" ht="14.25">
      <c r="A69" s="45" t="s">
        <v>33</v>
      </c>
      <c r="B69" s="46"/>
      <c r="C69" s="15">
        <v>9</v>
      </c>
      <c r="D69" s="15">
        <v>24</v>
      </c>
      <c r="E69" s="16">
        <f t="shared" si="10"/>
        <v>33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3</v>
      </c>
      <c r="D70" s="15">
        <v>14</v>
      </c>
      <c r="E70" s="16">
        <f t="shared" si="10"/>
        <v>17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10</v>
      </c>
      <c r="E71" s="16">
        <f t="shared" si="10"/>
        <v>12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0" ht="14.25">
      <c r="A72" s="45" t="s">
        <v>39</v>
      </c>
      <c r="B72" s="46"/>
      <c r="C72" s="15">
        <v>4</v>
      </c>
      <c r="D72" s="15">
        <v>7</v>
      </c>
      <c r="E72" s="16">
        <f t="shared" si="10"/>
        <v>11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</row>
    <row r="73" spans="1:10" ht="15" thickBot="1">
      <c r="A73" s="48" t="s">
        <v>41</v>
      </c>
      <c r="B73" s="49"/>
      <c r="C73" s="9">
        <v>2</v>
      </c>
      <c r="D73" s="9">
        <v>6</v>
      </c>
      <c r="E73" s="10">
        <f t="shared" si="10"/>
        <v>8</v>
      </c>
      <c r="F73" s="50" t="s">
        <v>42</v>
      </c>
      <c r="G73" s="51"/>
      <c r="H73" s="39">
        <f>SUM((SUM(C62:C73)+(SUM(H62:H72))))</f>
        <v>118</v>
      </c>
      <c r="I73" s="9">
        <f>SUM((SUM(D62:D73)+(SUM(I62:I72))))</f>
        <v>211</v>
      </c>
      <c r="J73" s="10">
        <f t="shared" si="11"/>
        <v>329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E20" sqref="E20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51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16243</v>
      </c>
      <c r="C7" s="9">
        <v>20262</v>
      </c>
      <c r="D7" s="9">
        <v>22465</v>
      </c>
      <c r="E7" s="10">
        <f>SUM(C7:D7)</f>
        <v>42727</v>
      </c>
      <c r="F7" s="8">
        <v>10655</v>
      </c>
      <c r="G7" s="9">
        <v>6204</v>
      </c>
      <c r="H7" s="9">
        <v>9391</v>
      </c>
      <c r="I7" s="9">
        <f>SUM(G7:H7)</f>
        <v>15595</v>
      </c>
      <c r="J7" s="11">
        <f>ROUND(I7/E7,3)</f>
        <v>0.365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7750</v>
      </c>
      <c r="C13" s="15">
        <v>9591</v>
      </c>
      <c r="D13" s="15">
        <v>10474</v>
      </c>
      <c r="E13" s="16">
        <f aca="true" t="shared" si="0" ref="E13:E19">SUM(C13:D13)</f>
        <v>20065</v>
      </c>
      <c r="F13" s="17">
        <v>4438</v>
      </c>
      <c r="G13" s="15">
        <v>2543</v>
      </c>
      <c r="H13" s="15">
        <v>3929</v>
      </c>
      <c r="I13" s="15">
        <f aca="true" t="shared" si="1" ref="I13:I20">SUM(G13:H13)</f>
        <v>6472</v>
      </c>
      <c r="J13" s="18">
        <f aca="true" t="shared" si="2" ref="J13:J20">ROUND(I13/E13,3)</f>
        <v>0.323</v>
      </c>
    </row>
    <row r="14" spans="1:10" ht="14.25">
      <c r="A14" s="13" t="s">
        <v>10</v>
      </c>
      <c r="B14" s="14">
        <v>1618</v>
      </c>
      <c r="C14" s="15">
        <v>2119</v>
      </c>
      <c r="D14" s="15">
        <v>2428</v>
      </c>
      <c r="E14" s="16">
        <f t="shared" si="0"/>
        <v>4547</v>
      </c>
      <c r="F14" s="17">
        <v>1270</v>
      </c>
      <c r="G14" s="15">
        <v>770</v>
      </c>
      <c r="H14" s="15">
        <v>1158</v>
      </c>
      <c r="I14" s="15">
        <f t="shared" si="1"/>
        <v>1928</v>
      </c>
      <c r="J14" s="18">
        <f t="shared" si="2"/>
        <v>0.424</v>
      </c>
    </row>
    <row r="15" spans="1:10" ht="14.25">
      <c r="A15" s="13" t="s">
        <v>11</v>
      </c>
      <c r="B15" s="14">
        <v>3872</v>
      </c>
      <c r="C15" s="15">
        <v>4605</v>
      </c>
      <c r="D15" s="15">
        <v>5126</v>
      </c>
      <c r="E15" s="16">
        <f t="shared" si="0"/>
        <v>9731</v>
      </c>
      <c r="F15" s="17">
        <v>2626</v>
      </c>
      <c r="G15" s="15">
        <v>1543</v>
      </c>
      <c r="H15" s="15">
        <v>2279</v>
      </c>
      <c r="I15" s="15">
        <f t="shared" si="1"/>
        <v>3822</v>
      </c>
      <c r="J15" s="18">
        <f t="shared" si="2"/>
        <v>0.393</v>
      </c>
    </row>
    <row r="16" spans="1:10" ht="14.25">
      <c r="A16" s="13" t="s">
        <v>12</v>
      </c>
      <c r="B16" s="14">
        <v>871</v>
      </c>
      <c r="C16" s="15">
        <v>1198</v>
      </c>
      <c r="D16" s="15">
        <v>1285</v>
      </c>
      <c r="E16" s="16">
        <f t="shared" si="0"/>
        <v>2483</v>
      </c>
      <c r="F16" s="17">
        <v>678</v>
      </c>
      <c r="G16" s="15">
        <v>400</v>
      </c>
      <c r="H16" s="15">
        <v>586</v>
      </c>
      <c r="I16" s="15">
        <f t="shared" si="1"/>
        <v>986</v>
      </c>
      <c r="J16" s="18">
        <f t="shared" si="2"/>
        <v>0.397</v>
      </c>
    </row>
    <row r="17" spans="1:10" ht="14.25">
      <c r="A17" s="13" t="s">
        <v>13</v>
      </c>
      <c r="B17" s="14">
        <v>730</v>
      </c>
      <c r="C17" s="15">
        <v>1086</v>
      </c>
      <c r="D17" s="15">
        <v>1228</v>
      </c>
      <c r="E17" s="16">
        <f t="shared" si="0"/>
        <v>2314</v>
      </c>
      <c r="F17" s="17">
        <v>602</v>
      </c>
      <c r="G17" s="15">
        <v>360</v>
      </c>
      <c r="H17" s="15">
        <v>537</v>
      </c>
      <c r="I17" s="15">
        <f t="shared" si="1"/>
        <v>897</v>
      </c>
      <c r="J17" s="18">
        <f t="shared" si="2"/>
        <v>0.388</v>
      </c>
    </row>
    <row r="18" spans="1:10" ht="14.25">
      <c r="A18" s="13" t="s">
        <v>14</v>
      </c>
      <c r="B18" s="14">
        <v>686</v>
      </c>
      <c r="C18" s="15">
        <v>854</v>
      </c>
      <c r="D18" s="15">
        <v>994</v>
      </c>
      <c r="E18" s="16">
        <f t="shared" si="0"/>
        <v>1848</v>
      </c>
      <c r="F18" s="17">
        <v>557</v>
      </c>
      <c r="G18" s="15">
        <v>315</v>
      </c>
      <c r="H18" s="15">
        <v>479</v>
      </c>
      <c r="I18" s="15">
        <f t="shared" si="1"/>
        <v>794</v>
      </c>
      <c r="J18" s="18">
        <f t="shared" si="2"/>
        <v>0.43</v>
      </c>
    </row>
    <row r="19" spans="1:10" ht="14.25">
      <c r="A19" s="13" t="s">
        <v>15</v>
      </c>
      <c r="B19" s="14">
        <v>716</v>
      </c>
      <c r="C19" s="15">
        <v>809</v>
      </c>
      <c r="D19" s="15">
        <v>930</v>
      </c>
      <c r="E19" s="16">
        <f t="shared" si="0"/>
        <v>1739</v>
      </c>
      <c r="F19" s="17">
        <v>484</v>
      </c>
      <c r="G19" s="15">
        <v>273</v>
      </c>
      <c r="H19" s="15">
        <v>423</v>
      </c>
      <c r="I19" s="15">
        <f t="shared" si="1"/>
        <v>696</v>
      </c>
      <c r="J19" s="18">
        <f t="shared" si="2"/>
        <v>0.4</v>
      </c>
    </row>
    <row r="20" spans="1:10" ht="15" thickBot="1">
      <c r="A20" s="19" t="s">
        <v>16</v>
      </c>
      <c r="B20" s="20">
        <f aca="true" t="shared" si="3" ref="B20:H20">SUM(B13:B19)</f>
        <v>16243</v>
      </c>
      <c r="C20" s="20">
        <f t="shared" si="3"/>
        <v>20262</v>
      </c>
      <c r="D20" s="20">
        <f t="shared" si="3"/>
        <v>22465</v>
      </c>
      <c r="E20" s="20">
        <f t="shared" si="3"/>
        <v>42727</v>
      </c>
      <c r="F20" s="40">
        <f t="shared" si="3"/>
        <v>10655</v>
      </c>
      <c r="G20" s="20">
        <f t="shared" si="3"/>
        <v>6204</v>
      </c>
      <c r="H20" s="20">
        <f t="shared" si="3"/>
        <v>9391</v>
      </c>
      <c r="I20" s="21">
        <f t="shared" si="1"/>
        <v>15595</v>
      </c>
      <c r="J20" s="22">
        <f t="shared" si="2"/>
        <v>0.365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774</v>
      </c>
      <c r="D25" s="15">
        <v>684</v>
      </c>
      <c r="E25" s="16">
        <f aca="true" t="shared" si="4" ref="E25:E36">C25+D25</f>
        <v>1458</v>
      </c>
      <c r="F25" s="45" t="s">
        <v>20</v>
      </c>
      <c r="G25" s="47"/>
      <c r="H25" s="15">
        <v>1307</v>
      </c>
      <c r="I25" s="15">
        <v>1490</v>
      </c>
      <c r="J25" s="16">
        <f aca="true" t="shared" si="5" ref="J25:J35">H25+I25</f>
        <v>2797</v>
      </c>
    </row>
    <row r="26" spans="1:10" ht="14.25">
      <c r="A26" s="45" t="s">
        <v>21</v>
      </c>
      <c r="B26" s="46"/>
      <c r="C26" s="15">
        <v>814</v>
      </c>
      <c r="D26" s="15">
        <v>708</v>
      </c>
      <c r="E26" s="16">
        <f t="shared" si="4"/>
        <v>1522</v>
      </c>
      <c r="F26" s="45" t="s">
        <v>22</v>
      </c>
      <c r="G26" s="47"/>
      <c r="H26" s="15">
        <v>1263</v>
      </c>
      <c r="I26" s="15">
        <v>1602</v>
      </c>
      <c r="J26" s="16">
        <f t="shared" si="5"/>
        <v>2865</v>
      </c>
    </row>
    <row r="27" spans="1:10" ht="14.25">
      <c r="A27" s="45" t="s">
        <v>23</v>
      </c>
      <c r="B27" s="46"/>
      <c r="C27" s="15">
        <v>896</v>
      </c>
      <c r="D27" s="15">
        <v>835</v>
      </c>
      <c r="E27" s="16">
        <f t="shared" si="4"/>
        <v>1731</v>
      </c>
      <c r="F27" s="45" t="s">
        <v>24</v>
      </c>
      <c r="G27" s="47"/>
      <c r="H27" s="15">
        <v>1510</v>
      </c>
      <c r="I27" s="15">
        <v>2051</v>
      </c>
      <c r="J27" s="16">
        <f t="shared" si="5"/>
        <v>3561</v>
      </c>
    </row>
    <row r="28" spans="1:10" ht="14.25">
      <c r="A28" s="45" t="s">
        <v>25</v>
      </c>
      <c r="B28" s="46"/>
      <c r="C28" s="15">
        <v>1057</v>
      </c>
      <c r="D28" s="15">
        <v>930</v>
      </c>
      <c r="E28" s="16">
        <f t="shared" si="4"/>
        <v>1987</v>
      </c>
      <c r="F28" s="45" t="s">
        <v>26</v>
      </c>
      <c r="G28" s="47"/>
      <c r="H28" s="15">
        <v>1516</v>
      </c>
      <c r="I28" s="15">
        <v>2101</v>
      </c>
      <c r="J28" s="16">
        <f t="shared" si="5"/>
        <v>3617</v>
      </c>
    </row>
    <row r="29" spans="1:10" ht="14.25">
      <c r="A29" s="45" t="s">
        <v>27</v>
      </c>
      <c r="B29" s="46"/>
      <c r="C29" s="15">
        <v>989</v>
      </c>
      <c r="D29" s="15">
        <v>868</v>
      </c>
      <c r="E29" s="16">
        <f t="shared" si="4"/>
        <v>1857</v>
      </c>
      <c r="F29" s="45" t="s">
        <v>28</v>
      </c>
      <c r="G29" s="47"/>
      <c r="H29" s="15">
        <v>1057</v>
      </c>
      <c r="I29" s="15">
        <v>1757</v>
      </c>
      <c r="J29" s="16">
        <f t="shared" si="5"/>
        <v>2814</v>
      </c>
    </row>
    <row r="30" spans="1:10" ht="14.25">
      <c r="A30" s="45" t="s">
        <v>29</v>
      </c>
      <c r="B30" s="46"/>
      <c r="C30" s="15">
        <v>905</v>
      </c>
      <c r="D30" s="15">
        <v>751</v>
      </c>
      <c r="E30" s="16">
        <f t="shared" si="4"/>
        <v>1656</v>
      </c>
      <c r="F30" s="45" t="s">
        <v>30</v>
      </c>
      <c r="G30" s="47"/>
      <c r="H30" s="15">
        <v>572</v>
      </c>
      <c r="I30" s="15">
        <v>1095</v>
      </c>
      <c r="J30" s="16">
        <f t="shared" si="5"/>
        <v>1667</v>
      </c>
    </row>
    <row r="31" spans="1:10" ht="14.25">
      <c r="A31" s="45" t="s">
        <v>31</v>
      </c>
      <c r="B31" s="46"/>
      <c r="C31" s="15">
        <v>1048</v>
      </c>
      <c r="D31" s="15">
        <v>913</v>
      </c>
      <c r="E31" s="16">
        <f t="shared" si="4"/>
        <v>1961</v>
      </c>
      <c r="F31" s="45" t="s">
        <v>32</v>
      </c>
      <c r="G31" s="47"/>
      <c r="H31" s="15">
        <v>220</v>
      </c>
      <c r="I31" s="15">
        <v>566</v>
      </c>
      <c r="J31" s="16">
        <f t="shared" si="5"/>
        <v>786</v>
      </c>
    </row>
    <row r="32" spans="1:10" ht="14.25">
      <c r="A32" s="45" t="s">
        <v>33</v>
      </c>
      <c r="B32" s="46"/>
      <c r="C32" s="15">
        <v>941</v>
      </c>
      <c r="D32" s="15">
        <v>868</v>
      </c>
      <c r="E32" s="16">
        <f t="shared" si="4"/>
        <v>1809</v>
      </c>
      <c r="F32" s="45" t="s">
        <v>34</v>
      </c>
      <c r="G32" s="47"/>
      <c r="H32" s="15">
        <v>62</v>
      </c>
      <c r="I32" s="15">
        <v>199</v>
      </c>
      <c r="J32" s="16">
        <f t="shared" si="5"/>
        <v>261</v>
      </c>
    </row>
    <row r="33" spans="1:10" ht="14.25">
      <c r="A33" s="45" t="s">
        <v>35</v>
      </c>
      <c r="B33" s="46"/>
      <c r="C33" s="15">
        <v>856</v>
      </c>
      <c r="D33" s="15">
        <v>832</v>
      </c>
      <c r="E33" s="16">
        <f t="shared" si="4"/>
        <v>1688</v>
      </c>
      <c r="F33" s="45" t="s">
        <v>36</v>
      </c>
      <c r="G33" s="47"/>
      <c r="H33" s="15">
        <v>4</v>
      </c>
      <c r="I33" s="15">
        <v>19</v>
      </c>
      <c r="J33" s="16">
        <f t="shared" si="5"/>
        <v>23</v>
      </c>
    </row>
    <row r="34" spans="1:10" ht="14.25">
      <c r="A34" s="45" t="s">
        <v>37</v>
      </c>
      <c r="B34" s="46"/>
      <c r="C34" s="15">
        <v>1147</v>
      </c>
      <c r="D34" s="15">
        <v>1158</v>
      </c>
      <c r="E34" s="16">
        <f t="shared" si="4"/>
        <v>2305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1438</v>
      </c>
      <c r="D35" s="15">
        <v>1334</v>
      </c>
      <c r="E35" s="16">
        <f t="shared" si="4"/>
        <v>2772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1886</v>
      </c>
      <c r="D36" s="9">
        <v>1703</v>
      </c>
      <c r="E36" s="10">
        <f t="shared" si="4"/>
        <v>3589</v>
      </c>
      <c r="F36" s="50" t="s">
        <v>42</v>
      </c>
      <c r="G36" s="51"/>
      <c r="H36" s="9">
        <f>C25+C26+C27+C28+C29+C30+C31+C32+C33+C34+C35+C36+H25+H26+H27+H28+H29+H30+H31+H32+H33+H34+H35</f>
        <v>20262</v>
      </c>
      <c r="I36" s="9">
        <f>D25+D26+D27+D28+D29+D30+D31+D32+D33+D34+D35+D36+I25+I26+I27+I28+I29+I30+I31+I32+I33+I34+I35</f>
        <v>22465</v>
      </c>
      <c r="J36" s="10">
        <f>E25+E26+E27+E28+E29+E30+E31+E32+E33+E34+E35+E36+J25+J26+J27+J28+J29+J30+J31+J32+J33+J34+J35</f>
        <v>42727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52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f aca="true" t="shared" si="6" ref="B44:I44">B57</f>
        <v>294</v>
      </c>
      <c r="C44" s="8">
        <f t="shared" si="6"/>
        <v>120</v>
      </c>
      <c r="D44" s="8">
        <f t="shared" si="6"/>
        <v>214</v>
      </c>
      <c r="E44" s="10">
        <f t="shared" si="6"/>
        <v>334</v>
      </c>
      <c r="F44" s="8">
        <f t="shared" si="6"/>
        <v>17</v>
      </c>
      <c r="G44" s="8">
        <f t="shared" si="6"/>
        <v>10</v>
      </c>
      <c r="H44" s="8">
        <f t="shared" si="6"/>
        <v>12</v>
      </c>
      <c r="I44" s="8">
        <f t="shared" si="6"/>
        <v>22</v>
      </c>
      <c r="J44" s="11">
        <f>ROUND(I44/E44,3)</f>
        <v>0.066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166</v>
      </c>
      <c r="C50" s="30">
        <v>79</v>
      </c>
      <c r="D50" s="30">
        <v>112</v>
      </c>
      <c r="E50" s="31">
        <f aca="true" t="shared" si="7" ref="E50:E56">SUM(C50:D50)</f>
        <v>191</v>
      </c>
      <c r="F50" s="32">
        <v>8</v>
      </c>
      <c r="G50" s="33">
        <v>6</v>
      </c>
      <c r="H50" s="33">
        <v>4</v>
      </c>
      <c r="I50" s="33">
        <f aca="true" t="shared" si="8" ref="I50:I56">SUM(G50:H50)</f>
        <v>10</v>
      </c>
      <c r="J50" s="18">
        <f aca="true" t="shared" si="9" ref="J50:J57">ROUND(I50/E50,3)</f>
        <v>0.052</v>
      </c>
    </row>
    <row r="51" spans="1:10" ht="14.25">
      <c r="A51" s="13" t="s">
        <v>10</v>
      </c>
      <c r="B51" s="29">
        <v>36</v>
      </c>
      <c r="C51" s="30">
        <v>8</v>
      </c>
      <c r="D51" s="34">
        <v>29</v>
      </c>
      <c r="E51" s="31">
        <f t="shared" si="7"/>
        <v>37</v>
      </c>
      <c r="F51" s="32">
        <v>1</v>
      </c>
      <c r="G51" s="33">
        <v>1</v>
      </c>
      <c r="H51" s="33">
        <v>1</v>
      </c>
      <c r="I51" s="33">
        <f t="shared" si="8"/>
        <v>2</v>
      </c>
      <c r="J51" s="18">
        <f t="shared" si="9"/>
        <v>0.054</v>
      </c>
    </row>
    <row r="52" spans="1:10" ht="14.25">
      <c r="A52" s="13" t="s">
        <v>11</v>
      </c>
      <c r="B52" s="29">
        <v>55</v>
      </c>
      <c r="C52" s="30">
        <v>19</v>
      </c>
      <c r="D52" s="30">
        <v>48</v>
      </c>
      <c r="E52" s="31">
        <f t="shared" si="7"/>
        <v>67</v>
      </c>
      <c r="F52" s="32">
        <v>7</v>
      </c>
      <c r="G52" s="33">
        <v>2</v>
      </c>
      <c r="H52" s="33">
        <v>6</v>
      </c>
      <c r="I52" s="33">
        <f t="shared" si="8"/>
        <v>8</v>
      </c>
      <c r="J52" s="18">
        <f t="shared" si="9"/>
        <v>0.119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7"/>
        <v>13</v>
      </c>
      <c r="F53" s="32">
        <v>1</v>
      </c>
      <c r="G53" s="33">
        <v>1</v>
      </c>
      <c r="H53" s="33">
        <v>1</v>
      </c>
      <c r="I53" s="33">
        <f t="shared" si="8"/>
        <v>2</v>
      </c>
      <c r="J53" s="18">
        <f t="shared" si="9"/>
        <v>0.154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7"/>
        <v>10</v>
      </c>
      <c r="F54" s="32">
        <v>0</v>
      </c>
      <c r="G54" s="33">
        <v>0</v>
      </c>
      <c r="H54" s="33">
        <v>0</v>
      </c>
      <c r="I54" s="33">
        <f t="shared" si="8"/>
        <v>0</v>
      </c>
      <c r="J54" s="18">
        <f t="shared" si="9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3</v>
      </c>
      <c r="E55" s="31">
        <f t="shared" si="7"/>
        <v>6</v>
      </c>
      <c r="F55" s="32">
        <v>0</v>
      </c>
      <c r="G55" s="33">
        <v>0</v>
      </c>
      <c r="H55" s="33">
        <v>0</v>
      </c>
      <c r="I55" s="33">
        <f t="shared" si="8"/>
        <v>0</v>
      </c>
      <c r="J55" s="18">
        <f t="shared" si="9"/>
        <v>0</v>
      </c>
    </row>
    <row r="56" spans="1:10" ht="14.25">
      <c r="A56" s="13" t="s">
        <v>15</v>
      </c>
      <c r="B56" s="29">
        <v>9</v>
      </c>
      <c r="C56" s="30">
        <v>4</v>
      </c>
      <c r="D56" s="30">
        <v>6</v>
      </c>
      <c r="E56" s="31">
        <f t="shared" si="7"/>
        <v>10</v>
      </c>
      <c r="F56" s="32">
        <v>0</v>
      </c>
      <c r="G56" s="33">
        <v>0</v>
      </c>
      <c r="H56" s="33">
        <v>0</v>
      </c>
      <c r="I56" s="33">
        <f t="shared" si="8"/>
        <v>0</v>
      </c>
      <c r="J56" s="18">
        <f t="shared" si="9"/>
        <v>0</v>
      </c>
    </row>
    <row r="57" spans="1:10" ht="15" thickBot="1">
      <c r="A57" s="19" t="s">
        <v>16</v>
      </c>
      <c r="B57" s="35">
        <f aca="true" t="shared" si="10" ref="B57:I57">SUM(B50:B56)</f>
        <v>294</v>
      </c>
      <c r="C57" s="36">
        <f t="shared" si="10"/>
        <v>120</v>
      </c>
      <c r="D57" s="36">
        <f t="shared" si="10"/>
        <v>214</v>
      </c>
      <c r="E57" s="37">
        <f t="shared" si="10"/>
        <v>334</v>
      </c>
      <c r="F57" s="38">
        <f t="shared" si="10"/>
        <v>17</v>
      </c>
      <c r="G57" s="37">
        <f t="shared" si="10"/>
        <v>10</v>
      </c>
      <c r="H57" s="37">
        <f t="shared" si="10"/>
        <v>12</v>
      </c>
      <c r="I57" s="37">
        <f t="shared" si="10"/>
        <v>22</v>
      </c>
      <c r="J57" s="11">
        <f t="shared" si="9"/>
        <v>0.066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1</v>
      </c>
      <c r="E62" s="16">
        <f aca="true" t="shared" si="11" ref="E62:E73">SUM(C62+D62)</f>
        <v>1</v>
      </c>
      <c r="F62" s="45" t="s">
        <v>20</v>
      </c>
      <c r="G62" s="47"/>
      <c r="H62" s="15">
        <v>6</v>
      </c>
      <c r="I62" s="15">
        <v>5</v>
      </c>
      <c r="J62" s="16">
        <f aca="true" t="shared" si="12" ref="J62:J73">SUM(H62+I62)</f>
        <v>11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1"/>
        <v>3</v>
      </c>
      <c r="F63" s="45" t="s">
        <v>22</v>
      </c>
      <c r="G63" s="47"/>
      <c r="H63" s="15">
        <v>4</v>
      </c>
      <c r="I63" s="15">
        <v>0</v>
      </c>
      <c r="J63" s="16">
        <f t="shared" si="12"/>
        <v>4</v>
      </c>
    </row>
    <row r="64" spans="1:10" ht="14.25">
      <c r="A64" s="45" t="s">
        <v>23</v>
      </c>
      <c r="B64" s="46"/>
      <c r="C64" s="15">
        <v>4</v>
      </c>
      <c r="D64" s="15">
        <v>2</v>
      </c>
      <c r="E64" s="16">
        <f t="shared" si="11"/>
        <v>6</v>
      </c>
      <c r="F64" s="45" t="s">
        <v>24</v>
      </c>
      <c r="G64" s="47"/>
      <c r="H64" s="15">
        <v>2</v>
      </c>
      <c r="I64" s="15">
        <v>2</v>
      </c>
      <c r="J64" s="16">
        <f t="shared" si="12"/>
        <v>4</v>
      </c>
    </row>
    <row r="65" spans="1:10" ht="14.25">
      <c r="A65" s="45" t="s">
        <v>25</v>
      </c>
      <c r="B65" s="46"/>
      <c r="C65" s="15">
        <v>4</v>
      </c>
      <c r="D65" s="15">
        <v>7</v>
      </c>
      <c r="E65" s="16">
        <f t="shared" si="11"/>
        <v>11</v>
      </c>
      <c r="F65" s="45" t="s">
        <v>26</v>
      </c>
      <c r="G65" s="47"/>
      <c r="H65" s="15">
        <v>2</v>
      </c>
      <c r="I65" s="15">
        <v>2</v>
      </c>
      <c r="J65" s="16">
        <f t="shared" si="12"/>
        <v>4</v>
      </c>
    </row>
    <row r="66" spans="1:10" ht="14.25">
      <c r="A66" s="45" t="s">
        <v>27</v>
      </c>
      <c r="B66" s="46"/>
      <c r="C66" s="15">
        <v>28</v>
      </c>
      <c r="D66" s="15">
        <v>50</v>
      </c>
      <c r="E66" s="16">
        <f t="shared" si="11"/>
        <v>78</v>
      </c>
      <c r="F66" s="45" t="s">
        <v>28</v>
      </c>
      <c r="G66" s="47"/>
      <c r="H66" s="15">
        <v>0</v>
      </c>
      <c r="I66" s="15">
        <v>4</v>
      </c>
      <c r="J66" s="16">
        <f t="shared" si="12"/>
        <v>4</v>
      </c>
    </row>
    <row r="67" spans="1:10" ht="14.25">
      <c r="A67" s="45" t="s">
        <v>29</v>
      </c>
      <c r="B67" s="46"/>
      <c r="C67" s="15">
        <v>29</v>
      </c>
      <c r="D67" s="15">
        <v>31</v>
      </c>
      <c r="E67" s="16">
        <f t="shared" si="11"/>
        <v>60</v>
      </c>
      <c r="F67" s="45" t="s">
        <v>30</v>
      </c>
      <c r="G67" s="47"/>
      <c r="H67" s="15">
        <v>1</v>
      </c>
      <c r="I67" s="15">
        <v>4</v>
      </c>
      <c r="J67" s="16">
        <f t="shared" si="12"/>
        <v>5</v>
      </c>
    </row>
    <row r="68" spans="1:10" ht="14.25">
      <c r="A68" s="45" t="s">
        <v>31</v>
      </c>
      <c r="B68" s="46"/>
      <c r="C68" s="15">
        <v>18</v>
      </c>
      <c r="D68" s="15">
        <v>41</v>
      </c>
      <c r="E68" s="16">
        <f t="shared" si="11"/>
        <v>59</v>
      </c>
      <c r="F68" s="45" t="s">
        <v>32</v>
      </c>
      <c r="G68" s="47"/>
      <c r="H68" s="15">
        <v>1</v>
      </c>
      <c r="I68" s="15">
        <v>0</v>
      </c>
      <c r="J68" s="16">
        <f t="shared" si="12"/>
        <v>1</v>
      </c>
    </row>
    <row r="69" spans="1:10" ht="14.25">
      <c r="A69" s="45" t="s">
        <v>33</v>
      </c>
      <c r="B69" s="46"/>
      <c r="C69" s="15">
        <v>9</v>
      </c>
      <c r="D69" s="15">
        <v>24</v>
      </c>
      <c r="E69" s="16">
        <f t="shared" si="11"/>
        <v>33</v>
      </c>
      <c r="F69" s="45" t="s">
        <v>34</v>
      </c>
      <c r="G69" s="47"/>
      <c r="H69" s="15">
        <v>0</v>
      </c>
      <c r="I69" s="15">
        <v>0</v>
      </c>
      <c r="J69" s="16">
        <f t="shared" si="12"/>
        <v>0</v>
      </c>
    </row>
    <row r="70" spans="1:10" ht="14.25">
      <c r="A70" s="45" t="s">
        <v>35</v>
      </c>
      <c r="B70" s="46"/>
      <c r="C70" s="15">
        <v>3</v>
      </c>
      <c r="D70" s="15">
        <v>14</v>
      </c>
      <c r="E70" s="16">
        <f t="shared" si="11"/>
        <v>17</v>
      </c>
      <c r="F70" s="45" t="s">
        <v>36</v>
      </c>
      <c r="G70" s="47"/>
      <c r="H70" s="15">
        <v>0</v>
      </c>
      <c r="I70" s="15">
        <v>0</v>
      </c>
      <c r="J70" s="16">
        <f t="shared" si="12"/>
        <v>0</v>
      </c>
    </row>
    <row r="71" spans="1:10" ht="14.25">
      <c r="A71" s="45" t="s">
        <v>37</v>
      </c>
      <c r="B71" s="46"/>
      <c r="C71" s="15">
        <v>2</v>
      </c>
      <c r="D71" s="15">
        <v>10</v>
      </c>
      <c r="E71" s="16">
        <f t="shared" si="11"/>
        <v>12</v>
      </c>
      <c r="F71" s="45" t="s">
        <v>38</v>
      </c>
      <c r="G71" s="47"/>
      <c r="H71" s="15">
        <v>0</v>
      </c>
      <c r="I71" s="15">
        <v>0</v>
      </c>
      <c r="J71" s="16">
        <f t="shared" si="12"/>
        <v>0</v>
      </c>
    </row>
    <row r="72" spans="1:11" ht="14.25">
      <c r="A72" s="45" t="s">
        <v>39</v>
      </c>
      <c r="B72" s="46"/>
      <c r="C72" s="15">
        <v>5</v>
      </c>
      <c r="D72" s="15">
        <v>8</v>
      </c>
      <c r="E72" s="16">
        <f t="shared" si="11"/>
        <v>13</v>
      </c>
      <c r="F72" s="45" t="s">
        <v>40</v>
      </c>
      <c r="G72" s="47"/>
      <c r="H72" s="15">
        <v>0</v>
      </c>
      <c r="I72" s="15">
        <v>0</v>
      </c>
      <c r="J72" s="16">
        <f t="shared" si="12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6</v>
      </c>
      <c r="E73" s="10">
        <f t="shared" si="11"/>
        <v>8</v>
      </c>
      <c r="F73" s="50" t="s">
        <v>42</v>
      </c>
      <c r="G73" s="51"/>
      <c r="H73" s="39">
        <f>SUM((SUM(C62:C73)+(SUM(H62:H72))))</f>
        <v>120</v>
      </c>
      <c r="I73" s="9">
        <f>SUM((SUM(D62:D73)+(SUM(I62:I72))))</f>
        <v>214</v>
      </c>
      <c r="J73" s="10">
        <f t="shared" si="12"/>
        <v>334</v>
      </c>
    </row>
    <row r="74" ht="14.25">
      <c r="J74" s="42" t="str">
        <f>IF(E44=J73," ","×")</f>
        <v> 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D7" sqref="D7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53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16211</v>
      </c>
      <c r="C7" s="9">
        <v>20210</v>
      </c>
      <c r="D7" s="9">
        <v>22441</v>
      </c>
      <c r="E7" s="10">
        <f>SUM(C7:D7)</f>
        <v>42651</v>
      </c>
      <c r="F7" s="8">
        <v>10652</v>
      </c>
      <c r="G7" s="9">
        <v>6203</v>
      </c>
      <c r="H7" s="9">
        <v>9398</v>
      </c>
      <c r="I7" s="9">
        <f>SUM(G7:H7)</f>
        <v>15601</v>
      </c>
      <c r="J7" s="11">
        <f>ROUND(I7/E7,3)</f>
        <v>0.366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7727</v>
      </c>
      <c r="C13" s="15">
        <v>9561</v>
      </c>
      <c r="D13" s="15">
        <v>10464</v>
      </c>
      <c r="E13" s="16">
        <f aca="true" t="shared" si="0" ref="E13:E19">SUM(C13:D13)</f>
        <v>20025</v>
      </c>
      <c r="F13" s="17">
        <v>4440</v>
      </c>
      <c r="G13" s="15">
        <v>2545</v>
      </c>
      <c r="H13" s="15">
        <v>3931</v>
      </c>
      <c r="I13" s="15">
        <f aca="true" t="shared" si="1" ref="I13:I20">SUM(G13:H13)</f>
        <v>6476</v>
      </c>
      <c r="J13" s="18">
        <f aca="true" t="shared" si="2" ref="J13:J20">ROUND(I13/E13,3)</f>
        <v>0.323</v>
      </c>
    </row>
    <row r="14" spans="1:10" ht="14.25">
      <c r="A14" s="13" t="s">
        <v>10</v>
      </c>
      <c r="B14" s="14">
        <v>1617</v>
      </c>
      <c r="C14" s="15">
        <v>2110</v>
      </c>
      <c r="D14" s="15">
        <v>2425</v>
      </c>
      <c r="E14" s="16">
        <f t="shared" si="0"/>
        <v>4535</v>
      </c>
      <c r="F14" s="17">
        <v>1266</v>
      </c>
      <c r="G14" s="15">
        <v>764</v>
      </c>
      <c r="H14" s="15">
        <v>1161</v>
      </c>
      <c r="I14" s="15">
        <f t="shared" si="1"/>
        <v>1925</v>
      </c>
      <c r="J14" s="18">
        <f t="shared" si="2"/>
        <v>0.424</v>
      </c>
    </row>
    <row r="15" spans="1:10" ht="14.25">
      <c r="A15" s="13" t="s">
        <v>11</v>
      </c>
      <c r="B15" s="14">
        <v>3866</v>
      </c>
      <c r="C15" s="15">
        <v>4601</v>
      </c>
      <c r="D15" s="15">
        <v>5117</v>
      </c>
      <c r="E15" s="16">
        <f t="shared" si="0"/>
        <v>9718</v>
      </c>
      <c r="F15" s="17">
        <v>2628</v>
      </c>
      <c r="G15" s="15">
        <v>1546</v>
      </c>
      <c r="H15" s="15">
        <v>2283</v>
      </c>
      <c r="I15" s="15">
        <f t="shared" si="1"/>
        <v>3829</v>
      </c>
      <c r="J15" s="18">
        <f t="shared" si="2"/>
        <v>0.394</v>
      </c>
    </row>
    <row r="16" spans="1:10" ht="14.25">
      <c r="A16" s="13" t="s">
        <v>12</v>
      </c>
      <c r="B16" s="14">
        <v>868</v>
      </c>
      <c r="C16" s="15">
        <v>1191</v>
      </c>
      <c r="D16" s="15">
        <v>1280</v>
      </c>
      <c r="E16" s="16">
        <f t="shared" si="0"/>
        <v>2471</v>
      </c>
      <c r="F16" s="17">
        <v>675</v>
      </c>
      <c r="G16" s="15">
        <v>400</v>
      </c>
      <c r="H16" s="15">
        <v>584</v>
      </c>
      <c r="I16" s="15">
        <f t="shared" si="1"/>
        <v>984</v>
      </c>
      <c r="J16" s="18">
        <f t="shared" si="2"/>
        <v>0.398</v>
      </c>
    </row>
    <row r="17" spans="1:10" ht="14.25">
      <c r="A17" s="13" t="s">
        <v>13</v>
      </c>
      <c r="B17" s="14">
        <v>731</v>
      </c>
      <c r="C17" s="15">
        <v>1083</v>
      </c>
      <c r="D17" s="15">
        <v>1226</v>
      </c>
      <c r="E17" s="16">
        <f t="shared" si="0"/>
        <v>2309</v>
      </c>
      <c r="F17" s="17">
        <v>604</v>
      </c>
      <c r="G17" s="15">
        <v>361</v>
      </c>
      <c r="H17" s="15">
        <v>538</v>
      </c>
      <c r="I17" s="15">
        <f t="shared" si="1"/>
        <v>899</v>
      </c>
      <c r="J17" s="18">
        <f t="shared" si="2"/>
        <v>0.389</v>
      </c>
    </row>
    <row r="18" spans="1:10" ht="14.25">
      <c r="A18" s="13" t="s">
        <v>14</v>
      </c>
      <c r="B18" s="14">
        <v>684</v>
      </c>
      <c r="C18" s="15">
        <v>852</v>
      </c>
      <c r="D18" s="15">
        <v>993</v>
      </c>
      <c r="E18" s="16">
        <f t="shared" si="0"/>
        <v>1845</v>
      </c>
      <c r="F18" s="17">
        <v>555</v>
      </c>
      <c r="G18" s="15">
        <v>314</v>
      </c>
      <c r="H18" s="15">
        <v>476</v>
      </c>
      <c r="I18" s="15">
        <f t="shared" si="1"/>
        <v>790</v>
      </c>
      <c r="J18" s="18">
        <f t="shared" si="2"/>
        <v>0.428</v>
      </c>
    </row>
    <row r="19" spans="1:10" ht="14.25">
      <c r="A19" s="13" t="s">
        <v>15</v>
      </c>
      <c r="B19" s="14">
        <v>718</v>
      </c>
      <c r="C19" s="15">
        <v>812</v>
      </c>
      <c r="D19" s="15">
        <v>936</v>
      </c>
      <c r="E19" s="16">
        <f t="shared" si="0"/>
        <v>1748</v>
      </c>
      <c r="F19" s="17">
        <v>484</v>
      </c>
      <c r="G19" s="15">
        <v>273</v>
      </c>
      <c r="H19" s="15">
        <v>425</v>
      </c>
      <c r="I19" s="15">
        <f t="shared" si="1"/>
        <v>698</v>
      </c>
      <c r="J19" s="18">
        <f t="shared" si="2"/>
        <v>0.399</v>
      </c>
    </row>
    <row r="20" spans="1:10" ht="15" thickBot="1">
      <c r="A20" s="19" t="s">
        <v>16</v>
      </c>
      <c r="B20" s="20">
        <f aca="true" t="shared" si="3" ref="B20:H20">SUM(B13:B19)</f>
        <v>16211</v>
      </c>
      <c r="C20" s="20">
        <f t="shared" si="3"/>
        <v>20210</v>
      </c>
      <c r="D20" s="20">
        <f t="shared" si="3"/>
        <v>22441</v>
      </c>
      <c r="E20" s="20">
        <f t="shared" si="3"/>
        <v>42651</v>
      </c>
      <c r="F20" s="40">
        <f t="shared" si="3"/>
        <v>10652</v>
      </c>
      <c r="G20" s="20">
        <f t="shared" si="3"/>
        <v>6203</v>
      </c>
      <c r="H20" s="20">
        <f t="shared" si="3"/>
        <v>9398</v>
      </c>
      <c r="I20" s="21">
        <f t="shared" si="1"/>
        <v>15601</v>
      </c>
      <c r="J20" s="22">
        <f t="shared" si="2"/>
        <v>0.366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767</v>
      </c>
      <c r="D25" s="15">
        <v>681</v>
      </c>
      <c r="E25" s="16">
        <f aca="true" t="shared" si="4" ref="E25:E36">C25+D25</f>
        <v>1448</v>
      </c>
      <c r="F25" s="45" t="s">
        <v>20</v>
      </c>
      <c r="G25" s="47"/>
      <c r="H25" s="15">
        <v>1327</v>
      </c>
      <c r="I25" s="15">
        <v>1489</v>
      </c>
      <c r="J25" s="16">
        <f aca="true" t="shared" si="5" ref="J25:J35">H25+I25</f>
        <v>2816</v>
      </c>
    </row>
    <row r="26" spans="1:10" ht="14.25">
      <c r="A26" s="45" t="s">
        <v>21</v>
      </c>
      <c r="B26" s="46"/>
      <c r="C26" s="15">
        <v>807</v>
      </c>
      <c r="D26" s="15">
        <v>704</v>
      </c>
      <c r="E26" s="16">
        <f t="shared" si="4"/>
        <v>1511</v>
      </c>
      <c r="F26" s="45" t="s">
        <v>22</v>
      </c>
      <c r="G26" s="47"/>
      <c r="H26" s="15">
        <v>1254</v>
      </c>
      <c r="I26" s="15">
        <v>1594</v>
      </c>
      <c r="J26" s="16">
        <f t="shared" si="5"/>
        <v>2848</v>
      </c>
    </row>
    <row r="27" spans="1:10" ht="14.25">
      <c r="A27" s="45" t="s">
        <v>23</v>
      </c>
      <c r="B27" s="46"/>
      <c r="C27" s="15">
        <v>896</v>
      </c>
      <c r="D27" s="15">
        <v>835</v>
      </c>
      <c r="E27" s="16">
        <f t="shared" si="4"/>
        <v>1731</v>
      </c>
      <c r="F27" s="45" t="s">
        <v>24</v>
      </c>
      <c r="G27" s="47"/>
      <c r="H27" s="15">
        <v>1509</v>
      </c>
      <c r="I27" s="15">
        <v>2058</v>
      </c>
      <c r="J27" s="16">
        <f t="shared" si="5"/>
        <v>3567</v>
      </c>
    </row>
    <row r="28" spans="1:10" ht="14.25">
      <c r="A28" s="45" t="s">
        <v>25</v>
      </c>
      <c r="B28" s="46"/>
      <c r="C28" s="15">
        <v>1037</v>
      </c>
      <c r="D28" s="15">
        <v>934</v>
      </c>
      <c r="E28" s="16">
        <f t="shared" si="4"/>
        <v>1971</v>
      </c>
      <c r="F28" s="45" t="s">
        <v>26</v>
      </c>
      <c r="G28" s="47"/>
      <c r="H28" s="15">
        <v>1515</v>
      </c>
      <c r="I28" s="15">
        <v>2105</v>
      </c>
      <c r="J28" s="16">
        <f t="shared" si="5"/>
        <v>3620</v>
      </c>
    </row>
    <row r="29" spans="1:10" ht="14.25">
      <c r="A29" s="45" t="s">
        <v>27</v>
      </c>
      <c r="B29" s="46"/>
      <c r="C29" s="15">
        <v>991</v>
      </c>
      <c r="D29" s="15">
        <v>865</v>
      </c>
      <c r="E29" s="16">
        <f t="shared" si="4"/>
        <v>1856</v>
      </c>
      <c r="F29" s="45" t="s">
        <v>28</v>
      </c>
      <c r="G29" s="47"/>
      <c r="H29" s="15">
        <v>1069</v>
      </c>
      <c r="I29" s="15">
        <v>1760</v>
      </c>
      <c r="J29" s="16">
        <f t="shared" si="5"/>
        <v>2829</v>
      </c>
    </row>
    <row r="30" spans="1:10" ht="14.25">
      <c r="A30" s="45" t="s">
        <v>29</v>
      </c>
      <c r="B30" s="46"/>
      <c r="C30" s="15">
        <v>897</v>
      </c>
      <c r="D30" s="15">
        <v>744</v>
      </c>
      <c r="E30" s="16">
        <f t="shared" si="4"/>
        <v>1641</v>
      </c>
      <c r="F30" s="45" t="s">
        <v>30</v>
      </c>
      <c r="G30" s="47"/>
      <c r="H30" s="15">
        <v>572</v>
      </c>
      <c r="I30" s="15">
        <v>1085</v>
      </c>
      <c r="J30" s="16">
        <f t="shared" si="5"/>
        <v>1657</v>
      </c>
    </row>
    <row r="31" spans="1:10" ht="14.25">
      <c r="A31" s="45" t="s">
        <v>31</v>
      </c>
      <c r="B31" s="46"/>
      <c r="C31" s="15">
        <v>1053</v>
      </c>
      <c r="D31" s="15">
        <v>920</v>
      </c>
      <c r="E31" s="16">
        <f t="shared" si="4"/>
        <v>1973</v>
      </c>
      <c r="F31" s="45" t="s">
        <v>32</v>
      </c>
      <c r="G31" s="47"/>
      <c r="H31" s="15">
        <v>215</v>
      </c>
      <c r="I31" s="15">
        <v>571</v>
      </c>
      <c r="J31" s="16">
        <f t="shared" si="5"/>
        <v>786</v>
      </c>
    </row>
    <row r="32" spans="1:10" ht="14.25">
      <c r="A32" s="45" t="s">
        <v>33</v>
      </c>
      <c r="B32" s="46"/>
      <c r="C32" s="15">
        <v>942</v>
      </c>
      <c r="D32" s="15">
        <v>868</v>
      </c>
      <c r="E32" s="16">
        <f t="shared" si="4"/>
        <v>1810</v>
      </c>
      <c r="F32" s="45" t="s">
        <v>34</v>
      </c>
      <c r="G32" s="47"/>
      <c r="H32" s="15">
        <v>65</v>
      </c>
      <c r="I32" s="15">
        <v>205</v>
      </c>
      <c r="J32" s="16">
        <f t="shared" si="5"/>
        <v>270</v>
      </c>
    </row>
    <row r="33" spans="1:10" ht="14.25">
      <c r="A33" s="45" t="s">
        <v>35</v>
      </c>
      <c r="B33" s="46"/>
      <c r="C33" s="15">
        <v>860</v>
      </c>
      <c r="D33" s="15">
        <v>825</v>
      </c>
      <c r="E33" s="16">
        <f t="shared" si="4"/>
        <v>1685</v>
      </c>
      <c r="F33" s="45" t="s">
        <v>36</v>
      </c>
      <c r="G33" s="47"/>
      <c r="H33" s="15">
        <v>4</v>
      </c>
      <c r="I33" s="15">
        <v>19</v>
      </c>
      <c r="J33" s="16">
        <f t="shared" si="5"/>
        <v>23</v>
      </c>
    </row>
    <row r="34" spans="1:10" ht="14.25">
      <c r="A34" s="45" t="s">
        <v>37</v>
      </c>
      <c r="B34" s="46"/>
      <c r="C34" s="15">
        <v>1140</v>
      </c>
      <c r="D34" s="15">
        <v>1148</v>
      </c>
      <c r="E34" s="16">
        <f t="shared" si="4"/>
        <v>2288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1433</v>
      </c>
      <c r="D35" s="15">
        <v>1341</v>
      </c>
      <c r="E35" s="16">
        <f t="shared" si="4"/>
        <v>2774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1857</v>
      </c>
      <c r="D36" s="9">
        <v>1689</v>
      </c>
      <c r="E36" s="10">
        <f t="shared" si="4"/>
        <v>3546</v>
      </c>
      <c r="F36" s="50" t="s">
        <v>42</v>
      </c>
      <c r="G36" s="51"/>
      <c r="H36" s="9">
        <f>C25+C26+C27+C28+C29+C30+C31+C32+C33+C34+C35+C36+H25+H26+H27+H28+H29+H30+H31+H32+H33+H34+H35</f>
        <v>20210</v>
      </c>
      <c r="I36" s="9">
        <f>D25+D26+D27+D28+D29+D30+D31+D32+D33+D34+D35+D36+I25+I26+I27+I28+I29+I30+I31+I32+I33+I34+I35</f>
        <v>22441</v>
      </c>
      <c r="J36" s="10">
        <f>E25+E26+E27+E28+E29+E30+E31+E32+E33+E34+E35+E36+J25+J26+J27+J28+J29+J30+J31+J32+J33+J34+J35</f>
        <v>42651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54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f aca="true" t="shared" si="6" ref="B44:I44">B57</f>
        <v>293</v>
      </c>
      <c r="C44" s="8">
        <f t="shared" si="6"/>
        <v>124</v>
      </c>
      <c r="D44" s="8">
        <f t="shared" si="6"/>
        <v>210</v>
      </c>
      <c r="E44" s="10">
        <f t="shared" si="6"/>
        <v>334</v>
      </c>
      <c r="F44" s="8">
        <f t="shared" si="6"/>
        <v>16</v>
      </c>
      <c r="G44" s="8">
        <f t="shared" si="6"/>
        <v>9</v>
      </c>
      <c r="H44" s="8">
        <f t="shared" si="6"/>
        <v>13</v>
      </c>
      <c r="I44" s="8">
        <f t="shared" si="6"/>
        <v>22</v>
      </c>
      <c r="J44" s="11">
        <f>ROUND(I44/E44,3)</f>
        <v>0.066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171</v>
      </c>
      <c r="C50" s="30">
        <v>82</v>
      </c>
      <c r="D50" s="30">
        <v>115</v>
      </c>
      <c r="E50" s="31">
        <f aca="true" t="shared" si="7" ref="E50:E56">SUM(C50:D50)</f>
        <v>197</v>
      </c>
      <c r="F50" s="32">
        <v>7</v>
      </c>
      <c r="G50" s="33">
        <v>5</v>
      </c>
      <c r="H50" s="33">
        <v>4</v>
      </c>
      <c r="I50" s="33">
        <f aca="true" t="shared" si="8" ref="I50:I56">SUM(G50:H50)</f>
        <v>9</v>
      </c>
      <c r="J50" s="18">
        <f aca="true" t="shared" si="9" ref="J50:J57">ROUND(I50/E50,3)</f>
        <v>0.046</v>
      </c>
    </row>
    <row r="51" spans="1:10" ht="14.25">
      <c r="A51" s="13" t="s">
        <v>10</v>
      </c>
      <c r="B51" s="29">
        <v>35</v>
      </c>
      <c r="C51" s="30">
        <v>8</v>
      </c>
      <c r="D51" s="34">
        <v>28</v>
      </c>
      <c r="E51" s="31">
        <f t="shared" si="7"/>
        <v>36</v>
      </c>
      <c r="F51" s="32">
        <v>1</v>
      </c>
      <c r="G51" s="33">
        <v>1</v>
      </c>
      <c r="H51" s="33">
        <v>1</v>
      </c>
      <c r="I51" s="33">
        <f t="shared" si="8"/>
        <v>2</v>
      </c>
      <c r="J51" s="18">
        <f t="shared" si="9"/>
        <v>0.056</v>
      </c>
    </row>
    <row r="52" spans="1:10" ht="14.25">
      <c r="A52" s="13" t="s">
        <v>11</v>
      </c>
      <c r="B52" s="29">
        <v>52</v>
      </c>
      <c r="C52" s="30">
        <v>20</v>
      </c>
      <c r="D52" s="30">
        <v>44</v>
      </c>
      <c r="E52" s="31">
        <f t="shared" si="7"/>
        <v>64</v>
      </c>
      <c r="F52" s="32">
        <v>7</v>
      </c>
      <c r="G52" s="33">
        <v>2</v>
      </c>
      <c r="H52" s="33">
        <v>7</v>
      </c>
      <c r="I52" s="33">
        <f t="shared" si="8"/>
        <v>9</v>
      </c>
      <c r="J52" s="18">
        <f t="shared" si="9"/>
        <v>0.141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7"/>
        <v>13</v>
      </c>
      <c r="F53" s="32">
        <v>1</v>
      </c>
      <c r="G53" s="33">
        <v>1</v>
      </c>
      <c r="H53" s="33">
        <v>1</v>
      </c>
      <c r="I53" s="33">
        <f t="shared" si="8"/>
        <v>2</v>
      </c>
      <c r="J53" s="18">
        <f t="shared" si="9"/>
        <v>0.154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7"/>
        <v>10</v>
      </c>
      <c r="F54" s="32">
        <v>0</v>
      </c>
      <c r="G54" s="33">
        <v>0</v>
      </c>
      <c r="H54" s="33">
        <v>0</v>
      </c>
      <c r="I54" s="33">
        <f t="shared" si="8"/>
        <v>0</v>
      </c>
      <c r="J54" s="18">
        <f t="shared" si="9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3</v>
      </c>
      <c r="E55" s="31">
        <f t="shared" si="7"/>
        <v>6</v>
      </c>
      <c r="F55" s="32">
        <v>0</v>
      </c>
      <c r="G55" s="33">
        <v>0</v>
      </c>
      <c r="H55" s="33">
        <v>0</v>
      </c>
      <c r="I55" s="33">
        <f t="shared" si="8"/>
        <v>0</v>
      </c>
      <c r="J55" s="18">
        <f t="shared" si="9"/>
        <v>0</v>
      </c>
    </row>
    <row r="56" spans="1:10" ht="14.25">
      <c r="A56" s="13" t="s">
        <v>15</v>
      </c>
      <c r="B56" s="29">
        <v>7</v>
      </c>
      <c r="C56" s="30">
        <v>4</v>
      </c>
      <c r="D56" s="30">
        <v>4</v>
      </c>
      <c r="E56" s="31">
        <f t="shared" si="7"/>
        <v>8</v>
      </c>
      <c r="F56" s="32">
        <v>0</v>
      </c>
      <c r="G56" s="33">
        <v>0</v>
      </c>
      <c r="H56" s="33">
        <v>0</v>
      </c>
      <c r="I56" s="33">
        <f t="shared" si="8"/>
        <v>0</v>
      </c>
      <c r="J56" s="18">
        <f t="shared" si="9"/>
        <v>0</v>
      </c>
    </row>
    <row r="57" spans="1:10" ht="15" thickBot="1">
      <c r="A57" s="19" t="s">
        <v>16</v>
      </c>
      <c r="B57" s="35">
        <f aca="true" t="shared" si="10" ref="B57:I57">SUM(B50:B56)</f>
        <v>293</v>
      </c>
      <c r="C57" s="36">
        <f t="shared" si="10"/>
        <v>124</v>
      </c>
      <c r="D57" s="36">
        <f t="shared" si="10"/>
        <v>210</v>
      </c>
      <c r="E57" s="37">
        <f t="shared" si="10"/>
        <v>334</v>
      </c>
      <c r="F57" s="38">
        <f t="shared" si="10"/>
        <v>16</v>
      </c>
      <c r="G57" s="37">
        <f t="shared" si="10"/>
        <v>9</v>
      </c>
      <c r="H57" s="37">
        <f t="shared" si="10"/>
        <v>13</v>
      </c>
      <c r="I57" s="37">
        <f t="shared" si="10"/>
        <v>22</v>
      </c>
      <c r="J57" s="11">
        <f t="shared" si="9"/>
        <v>0.066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1" ref="E62:E73">SUM(C62+D62)</f>
        <v>2</v>
      </c>
      <c r="F62" s="45" t="s">
        <v>20</v>
      </c>
      <c r="G62" s="47"/>
      <c r="H62" s="15">
        <v>6</v>
      </c>
      <c r="I62" s="15">
        <v>4</v>
      </c>
      <c r="J62" s="16">
        <f aca="true" t="shared" si="12" ref="J62:J73">SUM(H62+I62)</f>
        <v>10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1"/>
        <v>3</v>
      </c>
      <c r="F63" s="45" t="s">
        <v>22</v>
      </c>
      <c r="G63" s="47"/>
      <c r="H63" s="15">
        <v>4</v>
      </c>
      <c r="I63" s="15">
        <v>1</v>
      </c>
      <c r="J63" s="16">
        <f t="shared" si="12"/>
        <v>5</v>
      </c>
    </row>
    <row r="64" spans="1:10" ht="14.25">
      <c r="A64" s="45" t="s">
        <v>23</v>
      </c>
      <c r="B64" s="46"/>
      <c r="C64" s="15">
        <v>4</v>
      </c>
      <c r="D64" s="15">
        <v>2</v>
      </c>
      <c r="E64" s="16">
        <f t="shared" si="11"/>
        <v>6</v>
      </c>
      <c r="F64" s="45" t="s">
        <v>24</v>
      </c>
      <c r="G64" s="47"/>
      <c r="H64" s="15">
        <v>2</v>
      </c>
      <c r="I64" s="15">
        <v>2</v>
      </c>
      <c r="J64" s="16">
        <f t="shared" si="12"/>
        <v>4</v>
      </c>
    </row>
    <row r="65" spans="1:10" ht="14.25">
      <c r="A65" s="45" t="s">
        <v>25</v>
      </c>
      <c r="B65" s="46"/>
      <c r="C65" s="15">
        <v>5</v>
      </c>
      <c r="D65" s="15">
        <v>6</v>
      </c>
      <c r="E65" s="16">
        <f t="shared" si="11"/>
        <v>11</v>
      </c>
      <c r="F65" s="45" t="s">
        <v>26</v>
      </c>
      <c r="G65" s="47"/>
      <c r="H65" s="15">
        <v>2</v>
      </c>
      <c r="I65" s="15">
        <v>2</v>
      </c>
      <c r="J65" s="16">
        <f t="shared" si="12"/>
        <v>4</v>
      </c>
    </row>
    <row r="66" spans="1:10" ht="14.25">
      <c r="A66" s="45" t="s">
        <v>27</v>
      </c>
      <c r="B66" s="46"/>
      <c r="C66" s="15">
        <v>28</v>
      </c>
      <c r="D66" s="15">
        <v>49</v>
      </c>
      <c r="E66" s="16">
        <f t="shared" si="11"/>
        <v>77</v>
      </c>
      <c r="F66" s="45" t="s">
        <v>28</v>
      </c>
      <c r="G66" s="47"/>
      <c r="H66" s="15">
        <v>0</v>
      </c>
      <c r="I66" s="15">
        <v>4</v>
      </c>
      <c r="J66" s="16">
        <f t="shared" si="12"/>
        <v>4</v>
      </c>
    </row>
    <row r="67" spans="1:10" ht="14.25">
      <c r="A67" s="45" t="s">
        <v>29</v>
      </c>
      <c r="B67" s="46"/>
      <c r="C67" s="15">
        <v>32</v>
      </c>
      <c r="D67" s="15">
        <v>29</v>
      </c>
      <c r="E67" s="16">
        <f t="shared" si="11"/>
        <v>61</v>
      </c>
      <c r="F67" s="45" t="s">
        <v>30</v>
      </c>
      <c r="G67" s="47"/>
      <c r="H67" s="15">
        <v>0</v>
      </c>
      <c r="I67" s="15">
        <v>4</v>
      </c>
      <c r="J67" s="16">
        <f t="shared" si="12"/>
        <v>4</v>
      </c>
    </row>
    <row r="68" spans="1:10" ht="14.25">
      <c r="A68" s="45" t="s">
        <v>31</v>
      </c>
      <c r="B68" s="46"/>
      <c r="C68" s="15">
        <v>18</v>
      </c>
      <c r="D68" s="15">
        <v>41</v>
      </c>
      <c r="E68" s="16">
        <f t="shared" si="11"/>
        <v>59</v>
      </c>
      <c r="F68" s="45" t="s">
        <v>32</v>
      </c>
      <c r="G68" s="47"/>
      <c r="H68" s="15">
        <v>1</v>
      </c>
      <c r="I68" s="15">
        <v>0</v>
      </c>
      <c r="J68" s="16">
        <f t="shared" si="12"/>
        <v>1</v>
      </c>
    </row>
    <row r="69" spans="1:10" ht="14.25">
      <c r="A69" s="45" t="s">
        <v>33</v>
      </c>
      <c r="B69" s="46"/>
      <c r="C69" s="15">
        <v>9</v>
      </c>
      <c r="D69" s="15">
        <v>24</v>
      </c>
      <c r="E69" s="16">
        <f t="shared" si="11"/>
        <v>33</v>
      </c>
      <c r="F69" s="45" t="s">
        <v>34</v>
      </c>
      <c r="G69" s="47"/>
      <c r="H69" s="15">
        <v>0</v>
      </c>
      <c r="I69" s="15">
        <v>0</v>
      </c>
      <c r="J69" s="16">
        <f t="shared" si="12"/>
        <v>0</v>
      </c>
    </row>
    <row r="70" spans="1:10" ht="14.25">
      <c r="A70" s="45" t="s">
        <v>35</v>
      </c>
      <c r="B70" s="46"/>
      <c r="C70" s="15">
        <v>4</v>
      </c>
      <c r="D70" s="15">
        <v>14</v>
      </c>
      <c r="E70" s="16">
        <f t="shared" si="11"/>
        <v>18</v>
      </c>
      <c r="F70" s="45" t="s">
        <v>36</v>
      </c>
      <c r="G70" s="47"/>
      <c r="H70" s="15">
        <v>0</v>
      </c>
      <c r="I70" s="15">
        <v>0</v>
      </c>
      <c r="J70" s="16">
        <f t="shared" si="12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1"/>
        <v>11</v>
      </c>
      <c r="F71" s="45" t="s">
        <v>38</v>
      </c>
      <c r="G71" s="47"/>
      <c r="H71" s="15">
        <v>0</v>
      </c>
      <c r="I71" s="15">
        <v>0</v>
      </c>
      <c r="J71" s="16">
        <f t="shared" si="12"/>
        <v>0</v>
      </c>
    </row>
    <row r="72" spans="1:11" ht="14.25">
      <c r="A72" s="45" t="s">
        <v>39</v>
      </c>
      <c r="B72" s="46"/>
      <c r="C72" s="15">
        <v>5</v>
      </c>
      <c r="D72" s="15">
        <v>8</v>
      </c>
      <c r="E72" s="16">
        <f t="shared" si="11"/>
        <v>13</v>
      </c>
      <c r="F72" s="45" t="s">
        <v>40</v>
      </c>
      <c r="G72" s="47"/>
      <c r="H72" s="15">
        <v>0</v>
      </c>
      <c r="I72" s="15">
        <v>0</v>
      </c>
      <c r="J72" s="16">
        <f t="shared" si="12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6</v>
      </c>
      <c r="E73" s="10">
        <f t="shared" si="11"/>
        <v>8</v>
      </c>
      <c r="F73" s="50" t="s">
        <v>42</v>
      </c>
      <c r="G73" s="51"/>
      <c r="H73" s="39">
        <f>SUM((SUM(C62:C73)+(SUM(H62:H72))))</f>
        <v>124</v>
      </c>
      <c r="I73" s="9">
        <f>SUM((SUM(D62:D73)+(SUM(I62:I72))))</f>
        <v>210</v>
      </c>
      <c r="J73" s="10">
        <f t="shared" si="12"/>
        <v>334</v>
      </c>
    </row>
    <row r="74" ht="14.25">
      <c r="J74" s="42" t="str">
        <f>IF(E44=J73," ","×")</f>
        <v> 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8" header="0.2" footer="0.21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A39" sqref="A39:J39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55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16214</v>
      </c>
      <c r="C7" s="9">
        <v>20222</v>
      </c>
      <c r="D7" s="9">
        <v>22428</v>
      </c>
      <c r="E7" s="10">
        <f>SUM(C7:D7)</f>
        <v>42650</v>
      </c>
      <c r="F7" s="8">
        <v>10666</v>
      </c>
      <c r="G7" s="9">
        <v>6216</v>
      </c>
      <c r="H7" s="9">
        <v>9413</v>
      </c>
      <c r="I7" s="9">
        <f>SUM(G7:H7)</f>
        <v>15629</v>
      </c>
      <c r="J7" s="11">
        <f>ROUND(I7/E7,3)</f>
        <v>0.366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7735</v>
      </c>
      <c r="C13" s="15">
        <v>9583</v>
      </c>
      <c r="D13" s="15">
        <v>10459</v>
      </c>
      <c r="E13" s="16">
        <f aca="true" t="shared" si="0" ref="E13:E19">SUM(C13:D13)</f>
        <v>20042</v>
      </c>
      <c r="F13" s="17">
        <v>4445</v>
      </c>
      <c r="G13" s="15">
        <v>2546</v>
      </c>
      <c r="H13" s="15">
        <v>3938</v>
      </c>
      <c r="I13" s="15">
        <f aca="true" t="shared" si="1" ref="I13:I20">SUM(G13:H13)</f>
        <v>6484</v>
      </c>
      <c r="J13" s="18">
        <f aca="true" t="shared" si="2" ref="J13:J20">ROUND(I13/E13,3)</f>
        <v>0.324</v>
      </c>
    </row>
    <row r="14" spans="1:10" ht="14.25">
      <c r="A14" s="13" t="s">
        <v>10</v>
      </c>
      <c r="B14" s="14">
        <v>1616</v>
      </c>
      <c r="C14" s="15">
        <v>2106</v>
      </c>
      <c r="D14" s="15">
        <v>2423</v>
      </c>
      <c r="E14" s="16">
        <f t="shared" si="0"/>
        <v>4529</v>
      </c>
      <c r="F14" s="17">
        <v>1268</v>
      </c>
      <c r="G14" s="15">
        <v>767</v>
      </c>
      <c r="H14" s="15">
        <v>1162</v>
      </c>
      <c r="I14" s="15">
        <f t="shared" si="1"/>
        <v>1929</v>
      </c>
      <c r="J14" s="18">
        <f t="shared" si="2"/>
        <v>0.426</v>
      </c>
    </row>
    <row r="15" spans="1:10" ht="14.25">
      <c r="A15" s="13" t="s">
        <v>11</v>
      </c>
      <c r="B15" s="14">
        <v>3862</v>
      </c>
      <c r="C15" s="15">
        <v>4600</v>
      </c>
      <c r="D15" s="15">
        <v>5114</v>
      </c>
      <c r="E15" s="16">
        <f t="shared" si="0"/>
        <v>9714</v>
      </c>
      <c r="F15" s="17">
        <v>2636</v>
      </c>
      <c r="G15" s="15">
        <v>1555</v>
      </c>
      <c r="H15" s="15">
        <v>2289</v>
      </c>
      <c r="I15" s="15">
        <f t="shared" si="1"/>
        <v>3844</v>
      </c>
      <c r="J15" s="18">
        <f t="shared" si="2"/>
        <v>0.396</v>
      </c>
    </row>
    <row r="16" spans="1:10" ht="14.25">
      <c r="A16" s="13" t="s">
        <v>12</v>
      </c>
      <c r="B16" s="14">
        <v>867</v>
      </c>
      <c r="C16" s="15">
        <v>1190</v>
      </c>
      <c r="D16" s="15">
        <v>1276</v>
      </c>
      <c r="E16" s="16">
        <f t="shared" si="0"/>
        <v>2466</v>
      </c>
      <c r="F16" s="17">
        <v>674</v>
      </c>
      <c r="G16" s="15">
        <v>398</v>
      </c>
      <c r="H16" s="15">
        <v>583</v>
      </c>
      <c r="I16" s="15">
        <f t="shared" si="1"/>
        <v>981</v>
      </c>
      <c r="J16" s="18">
        <f t="shared" si="2"/>
        <v>0.398</v>
      </c>
    </row>
    <row r="17" spans="1:10" ht="14.25">
      <c r="A17" s="13" t="s">
        <v>13</v>
      </c>
      <c r="B17" s="14">
        <v>731</v>
      </c>
      <c r="C17" s="15">
        <v>1082</v>
      </c>
      <c r="D17" s="15">
        <v>1227</v>
      </c>
      <c r="E17" s="16">
        <f t="shared" si="0"/>
        <v>2309</v>
      </c>
      <c r="F17" s="17">
        <v>604</v>
      </c>
      <c r="G17" s="15">
        <v>361</v>
      </c>
      <c r="H17" s="15">
        <v>539</v>
      </c>
      <c r="I17" s="15">
        <f t="shared" si="1"/>
        <v>900</v>
      </c>
      <c r="J17" s="18">
        <f t="shared" si="2"/>
        <v>0.39</v>
      </c>
    </row>
    <row r="18" spans="1:10" ht="14.25">
      <c r="A18" s="13" t="s">
        <v>14</v>
      </c>
      <c r="B18" s="14">
        <v>685</v>
      </c>
      <c r="C18" s="15">
        <v>851</v>
      </c>
      <c r="D18" s="15">
        <v>992</v>
      </c>
      <c r="E18" s="16">
        <f t="shared" si="0"/>
        <v>1843</v>
      </c>
      <c r="F18" s="17">
        <v>556</v>
      </c>
      <c r="G18" s="15">
        <v>315</v>
      </c>
      <c r="H18" s="15">
        <v>477</v>
      </c>
      <c r="I18" s="15">
        <f t="shared" si="1"/>
        <v>792</v>
      </c>
      <c r="J18" s="18">
        <f t="shared" si="2"/>
        <v>0.43</v>
      </c>
    </row>
    <row r="19" spans="1:10" ht="14.25">
      <c r="A19" s="13" t="s">
        <v>15</v>
      </c>
      <c r="B19" s="14">
        <v>718</v>
      </c>
      <c r="C19" s="15">
        <v>810</v>
      </c>
      <c r="D19" s="15">
        <v>937</v>
      </c>
      <c r="E19" s="16">
        <f t="shared" si="0"/>
        <v>1747</v>
      </c>
      <c r="F19" s="17">
        <v>483</v>
      </c>
      <c r="G19" s="15">
        <v>274</v>
      </c>
      <c r="H19" s="15">
        <v>425</v>
      </c>
      <c r="I19" s="15">
        <f t="shared" si="1"/>
        <v>699</v>
      </c>
      <c r="J19" s="18">
        <f t="shared" si="2"/>
        <v>0.4</v>
      </c>
    </row>
    <row r="20" spans="1:10" ht="15" thickBot="1">
      <c r="A20" s="19" t="s">
        <v>16</v>
      </c>
      <c r="B20" s="20">
        <f aca="true" t="shared" si="3" ref="B20:H20">SUM(B13:B19)</f>
        <v>16214</v>
      </c>
      <c r="C20" s="20">
        <f t="shared" si="3"/>
        <v>20222</v>
      </c>
      <c r="D20" s="20">
        <f t="shared" si="3"/>
        <v>22428</v>
      </c>
      <c r="E20" s="20">
        <f t="shared" si="3"/>
        <v>42650</v>
      </c>
      <c r="F20" s="40">
        <f t="shared" si="3"/>
        <v>10666</v>
      </c>
      <c r="G20" s="20">
        <f t="shared" si="3"/>
        <v>6216</v>
      </c>
      <c r="H20" s="20">
        <f t="shared" si="3"/>
        <v>9413</v>
      </c>
      <c r="I20" s="21">
        <f t="shared" si="1"/>
        <v>15629</v>
      </c>
      <c r="J20" s="22">
        <f t="shared" si="2"/>
        <v>0.366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775</v>
      </c>
      <c r="D25" s="15">
        <v>679</v>
      </c>
      <c r="E25" s="16">
        <f aca="true" t="shared" si="4" ref="E25:E36">C25+D25</f>
        <v>1454</v>
      </c>
      <c r="F25" s="45" t="s">
        <v>20</v>
      </c>
      <c r="G25" s="47"/>
      <c r="H25" s="15">
        <v>1326</v>
      </c>
      <c r="I25" s="15">
        <v>1483</v>
      </c>
      <c r="J25" s="16">
        <f aca="true" t="shared" si="5" ref="J25:J35">H25+I25</f>
        <v>2809</v>
      </c>
    </row>
    <row r="26" spans="1:10" ht="14.25">
      <c r="A26" s="45" t="s">
        <v>21</v>
      </c>
      <c r="B26" s="46"/>
      <c r="C26" s="15">
        <v>809</v>
      </c>
      <c r="D26" s="15">
        <v>707</v>
      </c>
      <c r="E26" s="16">
        <f t="shared" si="4"/>
        <v>1516</v>
      </c>
      <c r="F26" s="45" t="s">
        <v>22</v>
      </c>
      <c r="G26" s="47"/>
      <c r="H26" s="15">
        <v>1263</v>
      </c>
      <c r="I26" s="15">
        <v>1591</v>
      </c>
      <c r="J26" s="16">
        <f t="shared" si="5"/>
        <v>2854</v>
      </c>
    </row>
    <row r="27" spans="1:10" ht="14.25">
      <c r="A27" s="45" t="s">
        <v>23</v>
      </c>
      <c r="B27" s="46"/>
      <c r="C27" s="15">
        <v>894</v>
      </c>
      <c r="D27" s="15">
        <v>828</v>
      </c>
      <c r="E27" s="16">
        <f t="shared" si="4"/>
        <v>1722</v>
      </c>
      <c r="F27" s="45" t="s">
        <v>24</v>
      </c>
      <c r="G27" s="47"/>
      <c r="H27" s="15">
        <v>1516</v>
      </c>
      <c r="I27" s="15">
        <v>2063</v>
      </c>
      <c r="J27" s="16">
        <f t="shared" si="5"/>
        <v>3579</v>
      </c>
    </row>
    <row r="28" spans="1:10" ht="14.25">
      <c r="A28" s="45" t="s">
        <v>25</v>
      </c>
      <c r="B28" s="46"/>
      <c r="C28" s="15">
        <v>1045</v>
      </c>
      <c r="D28" s="15">
        <v>937</v>
      </c>
      <c r="E28" s="16">
        <f t="shared" si="4"/>
        <v>1982</v>
      </c>
      <c r="F28" s="45" t="s">
        <v>26</v>
      </c>
      <c r="G28" s="47"/>
      <c r="H28" s="15">
        <v>1491</v>
      </c>
      <c r="I28" s="15">
        <v>2103</v>
      </c>
      <c r="J28" s="16">
        <f t="shared" si="5"/>
        <v>3594</v>
      </c>
    </row>
    <row r="29" spans="1:10" ht="14.25">
      <c r="A29" s="45" t="s">
        <v>27</v>
      </c>
      <c r="B29" s="46"/>
      <c r="C29" s="15">
        <v>984</v>
      </c>
      <c r="D29" s="15">
        <v>865</v>
      </c>
      <c r="E29" s="16">
        <f t="shared" si="4"/>
        <v>1849</v>
      </c>
      <c r="F29" s="45" t="s">
        <v>28</v>
      </c>
      <c r="G29" s="47"/>
      <c r="H29" s="15">
        <v>1093</v>
      </c>
      <c r="I29" s="15">
        <v>1767</v>
      </c>
      <c r="J29" s="16">
        <f t="shared" si="5"/>
        <v>2860</v>
      </c>
    </row>
    <row r="30" spans="1:10" ht="14.25">
      <c r="A30" s="45" t="s">
        <v>29</v>
      </c>
      <c r="B30" s="46"/>
      <c r="C30" s="15">
        <v>890</v>
      </c>
      <c r="D30" s="15">
        <v>736</v>
      </c>
      <c r="E30" s="16">
        <f t="shared" si="4"/>
        <v>1626</v>
      </c>
      <c r="F30" s="45" t="s">
        <v>30</v>
      </c>
      <c r="G30" s="47"/>
      <c r="H30" s="15">
        <v>571</v>
      </c>
      <c r="I30" s="15">
        <v>1093</v>
      </c>
      <c r="J30" s="16">
        <f t="shared" si="5"/>
        <v>1664</v>
      </c>
    </row>
    <row r="31" spans="1:10" ht="14.25">
      <c r="A31" s="45" t="s">
        <v>31</v>
      </c>
      <c r="B31" s="46"/>
      <c r="C31" s="15">
        <v>1055</v>
      </c>
      <c r="D31" s="15">
        <v>922</v>
      </c>
      <c r="E31" s="16">
        <f t="shared" si="4"/>
        <v>1977</v>
      </c>
      <c r="F31" s="45" t="s">
        <v>32</v>
      </c>
      <c r="G31" s="47"/>
      <c r="H31" s="15">
        <v>211</v>
      </c>
      <c r="I31" s="15">
        <v>567</v>
      </c>
      <c r="J31" s="16">
        <f t="shared" si="5"/>
        <v>778</v>
      </c>
    </row>
    <row r="32" spans="1:10" ht="14.25">
      <c r="A32" s="45" t="s">
        <v>33</v>
      </c>
      <c r="B32" s="46"/>
      <c r="C32" s="15">
        <v>954</v>
      </c>
      <c r="D32" s="15">
        <v>876</v>
      </c>
      <c r="E32" s="16">
        <f t="shared" si="4"/>
        <v>1830</v>
      </c>
      <c r="F32" s="45" t="s">
        <v>34</v>
      </c>
      <c r="G32" s="47"/>
      <c r="H32" s="15">
        <v>67</v>
      </c>
      <c r="I32" s="15">
        <v>208</v>
      </c>
      <c r="J32" s="16">
        <f t="shared" si="5"/>
        <v>275</v>
      </c>
    </row>
    <row r="33" spans="1:10" ht="14.25">
      <c r="A33" s="45" t="s">
        <v>35</v>
      </c>
      <c r="B33" s="46"/>
      <c r="C33" s="15">
        <v>855</v>
      </c>
      <c r="D33" s="15">
        <v>817</v>
      </c>
      <c r="E33" s="16">
        <f t="shared" si="4"/>
        <v>1672</v>
      </c>
      <c r="F33" s="45" t="s">
        <v>36</v>
      </c>
      <c r="G33" s="47"/>
      <c r="H33" s="15">
        <v>4</v>
      </c>
      <c r="I33" s="15">
        <v>20</v>
      </c>
      <c r="J33" s="16">
        <f t="shared" si="5"/>
        <v>24</v>
      </c>
    </row>
    <row r="34" spans="1:10" ht="14.25">
      <c r="A34" s="45" t="s">
        <v>37</v>
      </c>
      <c r="B34" s="46"/>
      <c r="C34" s="15">
        <v>1132</v>
      </c>
      <c r="D34" s="15">
        <v>1143</v>
      </c>
      <c r="E34" s="16">
        <f t="shared" si="4"/>
        <v>2275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1435</v>
      </c>
      <c r="D35" s="15">
        <v>1337</v>
      </c>
      <c r="E35" s="16">
        <f t="shared" si="4"/>
        <v>2772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1852</v>
      </c>
      <c r="D36" s="9">
        <v>1685</v>
      </c>
      <c r="E36" s="10">
        <f t="shared" si="4"/>
        <v>3537</v>
      </c>
      <c r="F36" s="50" t="s">
        <v>42</v>
      </c>
      <c r="G36" s="51"/>
      <c r="H36" s="9">
        <f>C25+C26+C27+C28+C29+C30+C31+C32+C33+C34+C35+C36+H25+H26+H27+H28+H29+H30+H31+H32+H33+H34+H35</f>
        <v>20222</v>
      </c>
      <c r="I36" s="9">
        <f>D25+D26+D27+D28+D29+D30+D31+D32+D33+D34+D35+D36+I25+I26+I27+I28+I29+I30+I31+I32+I33+I34+I35</f>
        <v>22428</v>
      </c>
      <c r="J36" s="10">
        <f>E25+E26+E27+E28+E29+E30+E31+E32+E33+E34+E35+E36+J25+J26+J27+J28+J29+J30+J31+J32+J33+J34+J35</f>
        <v>42650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56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297</v>
      </c>
      <c r="C44" s="8">
        <v>124</v>
      </c>
      <c r="D44" s="8">
        <v>216</v>
      </c>
      <c r="E44" s="10">
        <f>E57</f>
        <v>340</v>
      </c>
      <c r="F44" s="8">
        <v>15</v>
      </c>
      <c r="G44" s="8">
        <v>8</v>
      </c>
      <c r="H44" s="8">
        <v>12</v>
      </c>
      <c r="I44" s="8">
        <f>I57</f>
        <v>20</v>
      </c>
      <c r="J44" s="11">
        <f>ROUND(I44/E44,3)</f>
        <v>0.059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173</v>
      </c>
      <c r="C50" s="30">
        <v>82</v>
      </c>
      <c r="D50" s="30">
        <v>117</v>
      </c>
      <c r="E50" s="31">
        <f aca="true" t="shared" si="6" ref="E50:E56">SUM(C50:D50)</f>
        <v>199</v>
      </c>
      <c r="F50" s="32">
        <v>7</v>
      </c>
      <c r="G50" s="33">
        <v>5</v>
      </c>
      <c r="H50" s="33">
        <v>4</v>
      </c>
      <c r="I50" s="33">
        <f aca="true" t="shared" si="7" ref="I50:I56">SUM(G50:H50)</f>
        <v>9</v>
      </c>
      <c r="J50" s="18">
        <f aca="true" t="shared" si="8" ref="J50:J57">ROUND(I50/E50,3)</f>
        <v>0.045</v>
      </c>
    </row>
    <row r="51" spans="1:10" ht="14.25">
      <c r="A51" s="13" t="s">
        <v>10</v>
      </c>
      <c r="B51" s="29">
        <v>34</v>
      </c>
      <c r="C51" s="30">
        <v>8</v>
      </c>
      <c r="D51" s="44">
        <v>26</v>
      </c>
      <c r="E51" s="31">
        <f t="shared" si="6"/>
        <v>34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56</v>
      </c>
      <c r="C52" s="30">
        <v>20</v>
      </c>
      <c r="D52" s="30">
        <v>49</v>
      </c>
      <c r="E52" s="31">
        <f t="shared" si="6"/>
        <v>69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0.13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6"/>
        <v>13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0.154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6"/>
        <v>10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3</v>
      </c>
      <c r="E55" s="31">
        <f t="shared" si="6"/>
        <v>6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6</v>
      </c>
      <c r="C56" s="30">
        <v>4</v>
      </c>
      <c r="D56" s="30">
        <v>5</v>
      </c>
      <c r="E56" s="31">
        <f t="shared" si="6"/>
        <v>9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297</v>
      </c>
      <c r="C57" s="36">
        <f t="shared" si="9"/>
        <v>124</v>
      </c>
      <c r="D57" s="36">
        <f t="shared" si="9"/>
        <v>216</v>
      </c>
      <c r="E57" s="37">
        <f t="shared" si="9"/>
        <v>340</v>
      </c>
      <c r="F57" s="38">
        <f t="shared" si="9"/>
        <v>15</v>
      </c>
      <c r="G57" s="37">
        <f t="shared" si="9"/>
        <v>8</v>
      </c>
      <c r="H57" s="37">
        <f t="shared" si="9"/>
        <v>12</v>
      </c>
      <c r="I57" s="37">
        <f t="shared" si="9"/>
        <v>20</v>
      </c>
      <c r="J57" s="11">
        <f t="shared" si="8"/>
        <v>0.059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6</v>
      </c>
      <c r="I62" s="15">
        <v>4</v>
      </c>
      <c r="J62" s="16">
        <f aca="true" t="shared" si="11" ref="J62:J73">SUM(H62+I62)</f>
        <v>10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4</v>
      </c>
      <c r="I63" s="15">
        <v>1</v>
      </c>
      <c r="J63" s="16">
        <f t="shared" si="11"/>
        <v>5</v>
      </c>
    </row>
    <row r="64" spans="1:10" ht="14.25">
      <c r="A64" s="45" t="s">
        <v>23</v>
      </c>
      <c r="B64" s="46"/>
      <c r="C64" s="15">
        <v>4</v>
      </c>
      <c r="D64" s="15">
        <v>2</v>
      </c>
      <c r="E64" s="16">
        <f t="shared" si="10"/>
        <v>6</v>
      </c>
      <c r="F64" s="45" t="s">
        <v>24</v>
      </c>
      <c r="G64" s="47"/>
      <c r="H64" s="15">
        <v>2</v>
      </c>
      <c r="I64" s="15">
        <v>2</v>
      </c>
      <c r="J64" s="16">
        <f t="shared" si="11"/>
        <v>4</v>
      </c>
    </row>
    <row r="65" spans="1:10" ht="14.25">
      <c r="A65" s="45" t="s">
        <v>25</v>
      </c>
      <c r="B65" s="46"/>
      <c r="C65" s="15">
        <v>5</v>
      </c>
      <c r="D65" s="15">
        <v>8</v>
      </c>
      <c r="E65" s="16">
        <f t="shared" si="10"/>
        <v>13</v>
      </c>
      <c r="F65" s="45" t="s">
        <v>26</v>
      </c>
      <c r="G65" s="47"/>
      <c r="H65" s="15">
        <v>1</v>
      </c>
      <c r="I65" s="15">
        <v>2</v>
      </c>
      <c r="J65" s="16">
        <f t="shared" si="11"/>
        <v>3</v>
      </c>
    </row>
    <row r="66" spans="1:10" ht="14.25">
      <c r="A66" s="45" t="s">
        <v>27</v>
      </c>
      <c r="B66" s="46"/>
      <c r="C66" s="15">
        <v>28</v>
      </c>
      <c r="D66" s="15">
        <v>54</v>
      </c>
      <c r="E66" s="16">
        <f t="shared" si="10"/>
        <v>82</v>
      </c>
      <c r="F66" s="45" t="s">
        <v>28</v>
      </c>
      <c r="G66" s="47"/>
      <c r="H66" s="15">
        <v>1</v>
      </c>
      <c r="I66" s="15">
        <v>3</v>
      </c>
      <c r="J66" s="16">
        <f t="shared" si="11"/>
        <v>4</v>
      </c>
    </row>
    <row r="67" spans="1:10" ht="14.25">
      <c r="A67" s="45" t="s">
        <v>29</v>
      </c>
      <c r="B67" s="46"/>
      <c r="C67" s="15">
        <v>33</v>
      </c>
      <c r="D67" s="15">
        <v>29</v>
      </c>
      <c r="E67" s="16">
        <f t="shared" si="10"/>
        <v>62</v>
      </c>
      <c r="F67" s="45" t="s">
        <v>30</v>
      </c>
      <c r="G67" s="47"/>
      <c r="H67" s="15">
        <v>0</v>
      </c>
      <c r="I67" s="15">
        <v>4</v>
      </c>
      <c r="J67" s="16">
        <f t="shared" si="11"/>
        <v>4</v>
      </c>
    </row>
    <row r="68" spans="1:10" ht="14.25">
      <c r="A68" s="45" t="s">
        <v>31</v>
      </c>
      <c r="B68" s="46"/>
      <c r="C68" s="15">
        <v>18</v>
      </c>
      <c r="D68" s="15">
        <v>40</v>
      </c>
      <c r="E68" s="16">
        <f t="shared" si="10"/>
        <v>58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9</v>
      </c>
      <c r="D69" s="15">
        <v>25</v>
      </c>
      <c r="E69" s="16">
        <f t="shared" si="10"/>
        <v>34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4</v>
      </c>
      <c r="D70" s="15">
        <v>14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5</v>
      </c>
      <c r="D72" s="15">
        <v>8</v>
      </c>
      <c r="E72" s="16">
        <f t="shared" si="10"/>
        <v>13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6</v>
      </c>
      <c r="E73" s="10">
        <f t="shared" si="10"/>
        <v>8</v>
      </c>
      <c r="F73" s="50" t="s">
        <v>42</v>
      </c>
      <c r="G73" s="51"/>
      <c r="H73" s="39">
        <f>SUM((SUM(C62:C73)+(SUM(H62:H72))))</f>
        <v>124</v>
      </c>
      <c r="I73" s="9">
        <f>SUM((SUM(D62:D73)+(SUM(I62:I72))))</f>
        <v>216</v>
      </c>
      <c r="J73" s="10">
        <f t="shared" si="11"/>
        <v>340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7" header="0.2" footer="0.21"/>
  <pageSetup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D61" sqref="D61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57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16217</v>
      </c>
      <c r="C7" s="9">
        <v>20206</v>
      </c>
      <c r="D7" s="9">
        <v>22409</v>
      </c>
      <c r="E7" s="10">
        <f>SUM(C7:D7)</f>
        <v>42615</v>
      </c>
      <c r="F7" s="8">
        <v>10668</v>
      </c>
      <c r="G7" s="9">
        <v>6213</v>
      </c>
      <c r="H7" s="9">
        <v>9412</v>
      </c>
      <c r="I7" s="9">
        <f>SUM(G7:H7)</f>
        <v>15625</v>
      </c>
      <c r="J7" s="11">
        <f>ROUND(I7/E7,3)</f>
        <v>0.367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7739</v>
      </c>
      <c r="C13" s="15">
        <v>9581</v>
      </c>
      <c r="D13" s="15">
        <v>10447</v>
      </c>
      <c r="E13" s="16">
        <f aca="true" t="shared" si="0" ref="E13:E19">SUM(C13:D13)</f>
        <v>20028</v>
      </c>
      <c r="F13" s="17">
        <v>4445</v>
      </c>
      <c r="G13" s="15">
        <v>2549</v>
      </c>
      <c r="H13" s="15">
        <v>3936</v>
      </c>
      <c r="I13" s="15">
        <f aca="true" t="shared" si="1" ref="I13:I20">SUM(G13:H13)</f>
        <v>6485</v>
      </c>
      <c r="J13" s="18">
        <f aca="true" t="shared" si="2" ref="J13:J20">ROUND(I13/E13,3)</f>
        <v>0.324</v>
      </c>
    </row>
    <row r="14" spans="1:10" ht="14.25">
      <c r="A14" s="13" t="s">
        <v>10</v>
      </c>
      <c r="B14" s="14">
        <v>1617</v>
      </c>
      <c r="C14" s="15">
        <v>2105</v>
      </c>
      <c r="D14" s="15">
        <v>2424</v>
      </c>
      <c r="E14" s="16">
        <f t="shared" si="0"/>
        <v>4529</v>
      </c>
      <c r="F14" s="17">
        <v>1269</v>
      </c>
      <c r="G14" s="15">
        <v>763</v>
      </c>
      <c r="H14" s="15">
        <v>1162</v>
      </c>
      <c r="I14" s="15">
        <f t="shared" si="1"/>
        <v>1925</v>
      </c>
      <c r="J14" s="18">
        <f t="shared" si="2"/>
        <v>0.425</v>
      </c>
    </row>
    <row r="15" spans="1:10" ht="14.25">
      <c r="A15" s="13" t="s">
        <v>11</v>
      </c>
      <c r="B15" s="14">
        <v>3859</v>
      </c>
      <c r="C15" s="15">
        <v>4595</v>
      </c>
      <c r="D15" s="15">
        <v>5111</v>
      </c>
      <c r="E15" s="16">
        <f t="shared" si="0"/>
        <v>9706</v>
      </c>
      <c r="F15" s="17">
        <v>2636</v>
      </c>
      <c r="G15" s="15">
        <v>1550</v>
      </c>
      <c r="H15" s="15">
        <v>2290</v>
      </c>
      <c r="I15" s="15">
        <f t="shared" si="1"/>
        <v>3840</v>
      </c>
      <c r="J15" s="18">
        <f t="shared" si="2"/>
        <v>0.396</v>
      </c>
    </row>
    <row r="16" spans="1:10" ht="14.25">
      <c r="A16" s="13" t="s">
        <v>12</v>
      </c>
      <c r="B16" s="14">
        <v>867</v>
      </c>
      <c r="C16" s="15">
        <v>1188</v>
      </c>
      <c r="D16" s="15">
        <v>1273</v>
      </c>
      <c r="E16" s="16">
        <f t="shared" si="0"/>
        <v>2461</v>
      </c>
      <c r="F16" s="17">
        <v>674</v>
      </c>
      <c r="G16" s="15">
        <v>400</v>
      </c>
      <c r="H16" s="15">
        <v>583</v>
      </c>
      <c r="I16" s="15">
        <f t="shared" si="1"/>
        <v>983</v>
      </c>
      <c r="J16" s="18">
        <f t="shared" si="2"/>
        <v>0.399</v>
      </c>
    </row>
    <row r="17" spans="1:10" ht="14.25">
      <c r="A17" s="13" t="s">
        <v>13</v>
      </c>
      <c r="B17" s="14">
        <v>733</v>
      </c>
      <c r="C17" s="15">
        <v>1083</v>
      </c>
      <c r="D17" s="15">
        <v>1226</v>
      </c>
      <c r="E17" s="16">
        <f t="shared" si="0"/>
        <v>2309</v>
      </c>
      <c r="F17" s="17">
        <v>603</v>
      </c>
      <c r="G17" s="15">
        <v>360</v>
      </c>
      <c r="H17" s="15">
        <v>541</v>
      </c>
      <c r="I17" s="15">
        <f t="shared" si="1"/>
        <v>901</v>
      </c>
      <c r="J17" s="18">
        <f t="shared" si="2"/>
        <v>0.39</v>
      </c>
    </row>
    <row r="18" spans="1:10" ht="14.25">
      <c r="A18" s="13" t="s">
        <v>14</v>
      </c>
      <c r="B18" s="14">
        <v>686</v>
      </c>
      <c r="C18" s="15">
        <v>848</v>
      </c>
      <c r="D18" s="15">
        <v>989</v>
      </c>
      <c r="E18" s="16">
        <f t="shared" si="0"/>
        <v>1837</v>
      </c>
      <c r="F18" s="17">
        <v>556</v>
      </c>
      <c r="G18" s="15">
        <v>315</v>
      </c>
      <c r="H18" s="15">
        <v>475</v>
      </c>
      <c r="I18" s="15">
        <f t="shared" si="1"/>
        <v>790</v>
      </c>
      <c r="J18" s="18">
        <f t="shared" si="2"/>
        <v>0.43</v>
      </c>
    </row>
    <row r="19" spans="1:10" ht="14.25">
      <c r="A19" s="13" t="s">
        <v>15</v>
      </c>
      <c r="B19" s="14">
        <v>716</v>
      </c>
      <c r="C19" s="15">
        <v>806</v>
      </c>
      <c r="D19" s="15">
        <v>939</v>
      </c>
      <c r="E19" s="16">
        <f t="shared" si="0"/>
        <v>1745</v>
      </c>
      <c r="F19" s="17">
        <v>485</v>
      </c>
      <c r="G19" s="15">
        <v>276</v>
      </c>
      <c r="H19" s="15">
        <v>425</v>
      </c>
      <c r="I19" s="15">
        <f t="shared" si="1"/>
        <v>701</v>
      </c>
      <c r="J19" s="18">
        <f t="shared" si="2"/>
        <v>0.402</v>
      </c>
    </row>
    <row r="20" spans="1:10" ht="15" thickBot="1">
      <c r="A20" s="19" t="s">
        <v>16</v>
      </c>
      <c r="B20" s="20">
        <f aca="true" t="shared" si="3" ref="B20:H20">SUM(B13:B19)</f>
        <v>16217</v>
      </c>
      <c r="C20" s="20">
        <f t="shared" si="3"/>
        <v>20206</v>
      </c>
      <c r="D20" s="20">
        <f t="shared" si="3"/>
        <v>22409</v>
      </c>
      <c r="E20" s="20">
        <f t="shared" si="3"/>
        <v>42615</v>
      </c>
      <c r="F20" s="40">
        <f t="shared" si="3"/>
        <v>10668</v>
      </c>
      <c r="G20" s="20">
        <f t="shared" si="3"/>
        <v>6213</v>
      </c>
      <c r="H20" s="20">
        <f t="shared" si="3"/>
        <v>9412</v>
      </c>
      <c r="I20" s="21">
        <f t="shared" si="1"/>
        <v>15625</v>
      </c>
      <c r="J20" s="22">
        <f t="shared" si="2"/>
        <v>0.367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780</v>
      </c>
      <c r="D25" s="15">
        <v>677</v>
      </c>
      <c r="E25" s="16">
        <f aca="true" t="shared" si="4" ref="E25:E36">C25+D25</f>
        <v>1457</v>
      </c>
      <c r="F25" s="45" t="s">
        <v>20</v>
      </c>
      <c r="G25" s="47"/>
      <c r="H25" s="15">
        <v>1327</v>
      </c>
      <c r="I25" s="15">
        <v>1490</v>
      </c>
      <c r="J25" s="16">
        <f aca="true" t="shared" si="5" ref="J25:J35">H25+I25</f>
        <v>2817</v>
      </c>
    </row>
    <row r="26" spans="1:10" ht="14.25">
      <c r="A26" s="45" t="s">
        <v>21</v>
      </c>
      <c r="B26" s="46"/>
      <c r="C26" s="15">
        <v>796</v>
      </c>
      <c r="D26" s="15">
        <v>710</v>
      </c>
      <c r="E26" s="16">
        <f t="shared" si="4"/>
        <v>1506</v>
      </c>
      <c r="F26" s="45" t="s">
        <v>22</v>
      </c>
      <c r="G26" s="47"/>
      <c r="H26" s="15">
        <v>1264</v>
      </c>
      <c r="I26" s="15">
        <v>1589</v>
      </c>
      <c r="J26" s="16">
        <f t="shared" si="5"/>
        <v>2853</v>
      </c>
    </row>
    <row r="27" spans="1:10" ht="14.25">
      <c r="A27" s="45" t="s">
        <v>23</v>
      </c>
      <c r="B27" s="46"/>
      <c r="C27" s="15">
        <v>899</v>
      </c>
      <c r="D27" s="15">
        <v>823</v>
      </c>
      <c r="E27" s="16">
        <f t="shared" si="4"/>
        <v>1722</v>
      </c>
      <c r="F27" s="45" t="s">
        <v>24</v>
      </c>
      <c r="G27" s="47"/>
      <c r="H27" s="15">
        <v>1503</v>
      </c>
      <c r="I27" s="15">
        <v>2057</v>
      </c>
      <c r="J27" s="16">
        <v>3560</v>
      </c>
    </row>
    <row r="28" spans="1:10" ht="14.25">
      <c r="A28" s="45" t="s">
        <v>25</v>
      </c>
      <c r="B28" s="46"/>
      <c r="C28" s="15">
        <v>1047</v>
      </c>
      <c r="D28" s="15">
        <v>942</v>
      </c>
      <c r="E28" s="16">
        <f t="shared" si="4"/>
        <v>1989</v>
      </c>
      <c r="F28" s="45" t="s">
        <v>26</v>
      </c>
      <c r="G28" s="47"/>
      <c r="H28" s="15">
        <v>1500</v>
      </c>
      <c r="I28" s="15">
        <v>2109</v>
      </c>
      <c r="J28" s="16">
        <f t="shared" si="5"/>
        <v>3609</v>
      </c>
    </row>
    <row r="29" spans="1:10" ht="14.25">
      <c r="A29" s="45" t="s">
        <v>27</v>
      </c>
      <c r="B29" s="46"/>
      <c r="C29" s="15">
        <v>979</v>
      </c>
      <c r="D29" s="15">
        <v>866</v>
      </c>
      <c r="E29" s="16">
        <f t="shared" si="4"/>
        <v>1845</v>
      </c>
      <c r="F29" s="45" t="s">
        <v>28</v>
      </c>
      <c r="G29" s="47"/>
      <c r="H29" s="15">
        <v>1094</v>
      </c>
      <c r="I29" s="15">
        <v>1762</v>
      </c>
      <c r="J29" s="16">
        <f t="shared" si="5"/>
        <v>2856</v>
      </c>
    </row>
    <row r="30" spans="1:10" ht="14.25">
      <c r="A30" s="45" t="s">
        <v>29</v>
      </c>
      <c r="B30" s="46"/>
      <c r="C30" s="15">
        <v>896</v>
      </c>
      <c r="D30" s="15">
        <v>731</v>
      </c>
      <c r="E30" s="16">
        <f t="shared" si="4"/>
        <v>1627</v>
      </c>
      <c r="F30" s="45" t="s">
        <v>30</v>
      </c>
      <c r="G30" s="47"/>
      <c r="H30" s="15">
        <v>566</v>
      </c>
      <c r="I30" s="15">
        <v>1104</v>
      </c>
      <c r="J30" s="16">
        <f t="shared" si="5"/>
        <v>1670</v>
      </c>
    </row>
    <row r="31" spans="1:10" ht="14.25">
      <c r="A31" s="45" t="s">
        <v>31</v>
      </c>
      <c r="B31" s="46"/>
      <c r="C31" s="15">
        <v>1051</v>
      </c>
      <c r="D31" s="15">
        <v>922</v>
      </c>
      <c r="E31" s="16">
        <f t="shared" si="4"/>
        <v>1973</v>
      </c>
      <c r="F31" s="45" t="s">
        <v>32</v>
      </c>
      <c r="G31" s="47"/>
      <c r="H31" s="15">
        <v>213</v>
      </c>
      <c r="I31" s="15">
        <v>562</v>
      </c>
      <c r="J31" s="16">
        <f t="shared" si="5"/>
        <v>775</v>
      </c>
    </row>
    <row r="32" spans="1:10" ht="14.25">
      <c r="A32" s="45" t="s">
        <v>33</v>
      </c>
      <c r="B32" s="46"/>
      <c r="C32" s="15">
        <v>945</v>
      </c>
      <c r="D32" s="15">
        <v>871</v>
      </c>
      <c r="E32" s="16">
        <f t="shared" si="4"/>
        <v>1816</v>
      </c>
      <c r="F32" s="45" t="s">
        <v>34</v>
      </c>
      <c r="G32" s="47"/>
      <c r="H32" s="15">
        <v>69</v>
      </c>
      <c r="I32" s="15">
        <v>207</v>
      </c>
      <c r="J32" s="16">
        <f t="shared" si="5"/>
        <v>276</v>
      </c>
    </row>
    <row r="33" spans="1:10" ht="14.25">
      <c r="A33" s="45" t="s">
        <v>35</v>
      </c>
      <c r="B33" s="46"/>
      <c r="C33" s="15">
        <v>863</v>
      </c>
      <c r="D33" s="15">
        <v>822</v>
      </c>
      <c r="E33" s="16">
        <f t="shared" si="4"/>
        <v>1685</v>
      </c>
      <c r="F33" s="45" t="s">
        <v>36</v>
      </c>
      <c r="G33" s="47"/>
      <c r="H33" s="15">
        <v>4</v>
      </c>
      <c r="I33" s="15">
        <v>21</v>
      </c>
      <c r="J33" s="16">
        <f t="shared" si="5"/>
        <v>25</v>
      </c>
    </row>
    <row r="34" spans="1:10" ht="14.25">
      <c r="A34" s="45" t="s">
        <v>37</v>
      </c>
      <c r="B34" s="46"/>
      <c r="C34" s="15">
        <v>1130</v>
      </c>
      <c r="D34" s="15">
        <v>1126</v>
      </c>
      <c r="E34" s="16">
        <f t="shared" si="4"/>
        <v>2256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1429</v>
      </c>
      <c r="D35" s="15">
        <v>1335</v>
      </c>
      <c r="E35" s="16">
        <f t="shared" si="4"/>
        <v>2764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1851</v>
      </c>
      <c r="D36" s="9">
        <v>1682</v>
      </c>
      <c r="E36" s="10">
        <f t="shared" si="4"/>
        <v>3533</v>
      </c>
      <c r="F36" s="50" t="s">
        <v>42</v>
      </c>
      <c r="G36" s="51"/>
      <c r="H36" s="9">
        <f>C25+C26+C27+C28+C29+C30+C31+C32+C33+C34+C35+C36+H25+H26+H27+H28+H29+H30+H31+H32+H33+H34+H35</f>
        <v>20206</v>
      </c>
      <c r="I36" s="9">
        <f>D25+D26+D27+D28+D29+D30+D31+D32+D33+D34+D35+D36+I25+I26+I27+I28+I29+I30+I31+I32+I33+I34+I35</f>
        <v>22409</v>
      </c>
      <c r="J36" s="10">
        <f>E25+E26+E27+E28+E29+E30+E31+E32+E33+E34+E35+E36+J25+J26+J27+J28+J29+J30+J31+J32+J33+J34+J35</f>
        <v>42615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58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287</v>
      </c>
      <c r="C44" s="8">
        <v>120</v>
      </c>
      <c r="D44" s="8">
        <v>210</v>
      </c>
      <c r="E44" s="10">
        <f>E57</f>
        <v>330</v>
      </c>
      <c r="F44" s="8">
        <v>16</v>
      </c>
      <c r="G44" s="8">
        <v>9</v>
      </c>
      <c r="H44" s="8">
        <v>12</v>
      </c>
      <c r="I44" s="8">
        <f>I57</f>
        <v>21</v>
      </c>
      <c r="J44" s="11">
        <f>ROUND(I44/E44,3)</f>
        <v>0.064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167</v>
      </c>
      <c r="C50" s="30">
        <v>82</v>
      </c>
      <c r="D50" s="30">
        <v>111</v>
      </c>
      <c r="E50" s="31">
        <f aca="true" t="shared" si="6" ref="E50:E56">SUM(C50:D50)</f>
        <v>193</v>
      </c>
      <c r="F50" s="32">
        <v>8</v>
      </c>
      <c r="G50" s="33">
        <v>6</v>
      </c>
      <c r="H50" s="33">
        <v>4</v>
      </c>
      <c r="I50" s="33">
        <f aca="true" t="shared" si="7" ref="I50:I56">SUM(G50:H50)</f>
        <v>10</v>
      </c>
      <c r="J50" s="18">
        <f aca="true" t="shared" si="8" ref="J50:J57">ROUND(I50/E50,3)</f>
        <v>0.052</v>
      </c>
    </row>
    <row r="51" spans="1:10" ht="14.25">
      <c r="A51" s="13" t="s">
        <v>10</v>
      </c>
      <c r="B51" s="29">
        <v>35</v>
      </c>
      <c r="C51" s="30">
        <v>8</v>
      </c>
      <c r="D51" s="44">
        <v>27</v>
      </c>
      <c r="E51" s="31">
        <f t="shared" si="6"/>
        <v>35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53</v>
      </c>
      <c r="C52" s="30">
        <v>18</v>
      </c>
      <c r="D52" s="30">
        <v>48</v>
      </c>
      <c r="E52" s="31">
        <f t="shared" si="6"/>
        <v>66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0.136</v>
      </c>
    </row>
    <row r="53" spans="1:10" ht="14.25">
      <c r="A53" s="13" t="s">
        <v>12</v>
      </c>
      <c r="B53" s="29">
        <v>12</v>
      </c>
      <c r="C53" s="30">
        <v>1</v>
      </c>
      <c r="D53" s="30">
        <v>12</v>
      </c>
      <c r="E53" s="31">
        <f t="shared" si="6"/>
        <v>13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0.154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6"/>
        <v>10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4</v>
      </c>
      <c r="C55" s="30">
        <v>1</v>
      </c>
      <c r="D55" s="30">
        <v>3</v>
      </c>
      <c r="E55" s="31">
        <f t="shared" si="6"/>
        <v>4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6</v>
      </c>
      <c r="C56" s="30">
        <v>4</v>
      </c>
      <c r="D56" s="30">
        <v>5</v>
      </c>
      <c r="E56" s="31">
        <f t="shared" si="6"/>
        <v>9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287</v>
      </c>
      <c r="C57" s="36">
        <f t="shared" si="9"/>
        <v>120</v>
      </c>
      <c r="D57" s="36">
        <f t="shared" si="9"/>
        <v>210</v>
      </c>
      <c r="E57" s="37">
        <f t="shared" si="9"/>
        <v>330</v>
      </c>
      <c r="F57" s="38">
        <f t="shared" si="9"/>
        <v>16</v>
      </c>
      <c r="G57" s="37">
        <f t="shared" si="9"/>
        <v>9</v>
      </c>
      <c r="H57" s="37">
        <f t="shared" si="9"/>
        <v>12</v>
      </c>
      <c r="I57" s="37">
        <f t="shared" si="9"/>
        <v>21</v>
      </c>
      <c r="J57" s="11">
        <f t="shared" si="8"/>
        <v>0.064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5</v>
      </c>
      <c r="I62" s="15">
        <v>4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5</v>
      </c>
      <c r="I63" s="15">
        <v>1</v>
      </c>
      <c r="J63" s="16">
        <f t="shared" si="11"/>
        <v>6</v>
      </c>
    </row>
    <row r="64" spans="1:10" ht="14.25">
      <c r="A64" s="45" t="s">
        <v>23</v>
      </c>
      <c r="B64" s="46"/>
      <c r="C64" s="15">
        <v>4</v>
      </c>
      <c r="D64" s="15">
        <v>2</v>
      </c>
      <c r="E64" s="16">
        <f t="shared" si="10"/>
        <v>6</v>
      </c>
      <c r="F64" s="45" t="s">
        <v>24</v>
      </c>
      <c r="G64" s="47"/>
      <c r="H64" s="15">
        <v>2</v>
      </c>
      <c r="I64" s="15">
        <v>2</v>
      </c>
      <c r="J64" s="16">
        <f t="shared" si="11"/>
        <v>4</v>
      </c>
    </row>
    <row r="65" spans="1:10" ht="14.25">
      <c r="A65" s="45" t="s">
        <v>25</v>
      </c>
      <c r="B65" s="46"/>
      <c r="C65" s="15">
        <v>3</v>
      </c>
      <c r="D65" s="15">
        <v>8</v>
      </c>
      <c r="E65" s="16">
        <f t="shared" si="10"/>
        <v>11</v>
      </c>
      <c r="F65" s="45" t="s">
        <v>26</v>
      </c>
      <c r="G65" s="47"/>
      <c r="H65" s="15">
        <v>1</v>
      </c>
      <c r="I65" s="15">
        <v>2</v>
      </c>
      <c r="J65" s="16">
        <f t="shared" si="11"/>
        <v>3</v>
      </c>
    </row>
    <row r="66" spans="1:10" ht="14.25">
      <c r="A66" s="45" t="s">
        <v>27</v>
      </c>
      <c r="B66" s="46"/>
      <c r="C66" s="15">
        <v>26</v>
      </c>
      <c r="D66" s="15">
        <v>56</v>
      </c>
      <c r="E66" s="16">
        <f t="shared" si="10"/>
        <v>82</v>
      </c>
      <c r="F66" s="45" t="s">
        <v>28</v>
      </c>
      <c r="G66" s="47"/>
      <c r="H66" s="15">
        <v>1</v>
      </c>
      <c r="I66" s="15">
        <v>3</v>
      </c>
      <c r="J66" s="16">
        <f t="shared" si="11"/>
        <v>4</v>
      </c>
    </row>
    <row r="67" spans="1:10" ht="14.25">
      <c r="A67" s="45" t="s">
        <v>29</v>
      </c>
      <c r="B67" s="46"/>
      <c r="C67" s="15">
        <v>35</v>
      </c>
      <c r="D67" s="15">
        <v>26</v>
      </c>
      <c r="E67" s="16">
        <f t="shared" si="10"/>
        <v>61</v>
      </c>
      <c r="F67" s="45" t="s">
        <v>30</v>
      </c>
      <c r="G67" s="47"/>
      <c r="H67" s="15">
        <v>0</v>
      </c>
      <c r="I67" s="15">
        <v>4</v>
      </c>
      <c r="J67" s="16">
        <f t="shared" si="11"/>
        <v>4</v>
      </c>
    </row>
    <row r="68" spans="1:10" ht="14.25">
      <c r="A68" s="45" t="s">
        <v>31</v>
      </c>
      <c r="B68" s="46"/>
      <c r="C68" s="15">
        <v>17</v>
      </c>
      <c r="D68" s="15">
        <v>37</v>
      </c>
      <c r="E68" s="16">
        <f t="shared" si="10"/>
        <v>54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9</v>
      </c>
      <c r="D69" s="15">
        <v>24</v>
      </c>
      <c r="E69" s="16">
        <f t="shared" si="10"/>
        <v>33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4</v>
      </c>
      <c r="D70" s="15">
        <v>14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4</v>
      </c>
      <c r="D72" s="15">
        <v>6</v>
      </c>
      <c r="E72" s="16">
        <f t="shared" si="10"/>
        <v>10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2</v>
      </c>
      <c r="D73" s="9">
        <v>7</v>
      </c>
      <c r="E73" s="10">
        <f t="shared" si="10"/>
        <v>9</v>
      </c>
      <c r="F73" s="50" t="s">
        <v>42</v>
      </c>
      <c r="G73" s="51"/>
      <c r="H73" s="39">
        <f>SUM((SUM(C62:C73)+(SUM(H62:H72))))</f>
        <v>120</v>
      </c>
      <c r="I73" s="9">
        <f>SUM((SUM(D62:D73)+(SUM(I62:I72))))</f>
        <v>210</v>
      </c>
      <c r="J73" s="10">
        <f t="shared" si="11"/>
        <v>330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7" header="0.2" footer="0.21"/>
  <pageSetup horizontalDpi="600" verticalDpi="600" orientation="portrait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I63" sqref="I63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59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16227</v>
      </c>
      <c r="C7" s="9">
        <v>20197</v>
      </c>
      <c r="D7" s="9">
        <v>22396</v>
      </c>
      <c r="E7" s="10">
        <f>SUM(C7:D7)</f>
        <v>42593</v>
      </c>
      <c r="F7" s="8">
        <v>10668</v>
      </c>
      <c r="G7" s="9">
        <v>6201</v>
      </c>
      <c r="H7" s="9">
        <v>9407</v>
      </c>
      <c r="I7" s="9">
        <f>SUM(G7:H7)</f>
        <v>15608</v>
      </c>
      <c r="J7" s="11">
        <f>ROUND(I7/E7,3)</f>
        <v>0.366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7751</v>
      </c>
      <c r="C13" s="15">
        <v>9589</v>
      </c>
      <c r="D13" s="15">
        <v>10444</v>
      </c>
      <c r="E13" s="16">
        <f aca="true" t="shared" si="0" ref="E13:E19">SUM(C13:D13)</f>
        <v>20033</v>
      </c>
      <c r="F13" s="17">
        <v>4447</v>
      </c>
      <c r="G13" s="15">
        <v>2549</v>
      </c>
      <c r="H13" s="15">
        <v>3933</v>
      </c>
      <c r="I13" s="15">
        <f aca="true" t="shared" si="1" ref="I13:I20">SUM(G13:H13)</f>
        <v>6482</v>
      </c>
      <c r="J13" s="18">
        <f aca="true" t="shared" si="2" ref="J13:J20">ROUND(I13/E13,3)</f>
        <v>0.324</v>
      </c>
    </row>
    <row r="14" spans="1:10" ht="14.25">
      <c r="A14" s="13" t="s">
        <v>10</v>
      </c>
      <c r="B14" s="14">
        <v>1615</v>
      </c>
      <c r="C14" s="15">
        <v>2100</v>
      </c>
      <c r="D14" s="15">
        <v>2423</v>
      </c>
      <c r="E14" s="16">
        <f t="shared" si="0"/>
        <v>4523</v>
      </c>
      <c r="F14" s="17">
        <v>1267</v>
      </c>
      <c r="G14" s="15">
        <v>757</v>
      </c>
      <c r="H14" s="15">
        <v>1162</v>
      </c>
      <c r="I14" s="15">
        <f t="shared" si="1"/>
        <v>1919</v>
      </c>
      <c r="J14" s="18">
        <f t="shared" si="2"/>
        <v>0.424</v>
      </c>
    </row>
    <row r="15" spans="1:10" ht="14.25">
      <c r="A15" s="13" t="s">
        <v>11</v>
      </c>
      <c r="B15" s="14">
        <v>3858</v>
      </c>
      <c r="C15" s="15">
        <v>4589</v>
      </c>
      <c r="D15" s="15">
        <v>5109</v>
      </c>
      <c r="E15" s="16">
        <f t="shared" si="0"/>
        <v>9698</v>
      </c>
      <c r="F15" s="17">
        <v>2635</v>
      </c>
      <c r="G15" s="15">
        <v>1540</v>
      </c>
      <c r="H15" s="15">
        <v>2289</v>
      </c>
      <c r="I15" s="15">
        <f t="shared" si="1"/>
        <v>3829</v>
      </c>
      <c r="J15" s="18">
        <f t="shared" si="2"/>
        <v>0.395</v>
      </c>
    </row>
    <row r="16" spans="1:10" ht="14.25">
      <c r="A16" s="13" t="s">
        <v>12</v>
      </c>
      <c r="B16" s="14">
        <v>867</v>
      </c>
      <c r="C16" s="15">
        <v>1188</v>
      </c>
      <c r="D16" s="15">
        <v>1271</v>
      </c>
      <c r="E16" s="16">
        <f t="shared" si="0"/>
        <v>2459</v>
      </c>
      <c r="F16" s="17">
        <v>672</v>
      </c>
      <c r="G16" s="15">
        <v>402</v>
      </c>
      <c r="H16" s="15">
        <v>582</v>
      </c>
      <c r="I16" s="15">
        <f t="shared" si="1"/>
        <v>984</v>
      </c>
      <c r="J16" s="18">
        <f t="shared" si="2"/>
        <v>0.4</v>
      </c>
    </row>
    <row r="17" spans="1:10" ht="14.25">
      <c r="A17" s="13" t="s">
        <v>13</v>
      </c>
      <c r="B17" s="14">
        <v>735</v>
      </c>
      <c r="C17" s="15">
        <v>1084</v>
      </c>
      <c r="D17" s="15">
        <v>1225</v>
      </c>
      <c r="E17" s="16">
        <f t="shared" si="0"/>
        <v>2309</v>
      </c>
      <c r="F17" s="17">
        <v>604</v>
      </c>
      <c r="G17" s="15">
        <v>361</v>
      </c>
      <c r="H17" s="15">
        <v>544</v>
      </c>
      <c r="I17" s="15">
        <f t="shared" si="1"/>
        <v>905</v>
      </c>
      <c r="J17" s="18">
        <f t="shared" si="2"/>
        <v>0.392</v>
      </c>
    </row>
    <row r="18" spans="1:10" ht="14.25">
      <c r="A18" s="13" t="s">
        <v>14</v>
      </c>
      <c r="B18" s="14">
        <v>687</v>
      </c>
      <c r="C18" s="15">
        <v>845</v>
      </c>
      <c r="D18" s="15">
        <v>985</v>
      </c>
      <c r="E18" s="16">
        <f t="shared" si="0"/>
        <v>1830</v>
      </c>
      <c r="F18" s="17">
        <v>557</v>
      </c>
      <c r="G18" s="15">
        <v>315</v>
      </c>
      <c r="H18" s="15">
        <v>473</v>
      </c>
      <c r="I18" s="15">
        <f t="shared" si="1"/>
        <v>788</v>
      </c>
      <c r="J18" s="18">
        <f t="shared" si="2"/>
        <v>0.431</v>
      </c>
    </row>
    <row r="19" spans="1:10" ht="14.25">
      <c r="A19" s="13" t="s">
        <v>15</v>
      </c>
      <c r="B19" s="14">
        <v>714</v>
      </c>
      <c r="C19" s="15">
        <v>802</v>
      </c>
      <c r="D19" s="15">
        <v>939</v>
      </c>
      <c r="E19" s="16">
        <f t="shared" si="0"/>
        <v>1741</v>
      </c>
      <c r="F19" s="17">
        <v>486</v>
      </c>
      <c r="G19" s="15">
        <v>277</v>
      </c>
      <c r="H19" s="15">
        <v>424</v>
      </c>
      <c r="I19" s="15">
        <f t="shared" si="1"/>
        <v>701</v>
      </c>
      <c r="J19" s="18">
        <f t="shared" si="2"/>
        <v>0.403</v>
      </c>
    </row>
    <row r="20" spans="1:10" ht="15" thickBot="1">
      <c r="A20" s="19" t="s">
        <v>16</v>
      </c>
      <c r="B20" s="20">
        <f aca="true" t="shared" si="3" ref="B20:H20">SUM(B13:B19)</f>
        <v>16227</v>
      </c>
      <c r="C20" s="20">
        <f t="shared" si="3"/>
        <v>20197</v>
      </c>
      <c r="D20" s="20">
        <f t="shared" si="3"/>
        <v>22396</v>
      </c>
      <c r="E20" s="20">
        <f t="shared" si="3"/>
        <v>42593</v>
      </c>
      <c r="F20" s="40">
        <f t="shared" si="3"/>
        <v>10668</v>
      </c>
      <c r="G20" s="20">
        <f t="shared" si="3"/>
        <v>6201</v>
      </c>
      <c r="H20" s="20">
        <f t="shared" si="3"/>
        <v>9407</v>
      </c>
      <c r="I20" s="21">
        <f t="shared" si="1"/>
        <v>15608</v>
      </c>
      <c r="J20" s="22">
        <f t="shared" si="2"/>
        <v>0.366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779</v>
      </c>
      <c r="D25" s="15">
        <v>677</v>
      </c>
      <c r="E25" s="16">
        <f aca="true" t="shared" si="4" ref="E25:E36">C25+D25</f>
        <v>1456</v>
      </c>
      <c r="F25" s="45" t="s">
        <v>20</v>
      </c>
      <c r="G25" s="47"/>
      <c r="H25" s="15">
        <v>1341</v>
      </c>
      <c r="I25" s="15">
        <v>1494</v>
      </c>
      <c r="J25" s="16">
        <f>H25+I25</f>
        <v>2835</v>
      </c>
    </row>
    <row r="26" spans="1:10" ht="14.25">
      <c r="A26" s="45" t="s">
        <v>21</v>
      </c>
      <c r="B26" s="46"/>
      <c r="C26" s="15">
        <v>797</v>
      </c>
      <c r="D26" s="15">
        <v>718</v>
      </c>
      <c r="E26" s="16">
        <f t="shared" si="4"/>
        <v>1515</v>
      </c>
      <c r="F26" s="45" t="s">
        <v>22</v>
      </c>
      <c r="G26" s="47"/>
      <c r="H26" s="15">
        <v>1248</v>
      </c>
      <c r="I26" s="15">
        <v>1579</v>
      </c>
      <c r="J26" s="16">
        <f>H26+I26</f>
        <v>2827</v>
      </c>
    </row>
    <row r="27" spans="1:10" ht="14.25">
      <c r="A27" s="45" t="s">
        <v>23</v>
      </c>
      <c r="B27" s="46"/>
      <c r="C27" s="15">
        <v>894</v>
      </c>
      <c r="D27" s="15">
        <v>813</v>
      </c>
      <c r="E27" s="16">
        <f t="shared" si="4"/>
        <v>1707</v>
      </c>
      <c r="F27" s="45" t="s">
        <v>24</v>
      </c>
      <c r="G27" s="47"/>
      <c r="H27" s="15">
        <v>1502</v>
      </c>
      <c r="I27" s="15">
        <v>2042</v>
      </c>
      <c r="J27" s="16">
        <f>H27+I27</f>
        <v>3544</v>
      </c>
    </row>
    <row r="28" spans="1:10" ht="14.25">
      <c r="A28" s="45" t="s">
        <v>25</v>
      </c>
      <c r="B28" s="46"/>
      <c r="C28" s="15">
        <v>1056</v>
      </c>
      <c r="D28" s="15">
        <v>950</v>
      </c>
      <c r="E28" s="16">
        <f t="shared" si="4"/>
        <v>2006</v>
      </c>
      <c r="F28" s="45" t="s">
        <v>26</v>
      </c>
      <c r="G28" s="47"/>
      <c r="H28" s="15">
        <v>1500</v>
      </c>
      <c r="I28" s="15">
        <v>2110</v>
      </c>
      <c r="J28" s="16">
        <f aca="true" t="shared" si="5" ref="J28:J35">H28+I28</f>
        <v>3610</v>
      </c>
    </row>
    <row r="29" spans="1:10" ht="14.25">
      <c r="A29" s="45" t="s">
        <v>27</v>
      </c>
      <c r="B29" s="46"/>
      <c r="C29" s="15">
        <v>980</v>
      </c>
      <c r="D29" s="15">
        <v>855</v>
      </c>
      <c r="E29" s="16">
        <f t="shared" si="4"/>
        <v>1835</v>
      </c>
      <c r="F29" s="45" t="s">
        <v>28</v>
      </c>
      <c r="G29" s="47"/>
      <c r="H29" s="15">
        <v>1094</v>
      </c>
      <c r="I29" s="15">
        <v>1770</v>
      </c>
      <c r="J29" s="16">
        <f t="shared" si="5"/>
        <v>2864</v>
      </c>
    </row>
    <row r="30" spans="1:10" ht="14.25">
      <c r="A30" s="45" t="s">
        <v>29</v>
      </c>
      <c r="B30" s="46"/>
      <c r="C30" s="15">
        <v>890</v>
      </c>
      <c r="D30" s="15">
        <v>731</v>
      </c>
      <c r="E30" s="16">
        <f t="shared" si="4"/>
        <v>1621</v>
      </c>
      <c r="F30" s="45" t="s">
        <v>30</v>
      </c>
      <c r="G30" s="47"/>
      <c r="H30" s="15">
        <v>566</v>
      </c>
      <c r="I30" s="15">
        <v>1108</v>
      </c>
      <c r="J30" s="16">
        <f t="shared" si="5"/>
        <v>1674</v>
      </c>
    </row>
    <row r="31" spans="1:10" ht="14.25">
      <c r="A31" s="45" t="s">
        <v>31</v>
      </c>
      <c r="B31" s="46"/>
      <c r="C31" s="15">
        <v>1052</v>
      </c>
      <c r="D31" s="15">
        <v>919</v>
      </c>
      <c r="E31" s="16">
        <f t="shared" si="4"/>
        <v>1971</v>
      </c>
      <c r="F31" s="45" t="s">
        <v>32</v>
      </c>
      <c r="G31" s="47"/>
      <c r="H31" s="15">
        <v>216</v>
      </c>
      <c r="I31" s="15">
        <v>561</v>
      </c>
      <c r="J31" s="16">
        <f t="shared" si="5"/>
        <v>777</v>
      </c>
    </row>
    <row r="32" spans="1:10" ht="14.25">
      <c r="A32" s="45" t="s">
        <v>33</v>
      </c>
      <c r="B32" s="46"/>
      <c r="C32" s="15">
        <v>946</v>
      </c>
      <c r="D32" s="15">
        <v>876</v>
      </c>
      <c r="E32" s="16">
        <f t="shared" si="4"/>
        <v>1822</v>
      </c>
      <c r="F32" s="45" t="s">
        <v>34</v>
      </c>
      <c r="G32" s="47"/>
      <c r="H32" s="15">
        <v>69</v>
      </c>
      <c r="I32" s="15">
        <v>214</v>
      </c>
      <c r="J32" s="16">
        <f t="shared" si="5"/>
        <v>283</v>
      </c>
    </row>
    <row r="33" spans="1:10" ht="14.25">
      <c r="A33" s="45" t="s">
        <v>35</v>
      </c>
      <c r="B33" s="46"/>
      <c r="C33" s="15">
        <v>860</v>
      </c>
      <c r="D33" s="15">
        <v>823</v>
      </c>
      <c r="E33" s="16">
        <f t="shared" si="4"/>
        <v>1683</v>
      </c>
      <c r="F33" s="45" t="s">
        <v>36</v>
      </c>
      <c r="G33" s="47"/>
      <c r="H33" s="15">
        <v>6</v>
      </c>
      <c r="I33" s="15">
        <v>22</v>
      </c>
      <c r="J33" s="16">
        <f t="shared" si="5"/>
        <v>28</v>
      </c>
    </row>
    <row r="34" spans="1:10" ht="14.25">
      <c r="A34" s="45" t="s">
        <v>37</v>
      </c>
      <c r="B34" s="46"/>
      <c r="C34" s="15">
        <v>1128</v>
      </c>
      <c r="D34" s="15">
        <v>1127</v>
      </c>
      <c r="E34" s="16">
        <f t="shared" si="4"/>
        <v>2255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1431</v>
      </c>
      <c r="D35" s="15">
        <v>1327</v>
      </c>
      <c r="E35" s="16">
        <f t="shared" si="4"/>
        <v>2758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1842</v>
      </c>
      <c r="D36" s="9">
        <v>1679</v>
      </c>
      <c r="E36" s="10">
        <f t="shared" si="4"/>
        <v>3521</v>
      </c>
      <c r="F36" s="50" t="s">
        <v>42</v>
      </c>
      <c r="G36" s="51"/>
      <c r="H36" s="9">
        <f>C25+C26+C27+C28+C29+C30+C31+C32+C33+C34+C35+C36+H25+H26+H27+H28+H29+H30+H31+H32+H33+H34+H35</f>
        <v>20197</v>
      </c>
      <c r="I36" s="9">
        <f>D25+D26+D27+D28+D29+D30+D31+D32+D33+D34+D35+D36+I25+I26+I27+I28+I29+I30+I31+I32+I33+I34+I35</f>
        <v>22396</v>
      </c>
      <c r="J36" s="10">
        <f>E25+E26+E27+E28+E29+E30+E31+E32+E33+E34+E35+E36+J25+J26+J27+J28+J29+J30+J31+J32+J33+J34+J35</f>
        <v>42593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60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280</v>
      </c>
      <c r="C44" s="8">
        <v>122</v>
      </c>
      <c r="D44" s="8">
        <v>201</v>
      </c>
      <c r="E44" s="10">
        <v>323</v>
      </c>
      <c r="F44" s="8">
        <v>16</v>
      </c>
      <c r="G44" s="8">
        <v>9</v>
      </c>
      <c r="H44" s="8">
        <v>12</v>
      </c>
      <c r="I44" s="8">
        <f>I57</f>
        <v>21</v>
      </c>
      <c r="J44" s="11">
        <f>ROUND(I44/E44,3)</f>
        <v>0.065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160</v>
      </c>
      <c r="C50" s="30">
        <v>82</v>
      </c>
      <c r="D50" s="30">
        <v>104</v>
      </c>
      <c r="E50" s="31">
        <f aca="true" t="shared" si="6" ref="E50:E56">SUM(C50:D50)</f>
        <v>186</v>
      </c>
      <c r="F50" s="32">
        <v>8</v>
      </c>
      <c r="G50" s="33">
        <v>6</v>
      </c>
      <c r="H50" s="33">
        <v>4</v>
      </c>
      <c r="I50" s="33">
        <f aca="true" t="shared" si="7" ref="I50:I56">SUM(G50:H50)</f>
        <v>10</v>
      </c>
      <c r="J50" s="18">
        <f aca="true" t="shared" si="8" ref="J50:J57">ROUND(I50/E50,3)</f>
        <v>0.054</v>
      </c>
    </row>
    <row r="51" spans="1:10" ht="14.25">
      <c r="A51" s="13" t="s">
        <v>10</v>
      </c>
      <c r="B51" s="29">
        <v>35</v>
      </c>
      <c r="C51" s="30">
        <v>8</v>
      </c>
      <c r="D51" s="44">
        <v>27</v>
      </c>
      <c r="E51" s="31">
        <f t="shared" si="6"/>
        <v>35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54</v>
      </c>
      <c r="C52" s="30">
        <v>20</v>
      </c>
      <c r="D52" s="30">
        <v>47</v>
      </c>
      <c r="E52" s="31">
        <f t="shared" si="6"/>
        <v>67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0.134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6"/>
        <v>12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0.167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6"/>
        <v>10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4</v>
      </c>
      <c r="C55" s="30">
        <v>1</v>
      </c>
      <c r="D55" s="30">
        <v>3</v>
      </c>
      <c r="E55" s="31">
        <f t="shared" si="6"/>
        <v>4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6</v>
      </c>
      <c r="C56" s="30">
        <v>4</v>
      </c>
      <c r="D56" s="30">
        <v>5</v>
      </c>
      <c r="E56" s="31">
        <f t="shared" si="6"/>
        <v>9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280</v>
      </c>
      <c r="C57" s="36">
        <f t="shared" si="9"/>
        <v>122</v>
      </c>
      <c r="D57" s="36">
        <f t="shared" si="9"/>
        <v>201</v>
      </c>
      <c r="E57" s="37">
        <f t="shared" si="9"/>
        <v>323</v>
      </c>
      <c r="F57" s="38">
        <f t="shared" si="9"/>
        <v>16</v>
      </c>
      <c r="G57" s="37">
        <f t="shared" si="9"/>
        <v>9</v>
      </c>
      <c r="H57" s="37">
        <f t="shared" si="9"/>
        <v>12</v>
      </c>
      <c r="I57" s="37">
        <f t="shared" si="9"/>
        <v>21</v>
      </c>
      <c r="J57" s="11">
        <f t="shared" si="8"/>
        <v>0.065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5</v>
      </c>
      <c r="I62" s="15">
        <v>4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5</v>
      </c>
      <c r="I63" s="15">
        <v>1</v>
      </c>
      <c r="J63" s="16">
        <f t="shared" si="11"/>
        <v>6</v>
      </c>
    </row>
    <row r="64" spans="1:10" ht="14.25">
      <c r="A64" s="45" t="s">
        <v>23</v>
      </c>
      <c r="B64" s="46"/>
      <c r="C64" s="15">
        <v>4</v>
      </c>
      <c r="D64" s="15">
        <v>1</v>
      </c>
      <c r="E64" s="16">
        <f t="shared" si="10"/>
        <v>5</v>
      </c>
      <c r="F64" s="45" t="s">
        <v>24</v>
      </c>
      <c r="G64" s="47"/>
      <c r="H64" s="15">
        <v>2</v>
      </c>
      <c r="I64" s="15">
        <v>2</v>
      </c>
      <c r="J64" s="16">
        <f t="shared" si="11"/>
        <v>4</v>
      </c>
    </row>
    <row r="65" spans="1:10" ht="14.25">
      <c r="A65" s="45" t="s">
        <v>25</v>
      </c>
      <c r="B65" s="46"/>
      <c r="C65" s="15">
        <v>2</v>
      </c>
      <c r="D65" s="15">
        <v>8</v>
      </c>
      <c r="E65" s="16">
        <f t="shared" si="10"/>
        <v>10</v>
      </c>
      <c r="F65" s="45" t="s">
        <v>26</v>
      </c>
      <c r="G65" s="47"/>
      <c r="H65" s="15">
        <v>1</v>
      </c>
      <c r="I65" s="15">
        <v>2</v>
      </c>
      <c r="J65" s="16">
        <f t="shared" si="11"/>
        <v>3</v>
      </c>
    </row>
    <row r="66" spans="1:10" ht="14.25">
      <c r="A66" s="45" t="s">
        <v>27</v>
      </c>
      <c r="B66" s="46"/>
      <c r="C66" s="15">
        <v>26</v>
      </c>
      <c r="D66" s="15">
        <v>52</v>
      </c>
      <c r="E66" s="16">
        <f t="shared" si="10"/>
        <v>78</v>
      </c>
      <c r="F66" s="45" t="s">
        <v>28</v>
      </c>
      <c r="G66" s="47"/>
      <c r="H66" s="15">
        <v>1</v>
      </c>
      <c r="I66" s="15">
        <v>3</v>
      </c>
      <c r="J66" s="16">
        <f t="shared" si="11"/>
        <v>4</v>
      </c>
    </row>
    <row r="67" spans="1:10" ht="14.25">
      <c r="A67" s="45" t="s">
        <v>29</v>
      </c>
      <c r="B67" s="46"/>
      <c r="C67" s="15">
        <v>36</v>
      </c>
      <c r="D67" s="15">
        <v>24</v>
      </c>
      <c r="E67" s="16">
        <f t="shared" si="10"/>
        <v>60</v>
      </c>
      <c r="F67" s="45" t="s">
        <v>30</v>
      </c>
      <c r="G67" s="47"/>
      <c r="H67" s="15">
        <v>0</v>
      </c>
      <c r="I67" s="15">
        <v>4</v>
      </c>
      <c r="J67" s="16">
        <f t="shared" si="11"/>
        <v>4</v>
      </c>
    </row>
    <row r="68" spans="1:10" ht="14.25">
      <c r="A68" s="45" t="s">
        <v>31</v>
      </c>
      <c r="B68" s="46"/>
      <c r="C68" s="15">
        <v>18</v>
      </c>
      <c r="D68" s="15">
        <v>37</v>
      </c>
      <c r="E68" s="16">
        <f t="shared" si="10"/>
        <v>55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8</v>
      </c>
      <c r="D69" s="15">
        <v>23</v>
      </c>
      <c r="E69" s="16">
        <f t="shared" si="10"/>
        <v>31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5</v>
      </c>
      <c r="D70" s="15">
        <v>13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4</v>
      </c>
      <c r="D72" s="15">
        <v>6</v>
      </c>
      <c r="E72" s="16">
        <f t="shared" si="10"/>
        <v>10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3</v>
      </c>
      <c r="D73" s="9">
        <v>7</v>
      </c>
      <c r="E73" s="10">
        <f t="shared" si="10"/>
        <v>10</v>
      </c>
      <c r="F73" s="50" t="s">
        <v>42</v>
      </c>
      <c r="G73" s="51"/>
      <c r="H73" s="39">
        <f>SUM((SUM(C62:C73)+(SUM(H62:H72))))</f>
        <v>122</v>
      </c>
      <c r="I73" s="9">
        <f>SUM((SUM(D62:D73)+(SUM(I62:I72))))</f>
        <v>201</v>
      </c>
      <c r="J73" s="10">
        <f t="shared" si="11"/>
        <v>323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72:B72"/>
    <mergeCell ref="F72:G72"/>
    <mergeCell ref="A73:B73"/>
    <mergeCell ref="F73:G73"/>
    <mergeCell ref="A70:B70"/>
    <mergeCell ref="F70:G70"/>
    <mergeCell ref="A71:B71"/>
    <mergeCell ref="F71:G71"/>
    <mergeCell ref="A68:B68"/>
    <mergeCell ref="F68:G68"/>
    <mergeCell ref="A69:B69"/>
    <mergeCell ref="F69:G69"/>
    <mergeCell ref="A66:B66"/>
    <mergeCell ref="F66:G66"/>
    <mergeCell ref="A67:B67"/>
    <mergeCell ref="F67:G67"/>
    <mergeCell ref="A64:B64"/>
    <mergeCell ref="F64:G64"/>
    <mergeCell ref="A65:B65"/>
    <mergeCell ref="F65:G65"/>
    <mergeCell ref="A62:B62"/>
    <mergeCell ref="F62:G62"/>
    <mergeCell ref="A63:B63"/>
    <mergeCell ref="F63:G63"/>
    <mergeCell ref="F48:J48"/>
    <mergeCell ref="A60:B60"/>
    <mergeCell ref="A61:B61"/>
    <mergeCell ref="F61:G61"/>
    <mergeCell ref="A47:C47"/>
    <mergeCell ref="A48:A49"/>
    <mergeCell ref="B48:B49"/>
    <mergeCell ref="C48:E48"/>
    <mergeCell ref="A37:B37"/>
    <mergeCell ref="A39:J39"/>
    <mergeCell ref="A42:A43"/>
    <mergeCell ref="B42:B43"/>
    <mergeCell ref="C42:E42"/>
    <mergeCell ref="F42:J42"/>
    <mergeCell ref="A35:B35"/>
    <mergeCell ref="F35:G35"/>
    <mergeCell ref="A36:B36"/>
    <mergeCell ref="F36:G36"/>
    <mergeCell ref="A33:B33"/>
    <mergeCell ref="F33:G33"/>
    <mergeCell ref="A34:B34"/>
    <mergeCell ref="F34:G34"/>
    <mergeCell ref="A31:B31"/>
    <mergeCell ref="F31:G31"/>
    <mergeCell ref="A32:B32"/>
    <mergeCell ref="F32:G32"/>
    <mergeCell ref="A29:B29"/>
    <mergeCell ref="F29:G29"/>
    <mergeCell ref="A30:B30"/>
    <mergeCell ref="F30:G30"/>
    <mergeCell ref="A27:B27"/>
    <mergeCell ref="F27:G27"/>
    <mergeCell ref="A28:B28"/>
    <mergeCell ref="F28:G28"/>
    <mergeCell ref="A25:B25"/>
    <mergeCell ref="F25:G25"/>
    <mergeCell ref="A26:B26"/>
    <mergeCell ref="F26:G26"/>
    <mergeCell ref="F11:J11"/>
    <mergeCell ref="A23:B23"/>
    <mergeCell ref="A24:B24"/>
    <mergeCell ref="F24:G24"/>
    <mergeCell ref="A10:C10"/>
    <mergeCell ref="A11:A12"/>
    <mergeCell ref="B11:B12"/>
    <mergeCell ref="C11:E11"/>
    <mergeCell ref="A2:J2"/>
    <mergeCell ref="A5:A6"/>
    <mergeCell ref="B5:B6"/>
    <mergeCell ref="C5:E5"/>
    <mergeCell ref="F5:J5"/>
  </mergeCells>
  <printOptions/>
  <pageMargins left="0.75" right="0.75" top="0.24" bottom="0.27" header="0.2" footer="0.21"/>
  <pageSetup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74"/>
  <sheetViews>
    <sheetView zoomScale="120" zoomScaleNormal="120" workbookViewId="0" topLeftCell="A1">
      <selection activeCell="I68" sqref="I68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6" t="s">
        <v>61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7"/>
      <c r="B5" s="60" t="s">
        <v>3</v>
      </c>
      <c r="C5" s="62" t="s">
        <v>4</v>
      </c>
      <c r="D5" s="62"/>
      <c r="E5" s="63"/>
      <c r="F5" s="69" t="s">
        <v>5</v>
      </c>
      <c r="G5" s="53"/>
      <c r="H5" s="53"/>
      <c r="I5" s="53"/>
      <c r="J5" s="54"/>
    </row>
    <row r="6" spans="1:10" ht="14.25">
      <c r="A6" s="68"/>
      <c r="B6" s="6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16204</v>
      </c>
      <c r="C7" s="9">
        <v>20163</v>
      </c>
      <c r="D7" s="9">
        <v>22370</v>
      </c>
      <c r="E7" s="10">
        <f>SUM(C7:D7)</f>
        <v>42533</v>
      </c>
      <c r="F7" s="8">
        <v>10658</v>
      </c>
      <c r="G7" s="9">
        <v>6184</v>
      </c>
      <c r="H7" s="9">
        <v>9410</v>
      </c>
      <c r="I7" s="9">
        <f>SUM(G7:H7)</f>
        <v>15594</v>
      </c>
      <c r="J7" s="11">
        <f>ROUND(I7/E7,3)</f>
        <v>0.367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8</v>
      </c>
      <c r="B10" s="55"/>
      <c r="C10" s="57"/>
      <c r="D10" s="1"/>
      <c r="E10" s="1"/>
      <c r="F10" s="1"/>
      <c r="G10" s="1"/>
      <c r="H10" s="1"/>
      <c r="I10" s="1"/>
      <c r="J10" s="1"/>
    </row>
    <row r="11" spans="1:10" ht="14.25">
      <c r="A11" s="58"/>
      <c r="B11" s="60" t="s">
        <v>3</v>
      </c>
      <c r="C11" s="62" t="s">
        <v>4</v>
      </c>
      <c r="D11" s="62"/>
      <c r="E11" s="63"/>
      <c r="F11" s="52" t="s">
        <v>5</v>
      </c>
      <c r="G11" s="53"/>
      <c r="H11" s="53"/>
      <c r="I11" s="53"/>
      <c r="J11" s="54"/>
    </row>
    <row r="12" spans="1:10" ht="14.25">
      <c r="A12" s="59"/>
      <c r="B12" s="6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9</v>
      </c>
      <c r="B13" s="14">
        <v>7743</v>
      </c>
      <c r="C13" s="15">
        <v>9578</v>
      </c>
      <c r="D13" s="15">
        <v>10440</v>
      </c>
      <c r="E13" s="16">
        <f aca="true" t="shared" si="0" ref="E13:E19">SUM(C13:D13)</f>
        <v>20018</v>
      </c>
      <c r="F13" s="17">
        <v>4451</v>
      </c>
      <c r="G13" s="15">
        <v>2544</v>
      </c>
      <c r="H13" s="15">
        <v>3942</v>
      </c>
      <c r="I13" s="15">
        <f aca="true" t="shared" si="1" ref="I13:I20">SUM(G13:H13)</f>
        <v>6486</v>
      </c>
      <c r="J13" s="18">
        <f aca="true" t="shared" si="2" ref="J13:J20">ROUND(I13/E13,3)</f>
        <v>0.324</v>
      </c>
    </row>
    <row r="14" spans="1:10" ht="14.25">
      <c r="A14" s="13" t="s">
        <v>10</v>
      </c>
      <c r="B14" s="14">
        <v>1611</v>
      </c>
      <c r="C14" s="15">
        <v>2102</v>
      </c>
      <c r="D14" s="15">
        <v>2415</v>
      </c>
      <c r="E14" s="16">
        <f t="shared" si="0"/>
        <v>4517</v>
      </c>
      <c r="F14" s="17">
        <v>1263</v>
      </c>
      <c r="G14" s="15">
        <v>753</v>
      </c>
      <c r="H14" s="15">
        <v>1159</v>
      </c>
      <c r="I14" s="15">
        <f t="shared" si="1"/>
        <v>1912</v>
      </c>
      <c r="J14" s="18">
        <f t="shared" si="2"/>
        <v>0.423</v>
      </c>
    </row>
    <row r="15" spans="1:10" ht="14.25">
      <c r="A15" s="13" t="s">
        <v>11</v>
      </c>
      <c r="B15" s="14">
        <v>3854</v>
      </c>
      <c r="C15" s="15">
        <v>4581</v>
      </c>
      <c r="D15" s="15">
        <v>5102</v>
      </c>
      <c r="E15" s="16">
        <f t="shared" si="0"/>
        <v>9683</v>
      </c>
      <c r="F15" s="17">
        <v>2631</v>
      </c>
      <c r="G15" s="15">
        <v>1540</v>
      </c>
      <c r="H15" s="15">
        <v>2290</v>
      </c>
      <c r="I15" s="15">
        <f t="shared" si="1"/>
        <v>3830</v>
      </c>
      <c r="J15" s="18">
        <f t="shared" si="2"/>
        <v>0.396</v>
      </c>
    </row>
    <row r="16" spans="1:10" ht="14.25">
      <c r="A16" s="13" t="s">
        <v>12</v>
      </c>
      <c r="B16" s="14">
        <v>863</v>
      </c>
      <c r="C16" s="15">
        <v>1177</v>
      </c>
      <c r="D16" s="15">
        <v>1271</v>
      </c>
      <c r="E16" s="16">
        <f t="shared" si="0"/>
        <v>2448</v>
      </c>
      <c r="F16" s="17">
        <v>670</v>
      </c>
      <c r="G16" s="15">
        <v>399</v>
      </c>
      <c r="H16" s="15">
        <v>582</v>
      </c>
      <c r="I16" s="15">
        <f t="shared" si="1"/>
        <v>981</v>
      </c>
      <c r="J16" s="18">
        <f t="shared" si="2"/>
        <v>0.401</v>
      </c>
    </row>
    <row r="17" spans="1:10" ht="14.25">
      <c r="A17" s="13" t="s">
        <v>13</v>
      </c>
      <c r="B17" s="14">
        <v>734</v>
      </c>
      <c r="C17" s="15">
        <v>1080</v>
      </c>
      <c r="D17" s="15">
        <v>1222</v>
      </c>
      <c r="E17" s="16">
        <f t="shared" si="0"/>
        <v>2302</v>
      </c>
      <c r="F17" s="17">
        <v>602</v>
      </c>
      <c r="G17" s="15">
        <v>357</v>
      </c>
      <c r="H17" s="15">
        <v>542</v>
      </c>
      <c r="I17" s="15">
        <f t="shared" si="1"/>
        <v>899</v>
      </c>
      <c r="J17" s="18">
        <f t="shared" si="2"/>
        <v>0.391</v>
      </c>
    </row>
    <row r="18" spans="1:10" ht="14.25">
      <c r="A18" s="13" t="s">
        <v>14</v>
      </c>
      <c r="B18" s="14">
        <v>687</v>
      </c>
      <c r="C18" s="15">
        <v>847</v>
      </c>
      <c r="D18" s="15">
        <v>984</v>
      </c>
      <c r="E18" s="16">
        <f t="shared" si="0"/>
        <v>1831</v>
      </c>
      <c r="F18" s="17">
        <v>558</v>
      </c>
      <c r="G18" s="15">
        <v>316</v>
      </c>
      <c r="H18" s="15">
        <v>473</v>
      </c>
      <c r="I18" s="15">
        <f t="shared" si="1"/>
        <v>789</v>
      </c>
      <c r="J18" s="18">
        <f t="shared" si="2"/>
        <v>0.431</v>
      </c>
    </row>
    <row r="19" spans="1:10" ht="14.25">
      <c r="A19" s="13" t="s">
        <v>15</v>
      </c>
      <c r="B19" s="14">
        <v>712</v>
      </c>
      <c r="C19" s="15">
        <v>798</v>
      </c>
      <c r="D19" s="15">
        <v>936</v>
      </c>
      <c r="E19" s="16">
        <f t="shared" si="0"/>
        <v>1734</v>
      </c>
      <c r="F19" s="17">
        <v>483</v>
      </c>
      <c r="G19" s="15">
        <v>275</v>
      </c>
      <c r="H19" s="15">
        <v>422</v>
      </c>
      <c r="I19" s="15">
        <f t="shared" si="1"/>
        <v>697</v>
      </c>
      <c r="J19" s="18">
        <f t="shared" si="2"/>
        <v>0.402</v>
      </c>
    </row>
    <row r="20" spans="1:10" ht="15" thickBot="1">
      <c r="A20" s="19" t="s">
        <v>16</v>
      </c>
      <c r="B20" s="20">
        <f aca="true" t="shared" si="3" ref="B20:H20">SUM(B13:B19)</f>
        <v>16204</v>
      </c>
      <c r="C20" s="20">
        <f t="shared" si="3"/>
        <v>20163</v>
      </c>
      <c r="D20" s="20">
        <f t="shared" si="3"/>
        <v>22370</v>
      </c>
      <c r="E20" s="20">
        <f t="shared" si="3"/>
        <v>42533</v>
      </c>
      <c r="F20" s="40">
        <f t="shared" si="3"/>
        <v>10658</v>
      </c>
      <c r="G20" s="20">
        <f t="shared" si="3"/>
        <v>6184</v>
      </c>
      <c r="H20" s="20">
        <f t="shared" si="3"/>
        <v>9410</v>
      </c>
      <c r="I20" s="21">
        <f t="shared" si="1"/>
        <v>15594</v>
      </c>
      <c r="J20" s="22">
        <f t="shared" si="2"/>
        <v>0.367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17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2" t="s">
        <v>18</v>
      </c>
      <c r="B24" s="56"/>
      <c r="C24" s="2" t="s">
        <v>0</v>
      </c>
      <c r="D24" s="2" t="s">
        <v>1</v>
      </c>
      <c r="E24" s="3" t="s">
        <v>2</v>
      </c>
      <c r="F24" s="52" t="s">
        <v>18</v>
      </c>
      <c r="G24" s="56"/>
      <c r="H24" s="2" t="s">
        <v>0</v>
      </c>
      <c r="I24" s="2" t="s">
        <v>1</v>
      </c>
      <c r="J24" s="3" t="s">
        <v>2</v>
      </c>
    </row>
    <row r="25" spans="1:10" ht="14.25">
      <c r="A25" s="45" t="s">
        <v>19</v>
      </c>
      <c r="B25" s="46"/>
      <c r="C25" s="15">
        <v>773</v>
      </c>
      <c r="D25" s="15">
        <v>677</v>
      </c>
      <c r="E25" s="16">
        <f aca="true" t="shared" si="4" ref="E25:E36">C25+D25</f>
        <v>1450</v>
      </c>
      <c r="F25" s="45" t="s">
        <v>20</v>
      </c>
      <c r="G25" s="47"/>
      <c r="H25" s="15">
        <v>1352</v>
      </c>
      <c r="I25" s="15">
        <v>1494</v>
      </c>
      <c r="J25" s="16">
        <f aca="true" t="shared" si="5" ref="J25:J35">H25+I25</f>
        <v>2846</v>
      </c>
    </row>
    <row r="26" spans="1:10" ht="14.25">
      <c r="A26" s="45" t="s">
        <v>21</v>
      </c>
      <c r="B26" s="46"/>
      <c r="C26" s="15">
        <v>802</v>
      </c>
      <c r="D26" s="15">
        <v>712</v>
      </c>
      <c r="E26" s="16">
        <f t="shared" si="4"/>
        <v>1514</v>
      </c>
      <c r="F26" s="45" t="s">
        <v>22</v>
      </c>
      <c r="G26" s="47"/>
      <c r="H26" s="15">
        <v>1245</v>
      </c>
      <c r="I26" s="15">
        <v>1578</v>
      </c>
      <c r="J26" s="16">
        <f t="shared" si="5"/>
        <v>2823</v>
      </c>
    </row>
    <row r="27" spans="1:10" ht="14.25">
      <c r="A27" s="45" t="s">
        <v>23</v>
      </c>
      <c r="B27" s="46"/>
      <c r="C27" s="15">
        <v>893</v>
      </c>
      <c r="D27" s="15">
        <v>818</v>
      </c>
      <c r="E27" s="16">
        <f t="shared" si="4"/>
        <v>1711</v>
      </c>
      <c r="F27" s="45" t="s">
        <v>24</v>
      </c>
      <c r="G27" s="47"/>
      <c r="H27" s="15">
        <v>1501</v>
      </c>
      <c r="I27" s="15">
        <v>2036</v>
      </c>
      <c r="J27" s="16">
        <f t="shared" si="5"/>
        <v>3537</v>
      </c>
    </row>
    <row r="28" spans="1:10" ht="14.25">
      <c r="A28" s="45" t="s">
        <v>25</v>
      </c>
      <c r="B28" s="46"/>
      <c r="C28" s="15">
        <v>1053</v>
      </c>
      <c r="D28" s="15">
        <v>947</v>
      </c>
      <c r="E28" s="16">
        <f t="shared" si="4"/>
        <v>2000</v>
      </c>
      <c r="F28" s="45" t="s">
        <v>26</v>
      </c>
      <c r="G28" s="47"/>
      <c r="H28" s="15">
        <v>1490</v>
      </c>
      <c r="I28" s="15">
        <v>2126</v>
      </c>
      <c r="J28" s="16">
        <f t="shared" si="5"/>
        <v>3616</v>
      </c>
    </row>
    <row r="29" spans="1:10" ht="14.25">
      <c r="A29" s="45" t="s">
        <v>27</v>
      </c>
      <c r="B29" s="46"/>
      <c r="C29" s="15">
        <v>982</v>
      </c>
      <c r="D29" s="15">
        <v>847</v>
      </c>
      <c r="E29" s="16">
        <f t="shared" si="4"/>
        <v>1829</v>
      </c>
      <c r="F29" s="45" t="s">
        <v>28</v>
      </c>
      <c r="G29" s="47"/>
      <c r="H29" s="15">
        <v>1094</v>
      </c>
      <c r="I29" s="15">
        <v>1770</v>
      </c>
      <c r="J29" s="16">
        <f t="shared" si="5"/>
        <v>2864</v>
      </c>
    </row>
    <row r="30" spans="1:10" ht="14.25">
      <c r="A30" s="45" t="s">
        <v>29</v>
      </c>
      <c r="B30" s="46"/>
      <c r="C30" s="15">
        <v>885</v>
      </c>
      <c r="D30" s="15">
        <v>736</v>
      </c>
      <c r="E30" s="16">
        <f t="shared" si="4"/>
        <v>1621</v>
      </c>
      <c r="F30" s="45" t="s">
        <v>30</v>
      </c>
      <c r="G30" s="47"/>
      <c r="H30" s="15">
        <v>571</v>
      </c>
      <c r="I30" s="15">
        <v>1111</v>
      </c>
      <c r="J30" s="16">
        <f t="shared" si="5"/>
        <v>1682</v>
      </c>
    </row>
    <row r="31" spans="1:10" ht="14.25">
      <c r="A31" s="45" t="s">
        <v>31</v>
      </c>
      <c r="B31" s="46"/>
      <c r="C31" s="15">
        <v>1047</v>
      </c>
      <c r="D31" s="15">
        <v>909</v>
      </c>
      <c r="E31" s="16">
        <f t="shared" si="4"/>
        <v>1956</v>
      </c>
      <c r="F31" s="45" t="s">
        <v>32</v>
      </c>
      <c r="G31" s="47"/>
      <c r="H31" s="15">
        <v>210</v>
      </c>
      <c r="I31" s="15">
        <v>548</v>
      </c>
      <c r="J31" s="16">
        <f t="shared" si="5"/>
        <v>758</v>
      </c>
    </row>
    <row r="32" spans="1:10" ht="14.25">
      <c r="A32" s="45" t="s">
        <v>33</v>
      </c>
      <c r="B32" s="46"/>
      <c r="C32" s="15">
        <v>944</v>
      </c>
      <c r="D32" s="15">
        <v>879</v>
      </c>
      <c r="E32" s="16">
        <f t="shared" si="4"/>
        <v>1823</v>
      </c>
      <c r="F32" s="45" t="s">
        <v>34</v>
      </c>
      <c r="G32" s="47"/>
      <c r="H32" s="15">
        <v>66</v>
      </c>
      <c r="I32" s="15">
        <v>218</v>
      </c>
      <c r="J32" s="16">
        <f t="shared" si="5"/>
        <v>284</v>
      </c>
    </row>
    <row r="33" spans="1:10" ht="14.25">
      <c r="A33" s="45" t="s">
        <v>35</v>
      </c>
      <c r="B33" s="46"/>
      <c r="C33" s="15">
        <v>862</v>
      </c>
      <c r="D33" s="15">
        <v>822</v>
      </c>
      <c r="E33" s="16">
        <f t="shared" si="4"/>
        <v>1684</v>
      </c>
      <c r="F33" s="45" t="s">
        <v>36</v>
      </c>
      <c r="G33" s="47"/>
      <c r="H33" s="15">
        <v>7</v>
      </c>
      <c r="I33" s="15">
        <v>22</v>
      </c>
      <c r="J33" s="16">
        <f t="shared" si="5"/>
        <v>29</v>
      </c>
    </row>
    <row r="34" spans="1:10" ht="14.25">
      <c r="A34" s="45" t="s">
        <v>37</v>
      </c>
      <c r="B34" s="46"/>
      <c r="C34" s="15">
        <v>1118</v>
      </c>
      <c r="D34" s="15">
        <v>1124</v>
      </c>
      <c r="E34" s="16">
        <f t="shared" si="4"/>
        <v>2242</v>
      </c>
      <c r="F34" s="45" t="s">
        <v>38</v>
      </c>
      <c r="G34" s="47"/>
      <c r="H34" s="15">
        <v>0</v>
      </c>
      <c r="I34" s="15">
        <v>1</v>
      </c>
      <c r="J34" s="16">
        <f t="shared" si="5"/>
        <v>1</v>
      </c>
    </row>
    <row r="35" spans="1:10" ht="14.25">
      <c r="A35" s="45" t="s">
        <v>39</v>
      </c>
      <c r="B35" s="46"/>
      <c r="C35" s="15">
        <v>1430</v>
      </c>
      <c r="D35" s="15">
        <v>1325</v>
      </c>
      <c r="E35" s="16">
        <f t="shared" si="4"/>
        <v>2755</v>
      </c>
      <c r="F35" s="45" t="s">
        <v>40</v>
      </c>
      <c r="G35" s="47"/>
      <c r="H35" s="15">
        <v>0</v>
      </c>
      <c r="I35" s="15">
        <v>0</v>
      </c>
      <c r="J35" s="16">
        <f t="shared" si="5"/>
        <v>0</v>
      </c>
    </row>
    <row r="36" spans="1:10" ht="15" thickBot="1">
      <c r="A36" s="48" t="s">
        <v>41</v>
      </c>
      <c r="B36" s="49"/>
      <c r="C36" s="9">
        <v>1838</v>
      </c>
      <c r="D36" s="9">
        <v>1670</v>
      </c>
      <c r="E36" s="10">
        <f t="shared" si="4"/>
        <v>3508</v>
      </c>
      <c r="F36" s="50" t="s">
        <v>42</v>
      </c>
      <c r="G36" s="51"/>
      <c r="H36" s="9">
        <f>C25+C26+C27+C28+C29+C30+C31+C32+C33+C34+C35+C36+H25+H26+H27+H28+H29+H30+H31+H32+H33+H34+H35</f>
        <v>20163</v>
      </c>
      <c r="I36" s="9">
        <f>D25+D26+D27+D28+D29+D30+D31+D32+D33+D34+D35+D36+I25+I26+I27+I28+I29+I30+I31+I32+I33+I34+I35</f>
        <v>22370</v>
      </c>
      <c r="J36" s="10">
        <f>E25+E26+E27+E28+E29+E30+E31+E32+E33+E34+E35+E36+J25+J26+J27+J28+J29+J30+J31+J32+J33+J34+J35</f>
        <v>42533</v>
      </c>
    </row>
    <row r="37" spans="1:10" ht="14.25">
      <c r="A37" s="64"/>
      <c r="B37" s="65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6" t="s">
        <v>62</v>
      </c>
      <c r="B39" s="66"/>
      <c r="C39" s="66"/>
      <c r="D39" s="66"/>
      <c r="E39" s="66"/>
      <c r="F39" s="66"/>
      <c r="G39" s="66"/>
      <c r="H39" s="66"/>
      <c r="I39" s="66"/>
      <c r="J39" s="66"/>
    </row>
    <row r="40" spans="1:10" ht="14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 thickBo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4.25">
      <c r="A42" s="67"/>
      <c r="B42" s="60" t="s">
        <v>43</v>
      </c>
      <c r="C42" s="62" t="s">
        <v>4</v>
      </c>
      <c r="D42" s="62"/>
      <c r="E42" s="63"/>
      <c r="F42" s="69" t="s">
        <v>5</v>
      </c>
      <c r="G42" s="53"/>
      <c r="H42" s="53"/>
      <c r="I42" s="53"/>
      <c r="J42" s="54"/>
    </row>
    <row r="43" spans="1:10" ht="14.25">
      <c r="A43" s="68"/>
      <c r="B43" s="61"/>
      <c r="C43" s="5" t="s">
        <v>0</v>
      </c>
      <c r="D43" s="5" t="s">
        <v>1</v>
      </c>
      <c r="E43" s="6" t="s">
        <v>2</v>
      </c>
      <c r="F43" s="4" t="s">
        <v>3</v>
      </c>
      <c r="G43" s="5" t="s">
        <v>0</v>
      </c>
      <c r="H43" s="5" t="s">
        <v>1</v>
      </c>
      <c r="I43" s="5" t="s">
        <v>2</v>
      </c>
      <c r="J43" s="6" t="s">
        <v>6</v>
      </c>
    </row>
    <row r="44" spans="1:10" ht="15" thickBot="1">
      <c r="A44" s="7" t="s">
        <v>7</v>
      </c>
      <c r="B44" s="8">
        <v>276</v>
      </c>
      <c r="C44" s="8">
        <v>120</v>
      </c>
      <c r="D44" s="8">
        <v>199</v>
      </c>
      <c r="E44" s="10">
        <v>319</v>
      </c>
      <c r="F44" s="8">
        <v>16</v>
      </c>
      <c r="G44" s="8">
        <v>9</v>
      </c>
      <c r="H44" s="8">
        <v>12</v>
      </c>
      <c r="I44" s="8">
        <f>I57</f>
        <v>21</v>
      </c>
      <c r="J44" s="11">
        <f>ROUND(I44/E44,3)</f>
        <v>0.066</v>
      </c>
    </row>
    <row r="47" spans="1:10" ht="15" thickBot="1">
      <c r="A47" s="55" t="s">
        <v>8</v>
      </c>
      <c r="B47" s="55"/>
      <c r="C47" s="57"/>
      <c r="D47" s="1"/>
      <c r="E47" s="1"/>
      <c r="F47" s="1"/>
      <c r="G47" s="1"/>
      <c r="H47" s="1"/>
      <c r="I47" s="1"/>
      <c r="J47" s="1"/>
    </row>
    <row r="48" spans="1:10" ht="14.25">
      <c r="A48" s="58"/>
      <c r="B48" s="60" t="s">
        <v>43</v>
      </c>
      <c r="C48" s="62" t="s">
        <v>4</v>
      </c>
      <c r="D48" s="62"/>
      <c r="E48" s="63"/>
      <c r="F48" s="52" t="s">
        <v>5</v>
      </c>
      <c r="G48" s="53"/>
      <c r="H48" s="53"/>
      <c r="I48" s="53"/>
      <c r="J48" s="54"/>
    </row>
    <row r="49" spans="1:10" ht="14.25">
      <c r="A49" s="59"/>
      <c r="B49" s="61"/>
      <c r="C49" s="5" t="s">
        <v>0</v>
      </c>
      <c r="D49" s="5" t="s">
        <v>1</v>
      </c>
      <c r="E49" s="6" t="s">
        <v>2</v>
      </c>
      <c r="F49" s="12" t="s">
        <v>3</v>
      </c>
      <c r="G49" s="5" t="s">
        <v>0</v>
      </c>
      <c r="H49" s="5" t="s">
        <v>1</v>
      </c>
      <c r="I49" s="5" t="s">
        <v>2</v>
      </c>
      <c r="J49" s="6" t="s">
        <v>6</v>
      </c>
    </row>
    <row r="50" spans="1:10" ht="14.25">
      <c r="A50" s="13" t="s">
        <v>9</v>
      </c>
      <c r="B50" s="29">
        <v>158</v>
      </c>
      <c r="C50" s="30">
        <v>81</v>
      </c>
      <c r="D50" s="30">
        <v>103</v>
      </c>
      <c r="E50" s="31">
        <f aca="true" t="shared" si="6" ref="E50:E56">SUM(C50:D50)</f>
        <v>184</v>
      </c>
      <c r="F50" s="32">
        <v>8</v>
      </c>
      <c r="G50" s="33">
        <v>6</v>
      </c>
      <c r="H50" s="33">
        <v>4</v>
      </c>
      <c r="I50" s="33">
        <f aca="true" t="shared" si="7" ref="I50:I56">SUM(G50:H50)</f>
        <v>10</v>
      </c>
      <c r="J50" s="18">
        <f aca="true" t="shared" si="8" ref="J50:J57">ROUND(I50/E50,3)</f>
        <v>0.054</v>
      </c>
    </row>
    <row r="51" spans="1:10" ht="14.25">
      <c r="A51" s="13" t="s">
        <v>10</v>
      </c>
      <c r="B51" s="29">
        <v>34</v>
      </c>
      <c r="C51" s="30">
        <v>7</v>
      </c>
      <c r="D51" s="44">
        <v>27</v>
      </c>
      <c r="E51" s="31">
        <f t="shared" si="6"/>
        <v>34</v>
      </c>
      <c r="F51" s="32">
        <v>0</v>
      </c>
      <c r="G51" s="33">
        <v>0</v>
      </c>
      <c r="H51" s="33">
        <v>0</v>
      </c>
      <c r="I51" s="33">
        <f t="shared" si="7"/>
        <v>0</v>
      </c>
      <c r="J51" s="18">
        <f t="shared" si="8"/>
        <v>0</v>
      </c>
    </row>
    <row r="52" spans="1:10" ht="14.25">
      <c r="A52" s="13" t="s">
        <v>11</v>
      </c>
      <c r="B52" s="29">
        <v>53</v>
      </c>
      <c r="C52" s="30">
        <v>20</v>
      </c>
      <c r="D52" s="30">
        <v>46</v>
      </c>
      <c r="E52" s="31">
        <f t="shared" si="6"/>
        <v>66</v>
      </c>
      <c r="F52" s="32">
        <v>7</v>
      </c>
      <c r="G52" s="33">
        <v>2</v>
      </c>
      <c r="H52" s="33">
        <v>7</v>
      </c>
      <c r="I52" s="33">
        <f t="shared" si="7"/>
        <v>9</v>
      </c>
      <c r="J52" s="18">
        <f t="shared" si="8"/>
        <v>0.136</v>
      </c>
    </row>
    <row r="53" spans="1:10" ht="14.25">
      <c r="A53" s="13" t="s">
        <v>12</v>
      </c>
      <c r="B53" s="29">
        <v>11</v>
      </c>
      <c r="C53" s="30">
        <v>1</v>
      </c>
      <c r="D53" s="30">
        <v>11</v>
      </c>
      <c r="E53" s="31">
        <f t="shared" si="6"/>
        <v>12</v>
      </c>
      <c r="F53" s="32">
        <v>1</v>
      </c>
      <c r="G53" s="33">
        <v>1</v>
      </c>
      <c r="H53" s="33">
        <v>1</v>
      </c>
      <c r="I53" s="33">
        <f t="shared" si="7"/>
        <v>2</v>
      </c>
      <c r="J53" s="18">
        <f t="shared" si="8"/>
        <v>0.167</v>
      </c>
    </row>
    <row r="54" spans="1:10" ht="14.25">
      <c r="A54" s="13" t="s">
        <v>13</v>
      </c>
      <c r="B54" s="29">
        <v>10</v>
      </c>
      <c r="C54" s="30">
        <v>6</v>
      </c>
      <c r="D54" s="30">
        <v>4</v>
      </c>
      <c r="E54" s="31">
        <f t="shared" si="6"/>
        <v>10</v>
      </c>
      <c r="F54" s="32">
        <v>0</v>
      </c>
      <c r="G54" s="33">
        <v>0</v>
      </c>
      <c r="H54" s="33">
        <v>0</v>
      </c>
      <c r="I54" s="33">
        <f t="shared" si="7"/>
        <v>0</v>
      </c>
      <c r="J54" s="18">
        <f t="shared" si="8"/>
        <v>0</v>
      </c>
    </row>
    <row r="55" spans="1:10" ht="14.25">
      <c r="A55" s="13" t="s">
        <v>14</v>
      </c>
      <c r="B55" s="29">
        <v>6</v>
      </c>
      <c r="C55" s="30">
        <v>3</v>
      </c>
      <c r="D55" s="30">
        <v>3</v>
      </c>
      <c r="E55" s="31">
        <f t="shared" si="6"/>
        <v>6</v>
      </c>
      <c r="F55" s="32">
        <v>0</v>
      </c>
      <c r="G55" s="33">
        <v>0</v>
      </c>
      <c r="H55" s="33">
        <v>0</v>
      </c>
      <c r="I55" s="33">
        <f t="shared" si="7"/>
        <v>0</v>
      </c>
      <c r="J55" s="18">
        <f t="shared" si="8"/>
        <v>0</v>
      </c>
    </row>
    <row r="56" spans="1:10" ht="14.25">
      <c r="A56" s="13" t="s">
        <v>15</v>
      </c>
      <c r="B56" s="29">
        <v>4</v>
      </c>
      <c r="C56" s="30">
        <v>2</v>
      </c>
      <c r="D56" s="30">
        <v>5</v>
      </c>
      <c r="E56" s="31">
        <f t="shared" si="6"/>
        <v>7</v>
      </c>
      <c r="F56" s="32">
        <v>0</v>
      </c>
      <c r="G56" s="33">
        <v>0</v>
      </c>
      <c r="H56" s="33">
        <v>0</v>
      </c>
      <c r="I56" s="33">
        <f t="shared" si="7"/>
        <v>0</v>
      </c>
      <c r="J56" s="18">
        <f t="shared" si="8"/>
        <v>0</v>
      </c>
    </row>
    <row r="57" spans="1:10" ht="15" thickBot="1">
      <c r="A57" s="19" t="s">
        <v>16</v>
      </c>
      <c r="B57" s="35">
        <f aca="true" t="shared" si="9" ref="B57:I57">SUM(B50:B56)</f>
        <v>276</v>
      </c>
      <c r="C57" s="36">
        <f t="shared" si="9"/>
        <v>120</v>
      </c>
      <c r="D57" s="36">
        <f t="shared" si="9"/>
        <v>199</v>
      </c>
      <c r="E57" s="37">
        <f t="shared" si="9"/>
        <v>319</v>
      </c>
      <c r="F57" s="38">
        <f t="shared" si="9"/>
        <v>16</v>
      </c>
      <c r="G57" s="37">
        <f t="shared" si="9"/>
        <v>9</v>
      </c>
      <c r="H57" s="37">
        <f t="shared" si="9"/>
        <v>12</v>
      </c>
      <c r="I57" s="37">
        <f t="shared" si="9"/>
        <v>21</v>
      </c>
      <c r="J57" s="11">
        <f t="shared" si="8"/>
        <v>0.066</v>
      </c>
    </row>
    <row r="58" spans="1:10" ht="14.25">
      <c r="A58" s="23"/>
      <c r="B58" s="24" t="s">
        <v>44</v>
      </c>
      <c r="C58" s="24"/>
      <c r="D58" s="24"/>
      <c r="E58" s="24"/>
      <c r="F58" s="24"/>
      <c r="G58" s="24"/>
      <c r="H58" s="24"/>
      <c r="I58" s="24"/>
      <c r="J58" s="27"/>
    </row>
    <row r="59" spans="1:10" ht="14.25">
      <c r="A59" s="23"/>
      <c r="B59" s="41" t="str">
        <f>IF(B44=B57," ","×")</f>
        <v> </v>
      </c>
      <c r="C59" s="24"/>
      <c r="D59" s="24"/>
      <c r="E59" s="41" t="str">
        <f>IF(E44=E57," ","×")</f>
        <v> </v>
      </c>
      <c r="F59" s="24"/>
      <c r="G59" s="24"/>
      <c r="H59" s="24"/>
      <c r="I59" s="24"/>
      <c r="J59" s="27"/>
    </row>
    <row r="60" spans="1:10" ht="15" thickBot="1">
      <c r="A60" s="55" t="s">
        <v>17</v>
      </c>
      <c r="B60" s="55"/>
      <c r="C60" s="1"/>
      <c r="D60" s="1"/>
      <c r="E60" s="1"/>
      <c r="F60" s="1"/>
      <c r="G60" s="1"/>
      <c r="H60" s="1"/>
      <c r="I60" s="1"/>
      <c r="J60" s="1"/>
    </row>
    <row r="61" spans="1:10" ht="14.25">
      <c r="A61" s="52" t="s">
        <v>18</v>
      </c>
      <c r="B61" s="56"/>
      <c r="C61" s="2" t="s">
        <v>0</v>
      </c>
      <c r="D61" s="2" t="s">
        <v>1</v>
      </c>
      <c r="E61" s="3" t="s">
        <v>2</v>
      </c>
      <c r="F61" s="52" t="s">
        <v>18</v>
      </c>
      <c r="G61" s="56"/>
      <c r="H61" s="2" t="s">
        <v>0</v>
      </c>
      <c r="I61" s="2" t="s">
        <v>1</v>
      </c>
      <c r="J61" s="3" t="s">
        <v>2</v>
      </c>
    </row>
    <row r="62" spans="1:10" ht="14.25">
      <c r="A62" s="45" t="s">
        <v>19</v>
      </c>
      <c r="B62" s="46"/>
      <c r="C62" s="15">
        <v>0</v>
      </c>
      <c r="D62" s="15">
        <v>2</v>
      </c>
      <c r="E62" s="16">
        <f aca="true" t="shared" si="10" ref="E62:E73">SUM(C62+D62)</f>
        <v>2</v>
      </c>
      <c r="F62" s="45" t="s">
        <v>20</v>
      </c>
      <c r="G62" s="47"/>
      <c r="H62" s="15">
        <v>5</v>
      </c>
      <c r="I62" s="15">
        <v>4</v>
      </c>
      <c r="J62" s="16">
        <f aca="true" t="shared" si="11" ref="J62:J73">SUM(H62+I62)</f>
        <v>9</v>
      </c>
    </row>
    <row r="63" spans="1:10" ht="14.25">
      <c r="A63" s="45" t="s">
        <v>21</v>
      </c>
      <c r="B63" s="46"/>
      <c r="C63" s="15">
        <v>0</v>
      </c>
      <c r="D63" s="15">
        <v>3</v>
      </c>
      <c r="E63" s="16">
        <f t="shared" si="10"/>
        <v>3</v>
      </c>
      <c r="F63" s="45" t="s">
        <v>22</v>
      </c>
      <c r="G63" s="47"/>
      <c r="H63" s="15">
        <v>5</v>
      </c>
      <c r="I63" s="15">
        <v>1</v>
      </c>
      <c r="J63" s="16">
        <f t="shared" si="11"/>
        <v>6</v>
      </c>
    </row>
    <row r="64" spans="1:10" ht="14.25">
      <c r="A64" s="45" t="s">
        <v>23</v>
      </c>
      <c r="B64" s="46"/>
      <c r="C64" s="15">
        <v>4</v>
      </c>
      <c r="D64" s="15">
        <v>1</v>
      </c>
      <c r="E64" s="16">
        <f t="shared" si="10"/>
        <v>5</v>
      </c>
      <c r="F64" s="45" t="s">
        <v>24</v>
      </c>
      <c r="G64" s="47"/>
      <c r="H64" s="15">
        <v>2</v>
      </c>
      <c r="I64" s="15">
        <v>2</v>
      </c>
      <c r="J64" s="16">
        <f t="shared" si="11"/>
        <v>4</v>
      </c>
    </row>
    <row r="65" spans="1:10" ht="14.25">
      <c r="A65" s="45" t="s">
        <v>25</v>
      </c>
      <c r="B65" s="46"/>
      <c r="C65" s="15">
        <v>2</v>
      </c>
      <c r="D65" s="15">
        <v>8</v>
      </c>
      <c r="E65" s="16">
        <f t="shared" si="10"/>
        <v>10</v>
      </c>
      <c r="F65" s="45" t="s">
        <v>26</v>
      </c>
      <c r="G65" s="47"/>
      <c r="H65" s="15">
        <v>1</v>
      </c>
      <c r="I65" s="15">
        <v>2</v>
      </c>
      <c r="J65" s="16">
        <f t="shared" si="11"/>
        <v>3</v>
      </c>
    </row>
    <row r="66" spans="1:10" ht="14.25">
      <c r="A66" s="45" t="s">
        <v>27</v>
      </c>
      <c r="B66" s="46"/>
      <c r="C66" s="15">
        <v>26</v>
      </c>
      <c r="D66" s="15">
        <v>51</v>
      </c>
      <c r="E66" s="16">
        <f t="shared" si="10"/>
        <v>77</v>
      </c>
      <c r="F66" s="45" t="s">
        <v>28</v>
      </c>
      <c r="G66" s="47"/>
      <c r="H66" s="15">
        <v>1</v>
      </c>
      <c r="I66" s="15">
        <v>2</v>
      </c>
      <c r="J66" s="16">
        <f t="shared" si="11"/>
        <v>3</v>
      </c>
    </row>
    <row r="67" spans="1:10" ht="14.25">
      <c r="A67" s="45" t="s">
        <v>29</v>
      </c>
      <c r="B67" s="46"/>
      <c r="C67" s="15">
        <v>36</v>
      </c>
      <c r="D67" s="15">
        <v>23</v>
      </c>
      <c r="E67" s="16">
        <f t="shared" si="10"/>
        <v>59</v>
      </c>
      <c r="F67" s="45" t="s">
        <v>30</v>
      </c>
      <c r="G67" s="47"/>
      <c r="H67" s="15">
        <v>0</v>
      </c>
      <c r="I67" s="15">
        <v>5</v>
      </c>
      <c r="J67" s="16">
        <f t="shared" si="11"/>
        <v>5</v>
      </c>
    </row>
    <row r="68" spans="1:10" ht="14.25">
      <c r="A68" s="45" t="s">
        <v>31</v>
      </c>
      <c r="B68" s="46"/>
      <c r="C68" s="15">
        <v>17</v>
      </c>
      <c r="D68" s="15">
        <v>36</v>
      </c>
      <c r="E68" s="16">
        <f t="shared" si="10"/>
        <v>53</v>
      </c>
      <c r="F68" s="45" t="s">
        <v>32</v>
      </c>
      <c r="G68" s="47"/>
      <c r="H68" s="15">
        <v>0</v>
      </c>
      <c r="I68" s="15">
        <v>0</v>
      </c>
      <c r="J68" s="16">
        <f t="shared" si="11"/>
        <v>0</v>
      </c>
    </row>
    <row r="69" spans="1:10" ht="14.25">
      <c r="A69" s="45" t="s">
        <v>33</v>
      </c>
      <c r="B69" s="46"/>
      <c r="C69" s="15">
        <v>7</v>
      </c>
      <c r="D69" s="15">
        <v>24</v>
      </c>
      <c r="E69" s="16">
        <f t="shared" si="10"/>
        <v>31</v>
      </c>
      <c r="F69" s="45" t="s">
        <v>34</v>
      </c>
      <c r="G69" s="47"/>
      <c r="H69" s="15">
        <v>0</v>
      </c>
      <c r="I69" s="15">
        <v>0</v>
      </c>
      <c r="J69" s="16">
        <f t="shared" si="11"/>
        <v>0</v>
      </c>
    </row>
    <row r="70" spans="1:10" ht="14.25">
      <c r="A70" s="45" t="s">
        <v>35</v>
      </c>
      <c r="B70" s="46"/>
      <c r="C70" s="15">
        <v>5</v>
      </c>
      <c r="D70" s="15">
        <v>13</v>
      </c>
      <c r="E70" s="16">
        <f t="shared" si="10"/>
        <v>18</v>
      </c>
      <c r="F70" s="45" t="s">
        <v>36</v>
      </c>
      <c r="G70" s="47"/>
      <c r="H70" s="15">
        <v>0</v>
      </c>
      <c r="I70" s="15">
        <v>0</v>
      </c>
      <c r="J70" s="16">
        <f t="shared" si="11"/>
        <v>0</v>
      </c>
    </row>
    <row r="71" spans="1:10" ht="14.25">
      <c r="A71" s="45" t="s">
        <v>37</v>
      </c>
      <c r="B71" s="46"/>
      <c r="C71" s="15">
        <v>2</v>
      </c>
      <c r="D71" s="15">
        <v>9</v>
      </c>
      <c r="E71" s="16">
        <f t="shared" si="10"/>
        <v>11</v>
      </c>
      <c r="F71" s="45" t="s">
        <v>38</v>
      </c>
      <c r="G71" s="47"/>
      <c r="H71" s="15">
        <v>0</v>
      </c>
      <c r="I71" s="15">
        <v>0</v>
      </c>
      <c r="J71" s="16">
        <f t="shared" si="11"/>
        <v>0</v>
      </c>
    </row>
    <row r="72" spans="1:11" ht="14.25">
      <c r="A72" s="45" t="s">
        <v>39</v>
      </c>
      <c r="B72" s="46"/>
      <c r="C72" s="15">
        <v>4</v>
      </c>
      <c r="D72" s="15">
        <v>6</v>
      </c>
      <c r="E72" s="16">
        <f t="shared" si="10"/>
        <v>10</v>
      </c>
      <c r="F72" s="45" t="s">
        <v>40</v>
      </c>
      <c r="G72" s="47"/>
      <c r="H72" s="15">
        <v>0</v>
      </c>
      <c r="I72" s="15">
        <v>0</v>
      </c>
      <c r="J72" s="16">
        <f t="shared" si="11"/>
        <v>0</v>
      </c>
      <c r="K72" t="str">
        <f>IF(SUM(J62:J72,E62:E73)=J73," ","×")</f>
        <v> </v>
      </c>
    </row>
    <row r="73" spans="1:10" ht="15" thickBot="1">
      <c r="A73" s="48" t="s">
        <v>41</v>
      </c>
      <c r="B73" s="49"/>
      <c r="C73" s="9">
        <v>3</v>
      </c>
      <c r="D73" s="9">
        <v>7</v>
      </c>
      <c r="E73" s="10">
        <f t="shared" si="10"/>
        <v>10</v>
      </c>
      <c r="F73" s="50" t="s">
        <v>42</v>
      </c>
      <c r="G73" s="51"/>
      <c r="H73" s="39">
        <f>SUM((SUM(C62:C73)+(SUM(H62:H72))))</f>
        <v>120</v>
      </c>
      <c r="I73" s="9">
        <f>SUM((SUM(D62:D73)+(SUM(I62:I72))))</f>
        <v>199</v>
      </c>
      <c r="J73" s="10">
        <f t="shared" si="11"/>
        <v>319</v>
      </c>
    </row>
    <row r="74" spans="9:10" ht="14.25">
      <c r="I74" s="43"/>
      <c r="J74" s="42" t="str">
        <f>IF(E44=J73," ","×")</f>
        <v> 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2:A43"/>
    <mergeCell ref="B42:B43"/>
    <mergeCell ref="C42:E42"/>
    <mergeCell ref="F42:J42"/>
    <mergeCell ref="A47:C47"/>
    <mergeCell ref="A48:A49"/>
    <mergeCell ref="B48:B49"/>
    <mergeCell ref="C48:E48"/>
    <mergeCell ref="F48:J48"/>
    <mergeCell ref="A60:B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69:B69"/>
    <mergeCell ref="F69:G69"/>
    <mergeCell ref="A70:B70"/>
    <mergeCell ref="F70:G70"/>
    <mergeCell ref="A71:B71"/>
    <mergeCell ref="F71:G71"/>
    <mergeCell ref="A72:B72"/>
    <mergeCell ref="F72:G72"/>
    <mergeCell ref="A73:B73"/>
    <mergeCell ref="F73:G73"/>
  </mergeCells>
  <printOptions/>
  <pageMargins left="0.75" right="0.75" top="0.24" bottom="0.27" header="0.2" footer="0.21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庄原市行政情報システム</cp:lastModifiedBy>
  <cp:lastPrinted>2007-10-09T00:27:25Z</cp:lastPrinted>
  <dcterms:created xsi:type="dcterms:W3CDTF">2005-10-06T23:57:55Z</dcterms:created>
  <dcterms:modified xsi:type="dcterms:W3CDTF">2008-04-03T09:02:04Z</dcterms:modified>
  <cp:category/>
  <cp:version/>
  <cp:contentType/>
  <cp:contentStatus/>
</cp:coreProperties>
</file>