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firstSheet="4" activeTab="12"/>
  </bookViews>
  <sheets>
    <sheet name="H１７年３月３１日" sheetId="1" r:id="rId1"/>
    <sheet name="４月３０日" sheetId="2" r:id="rId2"/>
    <sheet name="５月３１日" sheetId="3" r:id="rId3"/>
    <sheet name="６月３０日" sheetId="4" r:id="rId4"/>
    <sheet name="７月３１日" sheetId="5" r:id="rId5"/>
    <sheet name="８月３１日" sheetId="6" r:id="rId6"/>
    <sheet name="9月30日" sheetId="7" r:id="rId7"/>
    <sheet name="10月31日" sheetId="8" r:id="rId8"/>
    <sheet name="11月30日" sheetId="9" r:id="rId9"/>
    <sheet name="12月31日" sheetId="10" r:id="rId10"/>
    <sheet name="１月３１日" sheetId="11" r:id="rId11"/>
    <sheet name="２月２８日" sheetId="12" r:id="rId12"/>
    <sheet name="３月３１日" sheetId="13" r:id="rId13"/>
  </sheets>
  <definedNames/>
  <calcPr fullCalcOnLoad="1"/>
</workbook>
</file>

<file path=xl/sharedStrings.xml><?xml version="1.0" encoding="utf-8"?>
<sst xmlns="http://schemas.openxmlformats.org/spreadsheetml/2006/main" count="1545" uniqueCount="127">
  <si>
    <t>庄原市</t>
  </si>
  <si>
    <t>男</t>
  </si>
  <si>
    <t>女</t>
  </si>
  <si>
    <t>計</t>
  </si>
  <si>
    <t>６５歳以上の人口</t>
  </si>
  <si>
    <t>世帯数</t>
  </si>
  <si>
    <t>人　　　　　　口</t>
  </si>
  <si>
    <t>庄原</t>
  </si>
  <si>
    <t>東城</t>
  </si>
  <si>
    <t>西城</t>
  </si>
  <si>
    <t>口和</t>
  </si>
  <si>
    <t>高野</t>
  </si>
  <si>
    <t>比和</t>
  </si>
  <si>
    <t>総領</t>
  </si>
  <si>
    <t>合計</t>
  </si>
  <si>
    <t>率</t>
  </si>
  <si>
    <t>３１．４％</t>
  </si>
  <si>
    <t>４１．３％</t>
  </si>
  <si>
    <t>３７．８％</t>
  </si>
  <si>
    <t>３９．６％</t>
  </si>
  <si>
    <t>３７．４％</t>
  </si>
  <si>
    <t>４１．６％</t>
  </si>
  <si>
    <t>４１．２％</t>
  </si>
  <si>
    <t>３５．６％</t>
  </si>
  <si>
    <t>３５．６％</t>
  </si>
  <si>
    <t>住民基本台帳人口・世帯数（平成１７年３月３１日現在）</t>
  </si>
  <si>
    <t>　１００歳～１０４歳</t>
  </si>
  <si>
    <t>　１０５歳～１０９歳</t>
  </si>
  <si>
    <t>　１１０歳～</t>
  </si>
  <si>
    <t>　　９５歳～　９９歳</t>
  </si>
  <si>
    <t>　　９０歳～　９４歳</t>
  </si>
  <si>
    <t>　　８５歳～　８９歳</t>
  </si>
  <si>
    <t>　　８０歳～　８４歳</t>
  </si>
  <si>
    <t>　　７５歳～　７９歳</t>
  </si>
  <si>
    <t>　　７０歳～　７４歳</t>
  </si>
  <si>
    <t>　　６５歳～　６９歳</t>
  </si>
  <si>
    <t>　　６０歳～　６４歳</t>
  </si>
  <si>
    <t>　　　0歳～　　4歳</t>
  </si>
  <si>
    <t>　　　5歳～　　9歳</t>
  </si>
  <si>
    <t>　　１０歳～　１４歳</t>
  </si>
  <si>
    <t>　　１５歳～　１９歳</t>
  </si>
  <si>
    <t>　　２０歳～　２４歳</t>
  </si>
  <si>
    <t>　　２５歳～　２９歳</t>
  </si>
  <si>
    <t>　　３０歳～　３４歳</t>
  </si>
  <si>
    <t>　　３５歳～　３９歳</t>
  </si>
  <si>
    <t>　　４０歳～　４４歳</t>
  </si>
  <si>
    <t>　　４５歳～　４９歳</t>
  </si>
  <si>
    <t>　　５０歳～　５４歳</t>
  </si>
  <si>
    <t>　　５５歳～　５９歳</t>
  </si>
  <si>
    <t>年　　　齢</t>
  </si>
  <si>
    <t>合　　　計</t>
  </si>
  <si>
    <t>（旧１市６町毎の状況）</t>
  </si>
  <si>
    <t>（年齢別人口）</t>
  </si>
  <si>
    <t xml:space="preserve"> </t>
  </si>
  <si>
    <t xml:space="preserve">     </t>
  </si>
  <si>
    <t xml:space="preserve"> </t>
  </si>
  <si>
    <t xml:space="preserve">     </t>
  </si>
  <si>
    <t>住民基本台帳人口・世帯数（平成１７年4月３０日現在）</t>
  </si>
  <si>
    <t>35.6%</t>
  </si>
  <si>
    <t>31.2%</t>
  </si>
  <si>
    <t>41.3%</t>
  </si>
  <si>
    <t>37.7%</t>
  </si>
  <si>
    <t>39.6%</t>
  </si>
  <si>
    <t>37.5%</t>
  </si>
  <si>
    <t>42.0%</t>
  </si>
  <si>
    <t>41.5%</t>
  </si>
  <si>
    <t>35.6%</t>
  </si>
  <si>
    <t>住民基本台帳人口・世帯数（平成１７年５月３１日現在）</t>
  </si>
  <si>
    <t>31.2％</t>
  </si>
  <si>
    <t>41.4％</t>
  </si>
  <si>
    <t>37.8％</t>
  </si>
  <si>
    <t>39.5％</t>
  </si>
  <si>
    <t>37.6％</t>
  </si>
  <si>
    <t>42.0％</t>
  </si>
  <si>
    <t>41.3％</t>
  </si>
  <si>
    <t>35.5％</t>
  </si>
  <si>
    <t>35.5％</t>
  </si>
  <si>
    <t>31.2％</t>
  </si>
  <si>
    <t>37.8％</t>
  </si>
  <si>
    <t>39.5％</t>
  </si>
  <si>
    <t>37.6％</t>
  </si>
  <si>
    <t>35.5％</t>
  </si>
  <si>
    <t>41.3％</t>
  </si>
  <si>
    <t>42.1％</t>
  </si>
  <si>
    <t>41.4％</t>
  </si>
  <si>
    <t>住民基本台帳人口・世帯数（平成１７年６月３０日現在）</t>
  </si>
  <si>
    <t>41.3％</t>
  </si>
  <si>
    <t>42.1％</t>
  </si>
  <si>
    <t>39.6％</t>
  </si>
  <si>
    <t>住民基本台帳人口・世帯数（平成１７年７月３１日現在）</t>
  </si>
  <si>
    <t>外国人登録人口・世帯数（平成１７年７月３１日現在）</t>
  </si>
  <si>
    <t>37.4％</t>
  </si>
  <si>
    <t>※世帯数</t>
  </si>
  <si>
    <t>※世帯数は、日本人と同居の世帯も含むものである。</t>
  </si>
  <si>
    <t>住民基本台帳人口・世帯数（平成１７年8月３１日現在）</t>
  </si>
  <si>
    <t>35.6％</t>
  </si>
  <si>
    <t>37.5％</t>
  </si>
  <si>
    <t>42.2％</t>
  </si>
  <si>
    <t>41.4％</t>
  </si>
  <si>
    <t>35.6％</t>
  </si>
  <si>
    <t>外国人登録人口・世帯数（平成１７年8月３１日現在）</t>
  </si>
  <si>
    <t>住民基本台帳人口・世帯数（平成１７年９月３０日現在）</t>
  </si>
  <si>
    <t>外国人登録人口・世帯数（平成１７年９月３０日現在）</t>
  </si>
  <si>
    <t>３５．６％</t>
  </si>
  <si>
    <t>37.7％</t>
  </si>
  <si>
    <t>39.8％</t>
  </si>
  <si>
    <t>42.2％</t>
  </si>
  <si>
    <t>41.1％</t>
  </si>
  <si>
    <t>35.6％</t>
  </si>
  <si>
    <t>9.1％</t>
  </si>
  <si>
    <t>住民基本台帳人口・世帯数（平成１７年10月３1日現在）</t>
  </si>
  <si>
    <t>39.9％</t>
  </si>
  <si>
    <t>41.0％</t>
  </si>
  <si>
    <t>42.1％</t>
  </si>
  <si>
    <t>外国人登録人口・世帯数（平成１７年10月３1日現在）</t>
  </si>
  <si>
    <t>8.1％</t>
  </si>
  <si>
    <t>35.6％</t>
  </si>
  <si>
    <t>住民基本台帳人口・世帯数（平成１７年11月３0日現在）</t>
  </si>
  <si>
    <t>住民基本台帳人口・世帯数（平成１７年12月３1日現在）</t>
  </si>
  <si>
    <t>外国人登録人口・世帯数（平成１７年12月３1日現在）</t>
  </si>
  <si>
    <t>外国人登録人口・世帯数（平成１７年11月３0日現在）</t>
  </si>
  <si>
    <t>外国人登録人口・世帯数（平成１８年1月３1日現在）</t>
  </si>
  <si>
    <t>住民基本台帳人口・世帯数（平成１８年1月３1日現在）</t>
  </si>
  <si>
    <t>住民基本台帳人口・世帯数（平成１８年２月２８日現在）</t>
  </si>
  <si>
    <t>外国人登録人口・世帯数（平成１８年２月２８日現在）</t>
  </si>
  <si>
    <t>住民基本台帳人口・世帯数（平成１８年３月３１日現在）</t>
  </si>
  <si>
    <t>外国人登録人口・世帯数（平成１８年３月３１日現在）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</si>
</sst>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_ "/>
    <numFmt numFmtId="179" formatCode="#,##0_ "/>
    <numFmt numFmtId="180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3" fillId="0" borderId="1" xfId="17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4" xfId="17" applyFont="1" applyBorder="1" applyAlignment="1">
      <alignment vertical="center"/>
    </xf>
    <xf numFmtId="49" fontId="2" fillId="0" borderId="5" xfId="17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8" fontId="3" fillId="0" borderId="6" xfId="17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8" fontId="3" fillId="0" borderId="3" xfId="17" applyFont="1" applyBorder="1" applyAlignment="1">
      <alignment vertical="center"/>
    </xf>
    <xf numFmtId="38" fontId="3" fillId="0" borderId="5" xfId="17" applyFont="1" applyBorder="1" applyAlignment="1">
      <alignment vertical="center"/>
    </xf>
    <xf numFmtId="38" fontId="3" fillId="0" borderId="8" xfId="17" applyFont="1" applyBorder="1" applyAlignment="1">
      <alignment vertical="center"/>
    </xf>
    <xf numFmtId="49" fontId="2" fillId="0" borderId="3" xfId="17" applyNumberFormat="1" applyFont="1" applyBorder="1" applyAlignment="1">
      <alignment horizontal="center" vertical="center"/>
    </xf>
    <xf numFmtId="38" fontId="3" fillId="0" borderId="9" xfId="17" applyFont="1" applyBorder="1" applyAlignment="1">
      <alignment vertical="center"/>
    </xf>
    <xf numFmtId="38" fontId="3" fillId="0" borderId="10" xfId="17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3" fillId="0" borderId="0" xfId="17" applyFont="1" applyBorder="1" applyAlignment="1">
      <alignment vertical="center"/>
    </xf>
    <xf numFmtId="49" fontId="2" fillId="0" borderId="0" xfId="17" applyNumberFormat="1" applyFont="1" applyBorder="1" applyAlignment="1">
      <alignment horizontal="center" vertical="center"/>
    </xf>
    <xf numFmtId="49" fontId="3" fillId="0" borderId="5" xfId="17" applyNumberFormat="1" applyFont="1" applyBorder="1" applyAlignment="1">
      <alignment horizontal="center" vertical="center"/>
    </xf>
    <xf numFmtId="49" fontId="3" fillId="0" borderId="3" xfId="17" applyNumberFormat="1" applyFont="1" applyBorder="1" applyAlignment="1">
      <alignment horizontal="center" vertical="center"/>
    </xf>
    <xf numFmtId="38" fontId="3" fillId="0" borderId="0" xfId="0" applyNumberFormat="1" applyFont="1" applyAlignment="1">
      <alignment vertical="center"/>
    </xf>
    <xf numFmtId="176" fontId="3" fillId="0" borderId="5" xfId="17" applyNumberFormat="1" applyFont="1" applyBorder="1" applyAlignment="1">
      <alignment horizontal="center" vertical="center"/>
    </xf>
    <xf numFmtId="176" fontId="3" fillId="0" borderId="3" xfId="17" applyNumberFormat="1" applyFont="1" applyBorder="1" applyAlignment="1">
      <alignment horizontal="center" vertical="center"/>
    </xf>
    <xf numFmtId="38" fontId="3" fillId="0" borderId="4" xfId="17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38" fontId="3" fillId="0" borderId="14" xfId="17" applyFont="1" applyBorder="1" applyAlignment="1">
      <alignment vertical="center"/>
    </xf>
    <xf numFmtId="176" fontId="3" fillId="0" borderId="15" xfId="17" applyNumberFormat="1" applyFont="1" applyBorder="1" applyAlignment="1">
      <alignment horizontal="center" vertical="center"/>
    </xf>
    <xf numFmtId="38" fontId="3" fillId="0" borderId="16" xfId="17" applyFont="1" applyBorder="1" applyAlignment="1">
      <alignment vertical="center"/>
    </xf>
    <xf numFmtId="38" fontId="3" fillId="0" borderId="17" xfId="17" applyFont="1" applyBorder="1" applyAlignment="1">
      <alignment vertical="center"/>
    </xf>
    <xf numFmtId="38" fontId="3" fillId="0" borderId="18" xfId="17" applyFont="1" applyBorder="1" applyAlignment="1">
      <alignment vertical="center"/>
    </xf>
    <xf numFmtId="176" fontId="3" fillId="0" borderId="19" xfId="17" applyNumberFormat="1" applyFont="1" applyBorder="1" applyAlignment="1">
      <alignment horizontal="center" vertical="center"/>
    </xf>
    <xf numFmtId="49" fontId="2" fillId="0" borderId="18" xfId="17" applyNumberFormat="1" applyFont="1" applyBorder="1" applyAlignment="1">
      <alignment horizontal="center" vertical="center"/>
    </xf>
    <xf numFmtId="178" fontId="3" fillId="0" borderId="8" xfId="17" applyNumberFormat="1" applyFont="1" applyBorder="1" applyAlignment="1">
      <alignment horizontal="center" vertical="center"/>
    </xf>
    <xf numFmtId="178" fontId="3" fillId="0" borderId="1" xfId="17" applyNumberFormat="1" applyFont="1" applyBorder="1" applyAlignment="1">
      <alignment horizontal="center" vertical="center"/>
    </xf>
    <xf numFmtId="178" fontId="3" fillId="0" borderId="3" xfId="17" applyNumberFormat="1" applyFont="1" applyBorder="1" applyAlignment="1">
      <alignment vertical="center"/>
    </xf>
    <xf numFmtId="178" fontId="3" fillId="0" borderId="8" xfId="17" applyNumberFormat="1" applyFont="1" applyBorder="1" applyAlignment="1">
      <alignment vertical="center"/>
    </xf>
    <xf numFmtId="178" fontId="3" fillId="0" borderId="1" xfId="17" applyNumberFormat="1" applyFont="1" applyBorder="1" applyAlignment="1">
      <alignment vertical="center"/>
    </xf>
    <xf numFmtId="178" fontId="3" fillId="0" borderId="9" xfId="17" applyNumberFormat="1" applyFont="1" applyBorder="1" applyAlignment="1">
      <alignment horizontal="center" vertical="center"/>
    </xf>
    <xf numFmtId="178" fontId="3" fillId="0" borderId="4" xfId="17" applyNumberFormat="1" applyFont="1" applyBorder="1" applyAlignment="1">
      <alignment horizontal="center" vertical="center"/>
    </xf>
    <xf numFmtId="178" fontId="3" fillId="0" borderId="14" xfId="17" applyNumberFormat="1" applyFont="1" applyBorder="1" applyAlignment="1">
      <alignment vertical="center"/>
    </xf>
    <xf numFmtId="178" fontId="3" fillId="0" borderId="9" xfId="17" applyNumberFormat="1" applyFont="1" applyBorder="1" applyAlignment="1">
      <alignment vertical="center"/>
    </xf>
    <xf numFmtId="178" fontId="0" fillId="0" borderId="0" xfId="0" applyNumberFormat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workbookViewId="0" topLeftCell="A1">
      <selection activeCell="F7" sqref="F7"/>
    </sheetView>
  </sheetViews>
  <sheetFormatPr defaultColWidth="9.00390625" defaultRowHeight="19.5" customHeight="1"/>
  <cols>
    <col min="1" max="16384" width="9.00390625" style="1" customWidth="1"/>
  </cols>
  <sheetData>
    <row r="2" spans="1:10" ht="19.5" customHeight="1">
      <c r="A2" s="61" t="s">
        <v>25</v>
      </c>
      <c r="B2" s="61"/>
      <c r="C2" s="61"/>
      <c r="D2" s="61"/>
      <c r="E2" s="61"/>
      <c r="F2" s="61"/>
      <c r="G2" s="61"/>
      <c r="H2" s="61"/>
      <c r="I2" s="61"/>
      <c r="J2" s="61"/>
    </row>
    <row r="4" ht="19.5" customHeight="1" thickBot="1"/>
    <row r="5" spans="1:10" ht="19.5" customHeight="1">
      <c r="A5" s="65"/>
      <c r="B5" s="69" t="s">
        <v>5</v>
      </c>
      <c r="C5" s="71" t="s">
        <v>6</v>
      </c>
      <c r="D5" s="71"/>
      <c r="E5" s="72"/>
      <c r="F5" s="64" t="s">
        <v>4</v>
      </c>
      <c r="G5" s="62"/>
      <c r="H5" s="62"/>
      <c r="I5" s="62"/>
      <c r="J5" s="63"/>
    </row>
    <row r="6" spans="1:11" ht="19.5" customHeight="1">
      <c r="A6" s="66"/>
      <c r="B6" s="70"/>
      <c r="C6" s="3" t="s">
        <v>1</v>
      </c>
      <c r="D6" s="3" t="s">
        <v>2</v>
      </c>
      <c r="E6" s="5" t="s">
        <v>3</v>
      </c>
      <c r="F6" s="8" t="s">
        <v>5</v>
      </c>
      <c r="G6" s="3" t="s">
        <v>1</v>
      </c>
      <c r="H6" s="3" t="s">
        <v>2</v>
      </c>
      <c r="I6" s="3" t="s">
        <v>3</v>
      </c>
      <c r="J6" s="5" t="s">
        <v>15</v>
      </c>
      <c r="K6" s="1" t="s">
        <v>53</v>
      </c>
    </row>
    <row r="7" spans="1:10" ht="27" customHeight="1" thickBot="1">
      <c r="A7" s="18" t="s">
        <v>0</v>
      </c>
      <c r="B7" s="17">
        <v>16219</v>
      </c>
      <c r="C7" s="6">
        <v>20972</v>
      </c>
      <c r="D7" s="6">
        <v>23179</v>
      </c>
      <c r="E7" s="13">
        <f>SUM(C7:D7)</f>
        <v>44151</v>
      </c>
      <c r="F7" s="17">
        <v>10665</v>
      </c>
      <c r="G7" s="6">
        <v>6345</v>
      </c>
      <c r="H7" s="6">
        <v>9377</v>
      </c>
      <c r="I7" s="6">
        <f>SUM(G7:H7)</f>
        <v>15722</v>
      </c>
      <c r="J7" s="7" t="s">
        <v>24</v>
      </c>
    </row>
    <row r="9" ht="19.5" customHeight="1">
      <c r="K9" s="1" t="s">
        <v>54</v>
      </c>
    </row>
    <row r="10" spans="1:3" ht="19.5" customHeight="1" thickBot="1">
      <c r="A10" s="48" t="s">
        <v>51</v>
      </c>
      <c r="B10" s="48"/>
      <c r="C10" s="49"/>
    </row>
    <row r="11" spans="1:10" ht="19.5" customHeight="1">
      <c r="A11" s="67"/>
      <c r="B11" s="69" t="s">
        <v>5</v>
      </c>
      <c r="C11" s="71" t="s">
        <v>6</v>
      </c>
      <c r="D11" s="71"/>
      <c r="E11" s="72"/>
      <c r="F11" s="55" t="s">
        <v>4</v>
      </c>
      <c r="G11" s="62"/>
      <c r="H11" s="62"/>
      <c r="I11" s="62"/>
      <c r="J11" s="63"/>
    </row>
    <row r="12" spans="1:10" ht="19.5" customHeight="1">
      <c r="A12" s="68"/>
      <c r="B12" s="70"/>
      <c r="C12" s="3" t="s">
        <v>1</v>
      </c>
      <c r="D12" s="3" t="s">
        <v>2</v>
      </c>
      <c r="E12" s="5" t="s">
        <v>3</v>
      </c>
      <c r="F12" s="11" t="s">
        <v>5</v>
      </c>
      <c r="G12" s="3" t="s">
        <v>1</v>
      </c>
      <c r="H12" s="3" t="s">
        <v>2</v>
      </c>
      <c r="I12" s="3" t="s">
        <v>3</v>
      </c>
      <c r="J12" s="5" t="s">
        <v>15</v>
      </c>
    </row>
    <row r="13" spans="1:10" ht="19.5" customHeight="1">
      <c r="A13" s="19" t="s">
        <v>7</v>
      </c>
      <c r="B13" s="9">
        <v>7631</v>
      </c>
      <c r="C13" s="2">
        <v>9767</v>
      </c>
      <c r="D13" s="2">
        <v>10649</v>
      </c>
      <c r="E13" s="12">
        <f aca="true" t="shared" si="0" ref="E13:E19">SUM(C13:D13)</f>
        <v>20416</v>
      </c>
      <c r="F13" s="14">
        <v>4365</v>
      </c>
      <c r="G13" s="2">
        <v>2565</v>
      </c>
      <c r="H13" s="2">
        <v>3845</v>
      </c>
      <c r="I13" s="2">
        <f aca="true" t="shared" si="1" ref="I13:I19">SUM(G13:H13)</f>
        <v>6410</v>
      </c>
      <c r="J13" s="15" t="s">
        <v>16</v>
      </c>
    </row>
    <row r="14" spans="1:10" ht="19.5" customHeight="1">
      <c r="A14" s="19" t="s">
        <v>9</v>
      </c>
      <c r="B14" s="9">
        <v>1632</v>
      </c>
      <c r="C14" s="2">
        <v>2203</v>
      </c>
      <c r="D14" s="2">
        <v>2502</v>
      </c>
      <c r="E14" s="12">
        <f t="shared" si="0"/>
        <v>4705</v>
      </c>
      <c r="F14" s="14">
        <v>1285</v>
      </c>
      <c r="G14" s="2">
        <v>792</v>
      </c>
      <c r="H14" s="2">
        <v>1153</v>
      </c>
      <c r="I14" s="2">
        <f t="shared" si="1"/>
        <v>1945</v>
      </c>
      <c r="J14" s="15" t="s">
        <v>17</v>
      </c>
    </row>
    <row r="15" spans="1:10" ht="19.5" customHeight="1">
      <c r="A15" s="19" t="s">
        <v>8</v>
      </c>
      <c r="B15" s="9">
        <v>3915</v>
      </c>
      <c r="C15" s="2">
        <v>4823</v>
      </c>
      <c r="D15" s="2">
        <v>5343</v>
      </c>
      <c r="E15" s="12">
        <f t="shared" si="0"/>
        <v>10166</v>
      </c>
      <c r="F15" s="14">
        <v>2628</v>
      </c>
      <c r="G15" s="2">
        <v>1562</v>
      </c>
      <c r="H15" s="2">
        <v>2278</v>
      </c>
      <c r="I15" s="2">
        <f t="shared" si="1"/>
        <v>3840</v>
      </c>
      <c r="J15" s="15" t="s">
        <v>18</v>
      </c>
    </row>
    <row r="16" spans="1:10" ht="19.5" customHeight="1">
      <c r="A16" s="19" t="s">
        <v>10</v>
      </c>
      <c r="B16" s="9">
        <v>867</v>
      </c>
      <c r="C16" s="2">
        <v>1245</v>
      </c>
      <c r="D16" s="2">
        <v>1339</v>
      </c>
      <c r="E16" s="12">
        <f t="shared" si="0"/>
        <v>2584</v>
      </c>
      <c r="F16" s="14">
        <v>696</v>
      </c>
      <c r="G16" s="2">
        <v>414</v>
      </c>
      <c r="H16" s="2">
        <v>608</v>
      </c>
      <c r="I16" s="2">
        <f t="shared" si="1"/>
        <v>1022</v>
      </c>
      <c r="J16" s="15" t="s">
        <v>19</v>
      </c>
    </row>
    <row r="17" spans="1:10" ht="19.5" customHeight="1">
      <c r="A17" s="19" t="s">
        <v>11</v>
      </c>
      <c r="B17" s="9">
        <v>726</v>
      </c>
      <c r="C17" s="2">
        <v>1140</v>
      </c>
      <c r="D17" s="2">
        <v>1282</v>
      </c>
      <c r="E17" s="12">
        <f t="shared" si="0"/>
        <v>2422</v>
      </c>
      <c r="F17" s="14">
        <v>590</v>
      </c>
      <c r="G17" s="2">
        <v>367</v>
      </c>
      <c r="H17" s="2">
        <v>540</v>
      </c>
      <c r="I17" s="2">
        <f t="shared" si="1"/>
        <v>907</v>
      </c>
      <c r="J17" s="15" t="s">
        <v>20</v>
      </c>
    </row>
    <row r="18" spans="1:10" ht="19.5" customHeight="1">
      <c r="A18" s="19" t="s">
        <v>12</v>
      </c>
      <c r="B18" s="9">
        <v>711</v>
      </c>
      <c r="C18" s="2">
        <v>950</v>
      </c>
      <c r="D18" s="2">
        <v>1066</v>
      </c>
      <c r="E18" s="12">
        <f t="shared" si="0"/>
        <v>2016</v>
      </c>
      <c r="F18" s="14">
        <v>575</v>
      </c>
      <c r="G18" s="2">
        <v>346</v>
      </c>
      <c r="H18" s="2">
        <v>493</v>
      </c>
      <c r="I18" s="2">
        <f t="shared" si="1"/>
        <v>839</v>
      </c>
      <c r="J18" s="15" t="s">
        <v>21</v>
      </c>
    </row>
    <row r="19" spans="1:10" ht="19.5" customHeight="1">
      <c r="A19" s="19" t="s">
        <v>13</v>
      </c>
      <c r="B19" s="9">
        <v>737</v>
      </c>
      <c r="C19" s="2">
        <v>844</v>
      </c>
      <c r="D19" s="2">
        <v>998</v>
      </c>
      <c r="E19" s="12">
        <f t="shared" si="0"/>
        <v>1842</v>
      </c>
      <c r="F19" s="14">
        <v>526</v>
      </c>
      <c r="G19" s="2">
        <v>299</v>
      </c>
      <c r="H19" s="2">
        <v>460</v>
      </c>
      <c r="I19" s="2">
        <f t="shared" si="1"/>
        <v>759</v>
      </c>
      <c r="J19" s="15" t="s">
        <v>22</v>
      </c>
    </row>
    <row r="20" spans="1:10" ht="19.5" customHeight="1" thickBot="1">
      <c r="A20" s="18" t="s">
        <v>14</v>
      </c>
      <c r="B20" s="17">
        <f aca="true" t="shared" si="2" ref="B20:I20">SUM(B13:B19)</f>
        <v>16219</v>
      </c>
      <c r="C20" s="6">
        <f t="shared" si="2"/>
        <v>20972</v>
      </c>
      <c r="D20" s="6">
        <f t="shared" si="2"/>
        <v>23179</v>
      </c>
      <c r="E20" s="13">
        <f t="shared" si="2"/>
        <v>44151</v>
      </c>
      <c r="F20" s="16">
        <f t="shared" si="2"/>
        <v>10665</v>
      </c>
      <c r="G20" s="6">
        <f t="shared" si="2"/>
        <v>6345</v>
      </c>
      <c r="H20" s="6">
        <f t="shared" si="2"/>
        <v>9377</v>
      </c>
      <c r="I20" s="6">
        <f t="shared" si="2"/>
        <v>15722</v>
      </c>
      <c r="J20" s="7" t="s">
        <v>23</v>
      </c>
    </row>
    <row r="21" spans="1:10" ht="19.5" customHeight="1">
      <c r="A21" s="21"/>
      <c r="B21" s="22"/>
      <c r="C21" s="22"/>
      <c r="D21" s="22"/>
      <c r="E21" s="22"/>
      <c r="F21" s="22"/>
      <c r="G21" s="22"/>
      <c r="H21" s="22"/>
      <c r="I21" s="22"/>
      <c r="J21" s="23"/>
    </row>
    <row r="22" spans="1:10" ht="19.5" customHeight="1">
      <c r="A22" s="21"/>
      <c r="B22" s="22"/>
      <c r="C22" s="22"/>
      <c r="D22" s="22"/>
      <c r="E22" s="22"/>
      <c r="F22" s="22"/>
      <c r="G22" s="22"/>
      <c r="H22" s="22"/>
      <c r="I22" s="22"/>
      <c r="J22" s="23"/>
    </row>
    <row r="23" spans="1:2" ht="19.5" customHeight="1" thickBot="1">
      <c r="A23" s="48" t="s">
        <v>52</v>
      </c>
      <c r="B23" s="48"/>
    </row>
    <row r="24" spans="1:10" ht="19.5" customHeight="1">
      <c r="A24" s="55" t="s">
        <v>49</v>
      </c>
      <c r="B24" s="56"/>
      <c r="C24" s="4" t="s">
        <v>1</v>
      </c>
      <c r="D24" s="4" t="s">
        <v>2</v>
      </c>
      <c r="E24" s="10" t="s">
        <v>3</v>
      </c>
      <c r="F24" s="55" t="s">
        <v>49</v>
      </c>
      <c r="G24" s="56"/>
      <c r="H24" s="4" t="s">
        <v>1</v>
      </c>
      <c r="I24" s="4" t="s">
        <v>2</v>
      </c>
      <c r="J24" s="10" t="s">
        <v>3</v>
      </c>
    </row>
    <row r="25" spans="1:10" ht="19.5" customHeight="1">
      <c r="A25" s="50" t="s">
        <v>37</v>
      </c>
      <c r="B25" s="52"/>
      <c r="C25" s="2">
        <v>754</v>
      </c>
      <c r="D25" s="2">
        <v>713</v>
      </c>
      <c r="E25" s="12">
        <f>C25+D25</f>
        <v>1467</v>
      </c>
      <c r="F25" s="50" t="s">
        <v>36</v>
      </c>
      <c r="G25" s="51"/>
      <c r="H25" s="2">
        <v>1292</v>
      </c>
      <c r="I25" s="2">
        <v>1505</v>
      </c>
      <c r="J25" s="12">
        <f>H25+I25</f>
        <v>2797</v>
      </c>
    </row>
    <row r="26" spans="1:10" ht="19.5" customHeight="1">
      <c r="A26" s="50" t="s">
        <v>38</v>
      </c>
      <c r="B26" s="52"/>
      <c r="C26" s="2">
        <v>874</v>
      </c>
      <c r="D26" s="2">
        <v>717</v>
      </c>
      <c r="E26" s="12">
        <f aca="true" t="shared" si="3" ref="E26:E36">C26+D26</f>
        <v>1591</v>
      </c>
      <c r="F26" s="50" t="s">
        <v>35</v>
      </c>
      <c r="G26" s="51"/>
      <c r="H26" s="2">
        <v>1408</v>
      </c>
      <c r="I26" s="2">
        <v>1827</v>
      </c>
      <c r="J26" s="12">
        <f aca="true" t="shared" si="4" ref="J26:J35">H26+I26</f>
        <v>3235</v>
      </c>
    </row>
    <row r="27" spans="1:10" ht="19.5" customHeight="1">
      <c r="A27" s="50" t="s">
        <v>39</v>
      </c>
      <c r="B27" s="52"/>
      <c r="C27" s="2">
        <v>956</v>
      </c>
      <c r="D27" s="2">
        <v>914</v>
      </c>
      <c r="E27" s="12">
        <f t="shared" si="3"/>
        <v>1870</v>
      </c>
      <c r="F27" s="50" t="s">
        <v>34</v>
      </c>
      <c r="G27" s="51"/>
      <c r="H27" s="2">
        <v>1633</v>
      </c>
      <c r="I27" s="2">
        <v>2158</v>
      </c>
      <c r="J27" s="12">
        <f t="shared" si="4"/>
        <v>3791</v>
      </c>
    </row>
    <row r="28" spans="1:10" ht="19.5" customHeight="1">
      <c r="A28" s="50" t="s">
        <v>40</v>
      </c>
      <c r="B28" s="52"/>
      <c r="C28" s="2">
        <v>1163</v>
      </c>
      <c r="D28" s="2">
        <v>1109</v>
      </c>
      <c r="E28" s="12">
        <f t="shared" si="3"/>
        <v>2272</v>
      </c>
      <c r="F28" s="50" t="s">
        <v>33</v>
      </c>
      <c r="G28" s="51"/>
      <c r="H28" s="2">
        <v>1564</v>
      </c>
      <c r="I28" s="2">
        <v>2107</v>
      </c>
      <c r="J28" s="12">
        <f t="shared" si="4"/>
        <v>3671</v>
      </c>
    </row>
    <row r="29" spans="1:10" ht="19.5" customHeight="1">
      <c r="A29" s="50" t="s">
        <v>41</v>
      </c>
      <c r="B29" s="52"/>
      <c r="C29" s="2">
        <v>1084</v>
      </c>
      <c r="D29" s="2">
        <v>903</v>
      </c>
      <c r="E29" s="12">
        <f t="shared" si="3"/>
        <v>1987</v>
      </c>
      <c r="F29" s="50" t="s">
        <v>32</v>
      </c>
      <c r="G29" s="51"/>
      <c r="H29" s="2">
        <v>956</v>
      </c>
      <c r="I29" s="2">
        <v>1593</v>
      </c>
      <c r="J29" s="12">
        <f t="shared" si="4"/>
        <v>2549</v>
      </c>
    </row>
    <row r="30" spans="1:10" ht="19.5" customHeight="1">
      <c r="A30" s="50" t="s">
        <v>42</v>
      </c>
      <c r="B30" s="52"/>
      <c r="C30" s="2">
        <v>1018</v>
      </c>
      <c r="D30" s="2">
        <v>833</v>
      </c>
      <c r="E30" s="12">
        <f t="shared" si="3"/>
        <v>1851</v>
      </c>
      <c r="F30" s="50" t="s">
        <v>31</v>
      </c>
      <c r="G30" s="51"/>
      <c r="H30" s="2">
        <v>533</v>
      </c>
      <c r="I30" s="2">
        <v>954</v>
      </c>
      <c r="J30" s="12">
        <f t="shared" si="4"/>
        <v>1487</v>
      </c>
    </row>
    <row r="31" spans="1:10" ht="19.5" customHeight="1">
      <c r="A31" s="50" t="s">
        <v>43</v>
      </c>
      <c r="B31" s="52"/>
      <c r="C31" s="2">
        <v>1018</v>
      </c>
      <c r="D31" s="2">
        <v>930</v>
      </c>
      <c r="E31" s="12">
        <f t="shared" si="3"/>
        <v>1948</v>
      </c>
      <c r="F31" s="50" t="s">
        <v>30</v>
      </c>
      <c r="G31" s="51"/>
      <c r="H31" s="2">
        <v>197</v>
      </c>
      <c r="I31" s="2">
        <v>561</v>
      </c>
      <c r="J31" s="12">
        <f t="shared" si="4"/>
        <v>758</v>
      </c>
    </row>
    <row r="32" spans="1:10" ht="19.5" customHeight="1">
      <c r="A32" s="50" t="s">
        <v>44</v>
      </c>
      <c r="B32" s="52"/>
      <c r="C32" s="2">
        <v>885</v>
      </c>
      <c r="D32" s="2">
        <v>812</v>
      </c>
      <c r="E32" s="12">
        <f t="shared" si="3"/>
        <v>1697</v>
      </c>
      <c r="F32" s="50" t="s">
        <v>29</v>
      </c>
      <c r="G32" s="51"/>
      <c r="H32" s="2">
        <v>50</v>
      </c>
      <c r="I32" s="2">
        <v>162</v>
      </c>
      <c r="J32" s="12">
        <f t="shared" si="4"/>
        <v>212</v>
      </c>
    </row>
    <row r="33" spans="1:10" ht="19.5" customHeight="1">
      <c r="A33" s="50" t="s">
        <v>45</v>
      </c>
      <c r="B33" s="52"/>
      <c r="C33" s="2">
        <v>935</v>
      </c>
      <c r="D33" s="2">
        <v>987</v>
      </c>
      <c r="E33" s="12">
        <f t="shared" si="3"/>
        <v>1922</v>
      </c>
      <c r="F33" s="50" t="s">
        <v>26</v>
      </c>
      <c r="G33" s="51"/>
      <c r="H33" s="2">
        <v>4</v>
      </c>
      <c r="I33" s="2">
        <v>15</v>
      </c>
      <c r="J33" s="12">
        <f t="shared" si="4"/>
        <v>19</v>
      </c>
    </row>
    <row r="34" spans="1:10" ht="19.5" customHeight="1">
      <c r="A34" s="50" t="s">
        <v>46</v>
      </c>
      <c r="B34" s="52"/>
      <c r="C34" s="2">
        <v>1283</v>
      </c>
      <c r="D34" s="2">
        <v>1211</v>
      </c>
      <c r="E34" s="12">
        <f t="shared" si="3"/>
        <v>2494</v>
      </c>
      <c r="F34" s="50" t="s">
        <v>27</v>
      </c>
      <c r="G34" s="51"/>
      <c r="H34" s="2">
        <v>0</v>
      </c>
      <c r="I34" s="2">
        <v>0</v>
      </c>
      <c r="J34" s="12">
        <f t="shared" si="4"/>
        <v>0</v>
      </c>
    </row>
    <row r="35" spans="1:10" ht="19.5" customHeight="1">
      <c r="A35" s="50" t="s">
        <v>47</v>
      </c>
      <c r="B35" s="52"/>
      <c r="C35" s="2">
        <v>1648</v>
      </c>
      <c r="D35" s="2">
        <v>1488</v>
      </c>
      <c r="E35" s="12">
        <f t="shared" si="3"/>
        <v>3136</v>
      </c>
      <c r="F35" s="50" t="s">
        <v>28</v>
      </c>
      <c r="G35" s="51"/>
      <c r="H35" s="2">
        <v>0</v>
      </c>
      <c r="I35" s="2">
        <v>0</v>
      </c>
      <c r="J35" s="12">
        <f t="shared" si="4"/>
        <v>0</v>
      </c>
    </row>
    <row r="36" spans="1:10" ht="19.5" customHeight="1" thickBot="1">
      <c r="A36" s="59" t="s">
        <v>48</v>
      </c>
      <c r="B36" s="60"/>
      <c r="C36" s="6">
        <v>1717</v>
      </c>
      <c r="D36" s="6">
        <v>1680</v>
      </c>
      <c r="E36" s="13">
        <f t="shared" si="3"/>
        <v>3397</v>
      </c>
      <c r="F36" s="53" t="s">
        <v>50</v>
      </c>
      <c r="G36" s="54"/>
      <c r="H36" s="6">
        <f>C25+C26+C27+C28+C29+C30+C31+C32+C33+C34+C35+C36+H25+H26+H27+H28+H29+H30+H31+H32+H33+H34+H35</f>
        <v>20972</v>
      </c>
      <c r="I36" s="6">
        <f>D25+D26+D27+D28+D29+D30+D31+D32+D33+D34+D35+D36+I25+I26+I27+I28+I29+I30+I31+I32+I33+I34+I35</f>
        <v>23179</v>
      </c>
      <c r="J36" s="13">
        <f>E25+E26+E27+E28+E29+E30+E31+E32+E33+E34+E35+E36+J25+J26+J27+J28+J29+J30+J31+J32+J33+J34+J35</f>
        <v>44151</v>
      </c>
    </row>
    <row r="37" spans="1:10" ht="19.5" customHeight="1">
      <c r="A37" s="57"/>
      <c r="B37" s="58"/>
      <c r="C37" s="20"/>
      <c r="D37" s="20"/>
      <c r="E37" s="20"/>
      <c r="F37" s="20"/>
      <c r="G37" s="20"/>
      <c r="H37" s="20"/>
      <c r="I37" s="20"/>
      <c r="J37" s="20"/>
    </row>
    <row r="38" spans="1:10" ht="19.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</row>
  </sheetData>
  <mergeCells count="38">
    <mergeCell ref="A2:J2"/>
    <mergeCell ref="F11:J11"/>
    <mergeCell ref="F5:J5"/>
    <mergeCell ref="A5:A6"/>
    <mergeCell ref="A11:A12"/>
    <mergeCell ref="B11:B12"/>
    <mergeCell ref="C11:E11"/>
    <mergeCell ref="C5:E5"/>
    <mergeCell ref="B5:B6"/>
    <mergeCell ref="A25:B25"/>
    <mergeCell ref="A26:B26"/>
    <mergeCell ref="A27:B27"/>
    <mergeCell ref="A28:B28"/>
    <mergeCell ref="A36:B36"/>
    <mergeCell ref="A29:B29"/>
    <mergeCell ref="A30:B30"/>
    <mergeCell ref="A31:B31"/>
    <mergeCell ref="A32:B32"/>
    <mergeCell ref="F36:G36"/>
    <mergeCell ref="A24:B24"/>
    <mergeCell ref="F24:G24"/>
    <mergeCell ref="A37:B37"/>
    <mergeCell ref="F25:G25"/>
    <mergeCell ref="F26:G26"/>
    <mergeCell ref="F27:G27"/>
    <mergeCell ref="F28:G28"/>
    <mergeCell ref="F29:G29"/>
    <mergeCell ref="F30:G30"/>
    <mergeCell ref="A23:B23"/>
    <mergeCell ref="A10:C10"/>
    <mergeCell ref="F34:G34"/>
    <mergeCell ref="F35:G35"/>
    <mergeCell ref="F31:G31"/>
    <mergeCell ref="F32:G32"/>
    <mergeCell ref="F33:G33"/>
    <mergeCell ref="A33:B33"/>
    <mergeCell ref="A34:B34"/>
    <mergeCell ref="A35:B35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73"/>
  <sheetViews>
    <sheetView zoomScale="120" zoomScaleNormal="120" workbookViewId="0" topLeftCell="A1">
      <selection activeCell="I25" sqref="I25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1" t="s">
        <v>118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5"/>
      <c r="B5" s="69" t="s">
        <v>5</v>
      </c>
      <c r="C5" s="71" t="s">
        <v>6</v>
      </c>
      <c r="D5" s="71"/>
      <c r="E5" s="72"/>
      <c r="F5" s="64" t="s">
        <v>4</v>
      </c>
      <c r="G5" s="62"/>
      <c r="H5" s="62"/>
      <c r="I5" s="62"/>
      <c r="J5" s="63"/>
    </row>
    <row r="6" spans="1:10" ht="14.25">
      <c r="A6" s="66"/>
      <c r="B6" s="70"/>
      <c r="C6" s="3" t="s">
        <v>1</v>
      </c>
      <c r="D6" s="3" t="s">
        <v>2</v>
      </c>
      <c r="E6" s="5" t="s">
        <v>3</v>
      </c>
      <c r="F6" s="8" t="s">
        <v>5</v>
      </c>
      <c r="G6" s="3" t="s">
        <v>1</v>
      </c>
      <c r="H6" s="3" t="s">
        <v>2</v>
      </c>
      <c r="I6" s="3" t="s">
        <v>3</v>
      </c>
      <c r="J6" s="5" t="s">
        <v>15</v>
      </c>
    </row>
    <row r="7" spans="1:10" ht="15" thickBot="1">
      <c r="A7" s="18" t="s">
        <v>0</v>
      </c>
      <c r="B7" s="17">
        <v>16255</v>
      </c>
      <c r="C7" s="6">
        <v>20770</v>
      </c>
      <c r="D7" s="6">
        <v>23014</v>
      </c>
      <c r="E7" s="13">
        <f>SUM(C7:D7)</f>
        <v>43784</v>
      </c>
      <c r="F7" s="17">
        <v>10635</v>
      </c>
      <c r="G7" s="6">
        <v>6264</v>
      </c>
      <c r="H7" s="6">
        <v>9333</v>
      </c>
      <c r="I7" s="6">
        <f>SUM(G7:H7)</f>
        <v>15597</v>
      </c>
      <c r="J7" s="27">
        <v>0.356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48" t="s">
        <v>51</v>
      </c>
      <c r="B10" s="48"/>
      <c r="C10" s="49"/>
      <c r="D10" s="1"/>
      <c r="E10" s="1"/>
      <c r="F10" s="1"/>
      <c r="G10" s="1"/>
      <c r="H10" s="1"/>
      <c r="I10" s="1"/>
      <c r="J10" s="1"/>
    </row>
    <row r="11" spans="1:10" ht="14.25">
      <c r="A11" s="67"/>
      <c r="B11" s="69" t="s">
        <v>5</v>
      </c>
      <c r="C11" s="71" t="s">
        <v>6</v>
      </c>
      <c r="D11" s="71"/>
      <c r="E11" s="72"/>
      <c r="F11" s="55" t="s">
        <v>4</v>
      </c>
      <c r="G11" s="62"/>
      <c r="H11" s="62"/>
      <c r="I11" s="62"/>
      <c r="J11" s="63"/>
    </row>
    <row r="12" spans="1:10" ht="14.25">
      <c r="A12" s="68"/>
      <c r="B12" s="70"/>
      <c r="C12" s="3" t="s">
        <v>1</v>
      </c>
      <c r="D12" s="3" t="s">
        <v>2</v>
      </c>
      <c r="E12" s="5" t="s">
        <v>3</v>
      </c>
      <c r="F12" s="11" t="s">
        <v>5</v>
      </c>
      <c r="G12" s="3" t="s">
        <v>1</v>
      </c>
      <c r="H12" s="3" t="s">
        <v>2</v>
      </c>
      <c r="I12" s="3" t="s">
        <v>3</v>
      </c>
      <c r="J12" s="5" t="s">
        <v>15</v>
      </c>
    </row>
    <row r="13" spans="1:10" ht="14.25">
      <c r="A13" s="19" t="s">
        <v>7</v>
      </c>
      <c r="B13" s="9">
        <v>7694</v>
      </c>
      <c r="C13" s="2">
        <v>9728</v>
      </c>
      <c r="D13" s="2">
        <v>10670</v>
      </c>
      <c r="E13" s="12">
        <f aca="true" t="shared" si="0" ref="E13:E19">SUM(C13:D13)</f>
        <v>20398</v>
      </c>
      <c r="F13" s="14">
        <v>4373</v>
      </c>
      <c r="G13" s="2">
        <v>2544</v>
      </c>
      <c r="H13" s="2">
        <v>3845</v>
      </c>
      <c r="I13" s="2">
        <f aca="true" t="shared" si="1" ref="I13:I19">SUM(G13:H13)</f>
        <v>6389</v>
      </c>
      <c r="J13" s="28">
        <v>0.313</v>
      </c>
    </row>
    <row r="14" spans="1:10" ht="14.25">
      <c r="A14" s="19" t="s">
        <v>9</v>
      </c>
      <c r="B14" s="9">
        <v>1641</v>
      </c>
      <c r="C14" s="2">
        <v>2188</v>
      </c>
      <c r="D14" s="2">
        <v>2495</v>
      </c>
      <c r="E14" s="12">
        <f t="shared" si="0"/>
        <v>4683</v>
      </c>
      <c r="F14" s="14">
        <v>1280</v>
      </c>
      <c r="G14" s="2">
        <v>781</v>
      </c>
      <c r="H14" s="2">
        <v>1155</v>
      </c>
      <c r="I14" s="2">
        <f t="shared" si="1"/>
        <v>1936</v>
      </c>
      <c r="J14" s="28">
        <v>0.413</v>
      </c>
    </row>
    <row r="15" spans="1:10" ht="14.25">
      <c r="A15" s="19" t="s">
        <v>8</v>
      </c>
      <c r="B15" s="9">
        <v>3890</v>
      </c>
      <c r="C15" s="2">
        <v>4753</v>
      </c>
      <c r="D15" s="2">
        <v>5254</v>
      </c>
      <c r="E15" s="12">
        <f t="shared" si="0"/>
        <v>10007</v>
      </c>
      <c r="F15" s="14">
        <v>2613</v>
      </c>
      <c r="G15" s="2">
        <v>1537</v>
      </c>
      <c r="H15" s="2">
        <v>2267</v>
      </c>
      <c r="I15" s="2">
        <f t="shared" si="1"/>
        <v>3804</v>
      </c>
      <c r="J15" s="28">
        <v>0.38</v>
      </c>
    </row>
    <row r="16" spans="1:10" ht="14.25">
      <c r="A16" s="19" t="s">
        <v>10</v>
      </c>
      <c r="B16" s="9">
        <v>864</v>
      </c>
      <c r="C16" s="2">
        <v>1228</v>
      </c>
      <c r="D16" s="2">
        <v>1320</v>
      </c>
      <c r="E16" s="12">
        <f t="shared" si="0"/>
        <v>2548</v>
      </c>
      <c r="F16" s="14">
        <v>698</v>
      </c>
      <c r="G16" s="2">
        <v>411</v>
      </c>
      <c r="H16" s="2">
        <v>601</v>
      </c>
      <c r="I16" s="2">
        <f t="shared" si="1"/>
        <v>1012</v>
      </c>
      <c r="J16" s="28">
        <v>0.397</v>
      </c>
    </row>
    <row r="17" spans="1:10" ht="14.25">
      <c r="A17" s="19" t="s">
        <v>11</v>
      </c>
      <c r="B17" s="9">
        <v>720</v>
      </c>
      <c r="C17" s="2">
        <v>1114</v>
      </c>
      <c r="D17" s="2">
        <v>1257</v>
      </c>
      <c r="E17" s="12">
        <f t="shared" si="0"/>
        <v>2371</v>
      </c>
      <c r="F17" s="14">
        <v>589</v>
      </c>
      <c r="G17" s="2">
        <v>362</v>
      </c>
      <c r="H17" s="2">
        <v>534</v>
      </c>
      <c r="I17" s="2">
        <f t="shared" si="1"/>
        <v>896</v>
      </c>
      <c r="J17" s="28">
        <v>0.378</v>
      </c>
    </row>
    <row r="18" spans="1:10" ht="14.25">
      <c r="A18" s="19" t="s">
        <v>12</v>
      </c>
      <c r="B18" s="9">
        <v>703</v>
      </c>
      <c r="C18" s="2">
        <v>917</v>
      </c>
      <c r="D18" s="2">
        <v>1040</v>
      </c>
      <c r="E18" s="12">
        <f t="shared" si="0"/>
        <v>1957</v>
      </c>
      <c r="F18" s="14">
        <v>565</v>
      </c>
      <c r="G18" s="2">
        <v>337</v>
      </c>
      <c r="H18" s="2">
        <v>485</v>
      </c>
      <c r="I18" s="2">
        <f t="shared" si="1"/>
        <v>822</v>
      </c>
      <c r="J18" s="28">
        <v>0.42</v>
      </c>
    </row>
    <row r="19" spans="1:10" ht="14.25">
      <c r="A19" s="19" t="s">
        <v>13</v>
      </c>
      <c r="B19" s="9">
        <v>743</v>
      </c>
      <c r="C19" s="2">
        <v>842</v>
      </c>
      <c r="D19" s="2">
        <v>978</v>
      </c>
      <c r="E19" s="12">
        <f t="shared" si="0"/>
        <v>1820</v>
      </c>
      <c r="F19" s="14">
        <v>517</v>
      </c>
      <c r="G19" s="2">
        <v>292</v>
      </c>
      <c r="H19" s="2">
        <v>446</v>
      </c>
      <c r="I19" s="2">
        <f t="shared" si="1"/>
        <v>738</v>
      </c>
      <c r="J19" s="28">
        <v>0.405</v>
      </c>
    </row>
    <row r="20" spans="1:10" ht="15" thickBot="1">
      <c r="A20" s="30" t="s">
        <v>14</v>
      </c>
      <c r="B20" s="16">
        <f aca="true" t="shared" si="2" ref="B20:I20">SUM(B13:B19)</f>
        <v>16255</v>
      </c>
      <c r="C20" s="6">
        <f t="shared" si="2"/>
        <v>20770</v>
      </c>
      <c r="D20" s="6">
        <f t="shared" si="2"/>
        <v>23014</v>
      </c>
      <c r="E20" s="31">
        <f t="shared" si="2"/>
        <v>43784</v>
      </c>
      <c r="F20" s="16">
        <f t="shared" si="2"/>
        <v>10635</v>
      </c>
      <c r="G20" s="6">
        <f t="shared" si="2"/>
        <v>6264</v>
      </c>
      <c r="H20" s="6">
        <f t="shared" si="2"/>
        <v>9333</v>
      </c>
      <c r="I20" s="6">
        <f t="shared" si="2"/>
        <v>15597</v>
      </c>
      <c r="J20" s="27">
        <v>0.356</v>
      </c>
    </row>
    <row r="21" spans="1:10" ht="14.25">
      <c r="A21" s="21"/>
      <c r="B21" s="22"/>
      <c r="C21" s="22"/>
      <c r="D21" s="22"/>
      <c r="E21" s="22"/>
      <c r="F21" s="22"/>
      <c r="G21" s="22"/>
      <c r="H21" s="22"/>
      <c r="I21" s="22"/>
      <c r="J21" s="23"/>
    </row>
    <row r="22" spans="1:10" ht="14.25">
      <c r="A22" s="21"/>
      <c r="B22" s="22"/>
      <c r="C22" s="22"/>
      <c r="D22" s="22"/>
      <c r="E22" s="22"/>
      <c r="F22" s="22"/>
      <c r="G22" s="22"/>
      <c r="H22" s="22"/>
      <c r="I22" s="22"/>
      <c r="J22" s="23"/>
    </row>
    <row r="23" spans="1:10" ht="15" thickBot="1">
      <c r="A23" s="48" t="s">
        <v>52</v>
      </c>
      <c r="B23" s="48"/>
      <c r="C23" s="1"/>
      <c r="D23" s="1"/>
      <c r="E23" s="1"/>
      <c r="F23" s="1"/>
      <c r="G23" s="1"/>
      <c r="H23" s="1"/>
      <c r="I23" s="1"/>
      <c r="J23" s="1"/>
    </row>
    <row r="24" spans="1:10" ht="14.25">
      <c r="A24" s="55" t="s">
        <v>49</v>
      </c>
      <c r="B24" s="56"/>
      <c r="C24" s="4" t="s">
        <v>1</v>
      </c>
      <c r="D24" s="4" t="s">
        <v>2</v>
      </c>
      <c r="E24" s="10" t="s">
        <v>3</v>
      </c>
      <c r="F24" s="55" t="s">
        <v>49</v>
      </c>
      <c r="G24" s="56"/>
      <c r="H24" s="4" t="s">
        <v>1</v>
      </c>
      <c r="I24" s="4" t="s">
        <v>2</v>
      </c>
      <c r="J24" s="10" t="s">
        <v>3</v>
      </c>
    </row>
    <row r="25" spans="1:10" ht="14.25">
      <c r="A25" s="50" t="s">
        <v>37</v>
      </c>
      <c r="B25" s="52"/>
      <c r="C25" s="2">
        <v>775</v>
      </c>
      <c r="D25" s="2">
        <v>709</v>
      </c>
      <c r="E25" s="12">
        <f aca="true" t="shared" si="3" ref="E25:E36">C25+D25</f>
        <v>1484</v>
      </c>
      <c r="F25" s="50" t="s">
        <v>36</v>
      </c>
      <c r="G25" s="51"/>
      <c r="H25" s="2">
        <v>1266</v>
      </c>
      <c r="I25" s="2">
        <v>1475</v>
      </c>
      <c r="J25" s="12">
        <f aca="true" t="shared" si="4" ref="J25:J35">H25+I25</f>
        <v>2741</v>
      </c>
    </row>
    <row r="26" spans="1:10" ht="14.25">
      <c r="A26" s="50" t="s">
        <v>38</v>
      </c>
      <c r="B26" s="52"/>
      <c r="C26" s="2">
        <v>831</v>
      </c>
      <c r="D26" s="2">
        <v>711</v>
      </c>
      <c r="E26" s="12">
        <f t="shared" si="3"/>
        <v>1542</v>
      </c>
      <c r="F26" s="50" t="s">
        <v>35</v>
      </c>
      <c r="G26" s="51"/>
      <c r="H26" s="2">
        <v>1352</v>
      </c>
      <c r="I26" s="2">
        <v>1732</v>
      </c>
      <c r="J26" s="12">
        <f t="shared" si="4"/>
        <v>3084</v>
      </c>
    </row>
    <row r="27" spans="1:10" ht="14.25">
      <c r="A27" s="50" t="s">
        <v>39</v>
      </c>
      <c r="B27" s="52"/>
      <c r="C27" s="2">
        <v>945</v>
      </c>
      <c r="D27" s="2">
        <v>892</v>
      </c>
      <c r="E27" s="12">
        <f t="shared" si="3"/>
        <v>1837</v>
      </c>
      <c r="F27" s="50" t="s">
        <v>34</v>
      </c>
      <c r="G27" s="51"/>
      <c r="H27" s="2">
        <v>1573</v>
      </c>
      <c r="I27" s="2">
        <v>2152</v>
      </c>
      <c r="J27" s="12">
        <f t="shared" si="4"/>
        <v>3725</v>
      </c>
    </row>
    <row r="28" spans="1:10" ht="14.25">
      <c r="A28" s="50" t="s">
        <v>40</v>
      </c>
      <c r="B28" s="52"/>
      <c r="C28" s="2">
        <v>1124</v>
      </c>
      <c r="D28" s="2">
        <v>1068</v>
      </c>
      <c r="E28" s="12">
        <f t="shared" si="3"/>
        <v>2192</v>
      </c>
      <c r="F28" s="50" t="s">
        <v>33</v>
      </c>
      <c r="G28" s="51"/>
      <c r="H28" s="2">
        <v>1564</v>
      </c>
      <c r="I28" s="2">
        <v>2099</v>
      </c>
      <c r="J28" s="12">
        <f t="shared" si="4"/>
        <v>3663</v>
      </c>
    </row>
    <row r="29" spans="1:10" ht="14.25">
      <c r="A29" s="50" t="s">
        <v>41</v>
      </c>
      <c r="B29" s="52"/>
      <c r="C29" s="2">
        <v>1068</v>
      </c>
      <c r="D29" s="2">
        <v>942</v>
      </c>
      <c r="E29" s="12">
        <f t="shared" si="3"/>
        <v>2010</v>
      </c>
      <c r="F29" s="50" t="s">
        <v>32</v>
      </c>
      <c r="G29" s="51"/>
      <c r="H29" s="2">
        <v>976</v>
      </c>
      <c r="I29" s="2">
        <v>1633</v>
      </c>
      <c r="J29" s="12">
        <f t="shared" si="4"/>
        <v>2609</v>
      </c>
    </row>
    <row r="30" spans="1:10" ht="14.25">
      <c r="A30" s="50" t="s">
        <v>42</v>
      </c>
      <c r="B30" s="52"/>
      <c r="C30" s="2">
        <v>974</v>
      </c>
      <c r="D30" s="2">
        <v>801</v>
      </c>
      <c r="E30" s="12">
        <f t="shared" si="3"/>
        <v>1775</v>
      </c>
      <c r="F30" s="50" t="s">
        <v>31</v>
      </c>
      <c r="G30" s="51"/>
      <c r="H30" s="2">
        <v>538</v>
      </c>
      <c r="I30" s="2">
        <v>975</v>
      </c>
      <c r="J30" s="12">
        <f t="shared" si="4"/>
        <v>1513</v>
      </c>
    </row>
    <row r="31" spans="1:10" ht="14.25">
      <c r="A31" s="50" t="s">
        <v>43</v>
      </c>
      <c r="B31" s="52"/>
      <c r="C31" s="2">
        <v>1050</v>
      </c>
      <c r="D31" s="2">
        <v>923</v>
      </c>
      <c r="E31" s="12">
        <f t="shared" si="3"/>
        <v>1973</v>
      </c>
      <c r="F31" s="50" t="s">
        <v>30</v>
      </c>
      <c r="G31" s="51"/>
      <c r="H31" s="2">
        <v>209</v>
      </c>
      <c r="I31" s="2">
        <v>557</v>
      </c>
      <c r="J31" s="12">
        <f t="shared" si="4"/>
        <v>766</v>
      </c>
    </row>
    <row r="32" spans="1:10" ht="14.25">
      <c r="A32" s="50" t="s">
        <v>44</v>
      </c>
      <c r="B32" s="52"/>
      <c r="C32" s="2">
        <v>913</v>
      </c>
      <c r="D32" s="2">
        <v>823</v>
      </c>
      <c r="E32" s="12">
        <f t="shared" si="3"/>
        <v>1736</v>
      </c>
      <c r="F32" s="50" t="s">
        <v>29</v>
      </c>
      <c r="G32" s="51"/>
      <c r="H32" s="2">
        <v>50</v>
      </c>
      <c r="I32" s="2">
        <v>167</v>
      </c>
      <c r="J32" s="12">
        <f t="shared" si="4"/>
        <v>217</v>
      </c>
    </row>
    <row r="33" spans="1:10" ht="14.25">
      <c r="A33" s="50" t="s">
        <v>45</v>
      </c>
      <c r="B33" s="52"/>
      <c r="C33" s="2">
        <v>909</v>
      </c>
      <c r="D33" s="2">
        <v>953</v>
      </c>
      <c r="E33" s="12">
        <f t="shared" si="3"/>
        <v>1862</v>
      </c>
      <c r="F33" s="50" t="s">
        <v>26</v>
      </c>
      <c r="G33" s="51"/>
      <c r="H33" s="2">
        <v>2</v>
      </c>
      <c r="I33" s="2">
        <v>18</v>
      </c>
      <c r="J33" s="12">
        <f t="shared" si="4"/>
        <v>20</v>
      </c>
    </row>
    <row r="34" spans="1:10" ht="14.25">
      <c r="A34" s="50" t="s">
        <v>46</v>
      </c>
      <c r="B34" s="52"/>
      <c r="C34" s="2">
        <v>1236</v>
      </c>
      <c r="D34" s="2">
        <v>1218</v>
      </c>
      <c r="E34" s="12">
        <f t="shared" si="3"/>
        <v>2454</v>
      </c>
      <c r="F34" s="50" t="s">
        <v>27</v>
      </c>
      <c r="G34" s="51"/>
      <c r="H34" s="2">
        <v>0</v>
      </c>
      <c r="I34" s="2">
        <v>0</v>
      </c>
      <c r="J34" s="12">
        <f t="shared" si="4"/>
        <v>0</v>
      </c>
    </row>
    <row r="35" spans="1:10" ht="14.25">
      <c r="A35" s="50" t="s">
        <v>47</v>
      </c>
      <c r="B35" s="52"/>
      <c r="C35" s="2">
        <v>1607</v>
      </c>
      <c r="D35" s="2">
        <v>1416</v>
      </c>
      <c r="E35" s="12">
        <f t="shared" si="3"/>
        <v>3023</v>
      </c>
      <c r="F35" s="50" t="s">
        <v>28</v>
      </c>
      <c r="G35" s="51"/>
      <c r="H35" s="2">
        <v>0</v>
      </c>
      <c r="I35" s="2">
        <v>0</v>
      </c>
      <c r="J35" s="12">
        <f t="shared" si="4"/>
        <v>0</v>
      </c>
    </row>
    <row r="36" spans="1:10" ht="15" thickBot="1">
      <c r="A36" s="59" t="s">
        <v>48</v>
      </c>
      <c r="B36" s="60"/>
      <c r="C36" s="6">
        <v>1808</v>
      </c>
      <c r="D36" s="6">
        <v>1750</v>
      </c>
      <c r="E36" s="13">
        <f t="shared" si="3"/>
        <v>3558</v>
      </c>
      <c r="F36" s="53" t="s">
        <v>50</v>
      </c>
      <c r="G36" s="54"/>
      <c r="H36" s="6">
        <f>C25+C26+C27+C28+C29+C30+C31+C32+C33+C34+C35+C36+H25+H26+H27+H28+H29+H30+H31+H32+H33+H34+H35</f>
        <v>20770</v>
      </c>
      <c r="I36" s="6">
        <f>D25+D26+D27+D28+D29+D30+D31+D32+D33+D34+D35+D36+I25+I26+I27+I28+I29+I30+I31+I32+I33+I34+I35</f>
        <v>23014</v>
      </c>
      <c r="J36" s="13">
        <f>E25+E26+E27+E28+E29+E30+E31+E32+E33+E34+E35+E36+J25+J26+J27+J28+J29+J30+J31+J32+J33+J34+J35</f>
        <v>43784</v>
      </c>
    </row>
    <row r="37" spans="1:10" ht="14.25">
      <c r="A37" s="57"/>
      <c r="B37" s="58"/>
      <c r="C37" s="20"/>
      <c r="D37" s="20"/>
      <c r="E37" s="20"/>
      <c r="F37" s="20"/>
      <c r="G37" s="20"/>
      <c r="H37" s="20"/>
      <c r="I37" s="20"/>
      <c r="J37" s="20"/>
    </row>
    <row r="38" spans="1:10" ht="14.25">
      <c r="A38" s="20"/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4.25">
      <c r="A39" s="61" t="s">
        <v>119</v>
      </c>
      <c r="B39" s="61"/>
      <c r="C39" s="61"/>
      <c r="D39" s="61"/>
      <c r="E39" s="61"/>
      <c r="F39" s="61"/>
      <c r="G39" s="61"/>
      <c r="H39" s="61"/>
      <c r="I39" s="61"/>
      <c r="J39" s="61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thickBo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65"/>
      <c r="B42" s="69" t="s">
        <v>92</v>
      </c>
      <c r="C42" s="71" t="s">
        <v>6</v>
      </c>
      <c r="D42" s="71"/>
      <c r="E42" s="72"/>
      <c r="F42" s="64" t="s">
        <v>4</v>
      </c>
      <c r="G42" s="62"/>
      <c r="H42" s="62"/>
      <c r="I42" s="62"/>
      <c r="J42" s="63"/>
    </row>
    <row r="43" spans="1:10" ht="14.25">
      <c r="A43" s="66"/>
      <c r="B43" s="70"/>
      <c r="C43" s="3" t="s">
        <v>1</v>
      </c>
      <c r="D43" s="3" t="s">
        <v>2</v>
      </c>
      <c r="E43" s="5" t="s">
        <v>3</v>
      </c>
      <c r="F43" s="8" t="s">
        <v>5</v>
      </c>
      <c r="G43" s="3" t="s">
        <v>1</v>
      </c>
      <c r="H43" s="3" t="s">
        <v>2</v>
      </c>
      <c r="I43" s="3" t="s">
        <v>3</v>
      </c>
      <c r="J43" s="5" t="s">
        <v>15</v>
      </c>
    </row>
    <row r="44" spans="1:10" ht="15" thickBot="1">
      <c r="A44" s="18" t="s">
        <v>0</v>
      </c>
      <c r="B44" s="17">
        <v>255</v>
      </c>
      <c r="C44" s="6">
        <v>102</v>
      </c>
      <c r="D44" s="6">
        <v>200</v>
      </c>
      <c r="E44" s="13">
        <f>SUM(C44:D44)</f>
        <v>302</v>
      </c>
      <c r="F44" s="17">
        <v>22</v>
      </c>
      <c r="G44" s="6">
        <v>13</v>
      </c>
      <c r="H44" s="6">
        <v>14</v>
      </c>
      <c r="I44" s="6">
        <f>SUM(G44:H44)</f>
        <v>27</v>
      </c>
      <c r="J44" s="27">
        <v>0.089</v>
      </c>
    </row>
    <row r="47" spans="1:10" ht="15" thickBot="1">
      <c r="A47" s="48" t="s">
        <v>51</v>
      </c>
      <c r="B47" s="48"/>
      <c r="C47" s="49"/>
      <c r="D47" s="1"/>
      <c r="E47" s="1"/>
      <c r="F47" s="1"/>
      <c r="G47" s="1"/>
      <c r="H47" s="1"/>
      <c r="I47" s="1"/>
      <c r="J47" s="1"/>
    </row>
    <row r="48" spans="1:10" ht="14.25">
      <c r="A48" s="67"/>
      <c r="B48" s="69" t="s">
        <v>92</v>
      </c>
      <c r="C48" s="71" t="s">
        <v>6</v>
      </c>
      <c r="D48" s="71"/>
      <c r="E48" s="72"/>
      <c r="F48" s="55" t="s">
        <v>4</v>
      </c>
      <c r="G48" s="62"/>
      <c r="H48" s="62"/>
      <c r="I48" s="62"/>
      <c r="J48" s="63"/>
    </row>
    <row r="49" spans="1:10" ht="14.25">
      <c r="A49" s="68"/>
      <c r="B49" s="70"/>
      <c r="C49" s="3" t="s">
        <v>1</v>
      </c>
      <c r="D49" s="3" t="s">
        <v>2</v>
      </c>
      <c r="E49" s="5" t="s">
        <v>3</v>
      </c>
      <c r="F49" s="11" t="s">
        <v>5</v>
      </c>
      <c r="G49" s="3" t="s">
        <v>1</v>
      </c>
      <c r="H49" s="3" t="s">
        <v>2</v>
      </c>
      <c r="I49" s="3" t="s">
        <v>3</v>
      </c>
      <c r="J49" s="5" t="s">
        <v>15</v>
      </c>
    </row>
    <row r="50" spans="1:10" ht="14.25">
      <c r="A50" s="19" t="s">
        <v>7</v>
      </c>
      <c r="B50" s="9">
        <v>142</v>
      </c>
      <c r="C50" s="2">
        <v>60</v>
      </c>
      <c r="D50" s="2">
        <v>104</v>
      </c>
      <c r="E50" s="12">
        <f aca="true" t="shared" si="5" ref="E50:E56">SUM(C50+D50)</f>
        <v>164</v>
      </c>
      <c r="F50" s="14">
        <v>10</v>
      </c>
      <c r="G50" s="2">
        <v>7</v>
      </c>
      <c r="H50" s="2">
        <v>5</v>
      </c>
      <c r="I50" s="2">
        <f aca="true" t="shared" si="6" ref="I50:I57">SUM(G50+H50)</f>
        <v>12</v>
      </c>
      <c r="J50" s="28">
        <f aca="true" t="shared" si="7" ref="J50:J57">ROUND(I50/E50,3)</f>
        <v>0.073</v>
      </c>
    </row>
    <row r="51" spans="1:10" ht="14.25">
      <c r="A51" s="19" t="s">
        <v>9</v>
      </c>
      <c r="B51" s="9">
        <v>31</v>
      </c>
      <c r="C51" s="2">
        <v>10</v>
      </c>
      <c r="D51" s="2">
        <v>22</v>
      </c>
      <c r="E51" s="12">
        <f t="shared" si="5"/>
        <v>32</v>
      </c>
      <c r="F51" s="14">
        <v>2</v>
      </c>
      <c r="G51" s="2">
        <v>1</v>
      </c>
      <c r="H51" s="2">
        <v>2</v>
      </c>
      <c r="I51" s="2">
        <f t="shared" si="6"/>
        <v>3</v>
      </c>
      <c r="J51" s="28">
        <f t="shared" si="7"/>
        <v>0.094</v>
      </c>
    </row>
    <row r="52" spans="1:10" ht="14.25">
      <c r="A52" s="19" t="s">
        <v>8</v>
      </c>
      <c r="B52" s="9">
        <v>48</v>
      </c>
      <c r="C52" s="2">
        <v>18</v>
      </c>
      <c r="D52" s="2">
        <v>48</v>
      </c>
      <c r="E52" s="12">
        <f t="shared" si="5"/>
        <v>66</v>
      </c>
      <c r="F52" s="14">
        <v>9</v>
      </c>
      <c r="G52" s="2">
        <v>4</v>
      </c>
      <c r="H52" s="2">
        <v>6</v>
      </c>
      <c r="I52" s="2">
        <f t="shared" si="6"/>
        <v>10</v>
      </c>
      <c r="J52" s="28">
        <f t="shared" si="7"/>
        <v>0.152</v>
      </c>
    </row>
    <row r="53" spans="1:10" ht="14.25">
      <c r="A53" s="19" t="s">
        <v>10</v>
      </c>
      <c r="B53" s="9">
        <v>15</v>
      </c>
      <c r="C53" s="2">
        <v>4</v>
      </c>
      <c r="D53" s="2">
        <v>16</v>
      </c>
      <c r="E53" s="12">
        <f t="shared" si="5"/>
        <v>20</v>
      </c>
      <c r="F53" s="14">
        <v>1</v>
      </c>
      <c r="G53" s="2">
        <v>1</v>
      </c>
      <c r="H53" s="2">
        <v>1</v>
      </c>
      <c r="I53" s="2">
        <f t="shared" si="6"/>
        <v>2</v>
      </c>
      <c r="J53" s="28">
        <f t="shared" si="7"/>
        <v>0.1</v>
      </c>
    </row>
    <row r="54" spans="1:10" ht="14.25">
      <c r="A54" s="19" t="s">
        <v>11</v>
      </c>
      <c r="B54" s="9">
        <v>7</v>
      </c>
      <c r="C54" s="2">
        <v>6</v>
      </c>
      <c r="D54" s="2">
        <v>1</v>
      </c>
      <c r="E54" s="12">
        <f t="shared" si="5"/>
        <v>7</v>
      </c>
      <c r="F54" s="14">
        <v>0</v>
      </c>
      <c r="G54" s="2">
        <v>0</v>
      </c>
      <c r="H54" s="2">
        <v>0</v>
      </c>
      <c r="I54" s="2">
        <f t="shared" si="6"/>
        <v>0</v>
      </c>
      <c r="J54" s="28">
        <f t="shared" si="7"/>
        <v>0</v>
      </c>
    </row>
    <row r="55" spans="1:10" ht="14.25">
      <c r="A55" s="19" t="s">
        <v>12</v>
      </c>
      <c r="B55" s="9">
        <v>5</v>
      </c>
      <c r="C55" s="2">
        <v>3</v>
      </c>
      <c r="D55" s="2">
        <v>2</v>
      </c>
      <c r="E55" s="12">
        <f t="shared" si="5"/>
        <v>5</v>
      </c>
      <c r="F55" s="14">
        <v>0</v>
      </c>
      <c r="G55" s="2">
        <v>0</v>
      </c>
      <c r="H55" s="2">
        <v>0</v>
      </c>
      <c r="I55" s="2">
        <f t="shared" si="6"/>
        <v>0</v>
      </c>
      <c r="J55" s="28">
        <f t="shared" si="7"/>
        <v>0</v>
      </c>
    </row>
    <row r="56" spans="1:10" ht="14.25">
      <c r="A56" s="19" t="s">
        <v>13</v>
      </c>
      <c r="B56" s="9">
        <v>7</v>
      </c>
      <c r="C56" s="2">
        <v>1</v>
      </c>
      <c r="D56" s="2">
        <v>7</v>
      </c>
      <c r="E56" s="12">
        <f t="shared" si="5"/>
        <v>8</v>
      </c>
      <c r="F56" s="14">
        <v>0</v>
      </c>
      <c r="G56" s="2">
        <v>0</v>
      </c>
      <c r="H56" s="2">
        <v>0</v>
      </c>
      <c r="I56" s="2">
        <f t="shared" si="6"/>
        <v>0</v>
      </c>
      <c r="J56" s="28">
        <f t="shared" si="7"/>
        <v>0</v>
      </c>
    </row>
    <row r="57" spans="1:10" ht="15" thickBot="1">
      <c r="A57" s="18" t="s">
        <v>14</v>
      </c>
      <c r="B57" s="16">
        <f aca="true" t="shared" si="8" ref="B57:H57">SUM(B50:B56)</f>
        <v>255</v>
      </c>
      <c r="C57" s="6">
        <f t="shared" si="8"/>
        <v>102</v>
      </c>
      <c r="D57" s="6">
        <f t="shared" si="8"/>
        <v>200</v>
      </c>
      <c r="E57" s="31">
        <f t="shared" si="8"/>
        <v>302</v>
      </c>
      <c r="F57" s="16">
        <f t="shared" si="8"/>
        <v>22</v>
      </c>
      <c r="G57" s="6">
        <f t="shared" si="8"/>
        <v>13</v>
      </c>
      <c r="H57" s="6">
        <f t="shared" si="8"/>
        <v>14</v>
      </c>
      <c r="I57" s="13">
        <f t="shared" si="6"/>
        <v>27</v>
      </c>
      <c r="J57" s="32">
        <f t="shared" si="7"/>
        <v>0.089</v>
      </c>
    </row>
    <row r="58" spans="1:10" ht="14.25">
      <c r="A58" s="21"/>
      <c r="B58" s="22" t="s">
        <v>93</v>
      </c>
      <c r="C58" s="22"/>
      <c r="D58" s="22"/>
      <c r="E58" s="22"/>
      <c r="F58" s="22"/>
      <c r="G58" s="22"/>
      <c r="H58" s="22"/>
      <c r="I58" s="22"/>
      <c r="J58" s="23"/>
    </row>
    <row r="59" spans="1:10" ht="14.25">
      <c r="A59" s="21"/>
      <c r="B59" s="22"/>
      <c r="C59" s="22"/>
      <c r="D59" s="22"/>
      <c r="E59" s="22"/>
      <c r="F59" s="22"/>
      <c r="G59" s="22"/>
      <c r="H59" s="22"/>
      <c r="I59" s="22"/>
      <c r="J59" s="23"/>
    </row>
    <row r="60" spans="1:10" ht="15" thickBot="1">
      <c r="A60" s="48" t="s">
        <v>52</v>
      </c>
      <c r="B60" s="48"/>
      <c r="C60" s="1"/>
      <c r="D60" s="1"/>
      <c r="E60" s="1"/>
      <c r="F60" s="1"/>
      <c r="G60" s="1"/>
      <c r="H60" s="1"/>
      <c r="I60" s="1"/>
      <c r="J60" s="1"/>
    </row>
    <row r="61" spans="1:10" ht="14.25">
      <c r="A61" s="55" t="s">
        <v>49</v>
      </c>
      <c r="B61" s="56"/>
      <c r="C61" s="4" t="s">
        <v>1</v>
      </c>
      <c r="D61" s="4" t="s">
        <v>2</v>
      </c>
      <c r="E61" s="10" t="s">
        <v>3</v>
      </c>
      <c r="F61" s="55" t="s">
        <v>49</v>
      </c>
      <c r="G61" s="56"/>
      <c r="H61" s="4" t="s">
        <v>1</v>
      </c>
      <c r="I61" s="4" t="s">
        <v>2</v>
      </c>
      <c r="J61" s="10" t="s">
        <v>3</v>
      </c>
    </row>
    <row r="62" spans="1:10" ht="14.25">
      <c r="A62" s="50" t="s">
        <v>37</v>
      </c>
      <c r="B62" s="52"/>
      <c r="C62" s="2">
        <v>0</v>
      </c>
      <c r="D62" s="2">
        <v>1</v>
      </c>
      <c r="E62" s="12">
        <f aca="true" t="shared" si="9" ref="E62:E73">SUM(C62+D62)</f>
        <v>1</v>
      </c>
      <c r="F62" s="50" t="s">
        <v>36</v>
      </c>
      <c r="G62" s="51"/>
      <c r="H62" s="2">
        <v>4</v>
      </c>
      <c r="I62" s="2">
        <v>4</v>
      </c>
      <c r="J62" s="12">
        <f>SUM(H62+I62)</f>
        <v>8</v>
      </c>
    </row>
    <row r="63" spans="1:10" ht="14.25">
      <c r="A63" s="50" t="s">
        <v>38</v>
      </c>
      <c r="B63" s="52"/>
      <c r="C63" s="2">
        <v>5</v>
      </c>
      <c r="D63" s="2">
        <v>1</v>
      </c>
      <c r="E63" s="12">
        <f t="shared" si="9"/>
        <v>6</v>
      </c>
      <c r="F63" s="50" t="s">
        <v>35</v>
      </c>
      <c r="G63" s="51"/>
      <c r="H63" s="2">
        <v>6</v>
      </c>
      <c r="I63" s="2">
        <v>2</v>
      </c>
      <c r="J63" s="12">
        <f>SUM(H63+I63)</f>
        <v>8</v>
      </c>
    </row>
    <row r="64" spans="1:10" ht="14.25">
      <c r="A64" s="50" t="s">
        <v>39</v>
      </c>
      <c r="B64" s="52"/>
      <c r="C64" s="2">
        <v>2</v>
      </c>
      <c r="D64" s="2">
        <v>3</v>
      </c>
      <c r="E64" s="12">
        <f t="shared" si="9"/>
        <v>5</v>
      </c>
      <c r="F64" s="50" t="s">
        <v>34</v>
      </c>
      <c r="G64" s="51"/>
      <c r="H64" s="2">
        <v>3</v>
      </c>
      <c r="I64" s="2">
        <v>1</v>
      </c>
      <c r="J64" s="12">
        <f>SUM(H64+I64)</f>
        <v>4</v>
      </c>
    </row>
    <row r="65" spans="1:10" ht="14.25">
      <c r="A65" s="50" t="s">
        <v>40</v>
      </c>
      <c r="B65" s="52"/>
      <c r="C65" s="2">
        <v>2</v>
      </c>
      <c r="D65" s="2">
        <v>9</v>
      </c>
      <c r="E65" s="12">
        <f t="shared" si="9"/>
        <v>11</v>
      </c>
      <c r="F65" s="50" t="s">
        <v>33</v>
      </c>
      <c r="G65" s="51"/>
      <c r="H65" s="2">
        <v>2</v>
      </c>
      <c r="I65" s="2">
        <v>3</v>
      </c>
      <c r="J65" s="12">
        <f>SUM(H65+I65)</f>
        <v>5</v>
      </c>
    </row>
    <row r="66" spans="1:10" ht="14.25">
      <c r="A66" s="50" t="s">
        <v>41</v>
      </c>
      <c r="B66" s="52"/>
      <c r="C66" s="2">
        <v>21</v>
      </c>
      <c r="D66" s="2">
        <v>29</v>
      </c>
      <c r="E66" s="12">
        <f t="shared" si="9"/>
        <v>50</v>
      </c>
      <c r="F66" s="50" t="s">
        <v>32</v>
      </c>
      <c r="G66" s="51"/>
      <c r="H66" s="2">
        <v>0</v>
      </c>
      <c r="I66" s="2">
        <v>7</v>
      </c>
      <c r="J66" s="12">
        <v>6</v>
      </c>
    </row>
    <row r="67" spans="1:10" ht="14.25">
      <c r="A67" s="50" t="s">
        <v>42</v>
      </c>
      <c r="B67" s="52"/>
      <c r="C67" s="2">
        <v>22</v>
      </c>
      <c r="D67" s="2">
        <v>42</v>
      </c>
      <c r="E67" s="12">
        <f t="shared" si="9"/>
        <v>64</v>
      </c>
      <c r="F67" s="50" t="s">
        <v>31</v>
      </c>
      <c r="G67" s="51"/>
      <c r="H67" s="2">
        <v>2</v>
      </c>
      <c r="I67" s="2">
        <v>1</v>
      </c>
      <c r="J67" s="12">
        <f aca="true" t="shared" si="10" ref="J67:J73">SUM(H67+I67)</f>
        <v>3</v>
      </c>
    </row>
    <row r="68" spans="1:10" ht="14.25">
      <c r="A68" s="50" t="s">
        <v>43</v>
      </c>
      <c r="B68" s="52"/>
      <c r="C68" s="2">
        <v>13</v>
      </c>
      <c r="D68" s="2">
        <v>34</v>
      </c>
      <c r="E68" s="12">
        <f t="shared" si="9"/>
        <v>47</v>
      </c>
      <c r="F68" s="50" t="s">
        <v>30</v>
      </c>
      <c r="G68" s="51"/>
      <c r="H68" s="2">
        <v>0</v>
      </c>
      <c r="I68" s="2">
        <v>0</v>
      </c>
      <c r="J68" s="12">
        <f t="shared" si="10"/>
        <v>0</v>
      </c>
    </row>
    <row r="69" spans="1:10" ht="14.25">
      <c r="A69" s="50" t="s">
        <v>44</v>
      </c>
      <c r="B69" s="52"/>
      <c r="C69" s="2">
        <v>5</v>
      </c>
      <c r="D69" s="2">
        <v>26</v>
      </c>
      <c r="E69" s="12">
        <f t="shared" si="9"/>
        <v>31</v>
      </c>
      <c r="F69" s="50" t="s">
        <v>29</v>
      </c>
      <c r="G69" s="51"/>
      <c r="H69" s="2">
        <v>0</v>
      </c>
      <c r="I69" s="2">
        <v>0</v>
      </c>
      <c r="J69" s="12">
        <f t="shared" si="10"/>
        <v>0</v>
      </c>
    </row>
    <row r="70" spans="1:10" ht="14.25">
      <c r="A70" s="50" t="s">
        <v>45</v>
      </c>
      <c r="B70" s="52"/>
      <c r="C70" s="2">
        <v>5</v>
      </c>
      <c r="D70" s="2">
        <v>16</v>
      </c>
      <c r="E70" s="12">
        <f t="shared" si="9"/>
        <v>21</v>
      </c>
      <c r="F70" s="50" t="s">
        <v>26</v>
      </c>
      <c r="G70" s="51"/>
      <c r="H70" s="2">
        <v>0</v>
      </c>
      <c r="I70" s="2">
        <v>0</v>
      </c>
      <c r="J70" s="12">
        <f t="shared" si="10"/>
        <v>0</v>
      </c>
    </row>
    <row r="71" spans="1:10" ht="14.25">
      <c r="A71" s="50" t="s">
        <v>46</v>
      </c>
      <c r="B71" s="52"/>
      <c r="C71" s="2">
        <v>3</v>
      </c>
      <c r="D71" s="2">
        <v>6</v>
      </c>
      <c r="E71" s="12">
        <f t="shared" si="9"/>
        <v>9</v>
      </c>
      <c r="F71" s="50" t="s">
        <v>27</v>
      </c>
      <c r="G71" s="51"/>
      <c r="H71" s="2">
        <v>0</v>
      </c>
      <c r="I71" s="2">
        <v>0</v>
      </c>
      <c r="J71" s="12">
        <f t="shared" si="10"/>
        <v>0</v>
      </c>
    </row>
    <row r="72" spans="1:10" ht="14.25">
      <c r="A72" s="50" t="s">
        <v>47</v>
      </c>
      <c r="B72" s="52"/>
      <c r="C72" s="2">
        <v>3</v>
      </c>
      <c r="D72" s="2">
        <v>11</v>
      </c>
      <c r="E72" s="12">
        <f t="shared" si="9"/>
        <v>14</v>
      </c>
      <c r="F72" s="50" t="s">
        <v>28</v>
      </c>
      <c r="G72" s="51"/>
      <c r="H72" s="2">
        <v>0</v>
      </c>
      <c r="I72" s="2">
        <v>0</v>
      </c>
      <c r="J72" s="12">
        <f t="shared" si="10"/>
        <v>0</v>
      </c>
    </row>
    <row r="73" spans="1:10" ht="15" thickBot="1">
      <c r="A73" s="59" t="s">
        <v>48</v>
      </c>
      <c r="B73" s="60"/>
      <c r="C73" s="6">
        <v>4</v>
      </c>
      <c r="D73" s="6">
        <v>4</v>
      </c>
      <c r="E73" s="13">
        <f t="shared" si="9"/>
        <v>8</v>
      </c>
      <c r="F73" s="53" t="s">
        <v>50</v>
      </c>
      <c r="G73" s="54"/>
      <c r="H73" s="29">
        <f>SUM((SUM(C62:C73)+(SUM(H62:H72))))</f>
        <v>102</v>
      </c>
      <c r="I73" s="6">
        <f>SUM((SUM(D62:D73)+(SUM(I62:I72))))</f>
        <v>200</v>
      </c>
      <c r="J73" s="13">
        <f t="shared" si="10"/>
        <v>302</v>
      </c>
    </row>
  </sheetData>
  <sheetProtection sheet="1" objects="1" scenarios="1"/>
  <mergeCells count="75">
    <mergeCell ref="A2:J2"/>
    <mergeCell ref="A5:A6"/>
    <mergeCell ref="B5:B6"/>
    <mergeCell ref="C5:E5"/>
    <mergeCell ref="F5:J5"/>
    <mergeCell ref="A10:C10"/>
    <mergeCell ref="A11:A12"/>
    <mergeCell ref="B11:B12"/>
    <mergeCell ref="C11:E11"/>
    <mergeCell ref="F11:J11"/>
    <mergeCell ref="A23:B23"/>
    <mergeCell ref="A24:B24"/>
    <mergeCell ref="F24:G24"/>
    <mergeCell ref="A25:B25"/>
    <mergeCell ref="F25:G25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F36:G36"/>
    <mergeCell ref="A37:B37"/>
    <mergeCell ref="A39:J39"/>
    <mergeCell ref="A42:A43"/>
    <mergeCell ref="B42:B43"/>
    <mergeCell ref="C42:E42"/>
    <mergeCell ref="F42:J42"/>
    <mergeCell ref="A47:C47"/>
    <mergeCell ref="A48:A49"/>
    <mergeCell ref="B48:B49"/>
    <mergeCell ref="C48:E48"/>
    <mergeCell ref="F48:J48"/>
    <mergeCell ref="A60:B60"/>
    <mergeCell ref="A61:B61"/>
    <mergeCell ref="F61:G61"/>
    <mergeCell ref="A62:B62"/>
    <mergeCell ref="F62:G62"/>
    <mergeCell ref="A63:B63"/>
    <mergeCell ref="F63:G63"/>
    <mergeCell ref="A64:B64"/>
    <mergeCell ref="F64:G64"/>
    <mergeCell ref="A65:B65"/>
    <mergeCell ref="F65:G65"/>
    <mergeCell ref="A66:B66"/>
    <mergeCell ref="F66:G66"/>
    <mergeCell ref="A67:B67"/>
    <mergeCell ref="F67:G67"/>
    <mergeCell ref="A68:B68"/>
    <mergeCell ref="F68:G68"/>
    <mergeCell ref="A69:B69"/>
    <mergeCell ref="F69:G69"/>
    <mergeCell ref="A70:B70"/>
    <mergeCell ref="F70:G70"/>
    <mergeCell ref="A71:B71"/>
    <mergeCell ref="F71:G71"/>
    <mergeCell ref="A72:B72"/>
    <mergeCell ref="F72:G72"/>
    <mergeCell ref="A73:B73"/>
    <mergeCell ref="F73:G73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73"/>
  <sheetViews>
    <sheetView zoomScale="120" zoomScaleNormal="120" workbookViewId="0" topLeftCell="A1">
      <selection activeCell="A1" sqref="A1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1" t="s">
        <v>122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5"/>
      <c r="B5" s="69" t="s">
        <v>5</v>
      </c>
      <c r="C5" s="71" t="s">
        <v>6</v>
      </c>
      <c r="D5" s="71"/>
      <c r="E5" s="72"/>
      <c r="F5" s="64" t="s">
        <v>4</v>
      </c>
      <c r="G5" s="62"/>
      <c r="H5" s="62"/>
      <c r="I5" s="62"/>
      <c r="J5" s="63"/>
    </row>
    <row r="6" spans="1:10" ht="14.25">
      <c r="A6" s="66"/>
      <c r="B6" s="70"/>
      <c r="C6" s="3" t="s">
        <v>1</v>
      </c>
      <c r="D6" s="3" t="s">
        <v>2</v>
      </c>
      <c r="E6" s="5" t="s">
        <v>3</v>
      </c>
      <c r="F6" s="8" t="s">
        <v>5</v>
      </c>
      <c r="G6" s="3" t="s">
        <v>1</v>
      </c>
      <c r="H6" s="3" t="s">
        <v>2</v>
      </c>
      <c r="I6" s="3" t="s">
        <v>3</v>
      </c>
      <c r="J6" s="5" t="s">
        <v>15</v>
      </c>
    </row>
    <row r="7" spans="1:10" ht="15" thickBot="1">
      <c r="A7" s="18" t="s">
        <v>0</v>
      </c>
      <c r="B7" s="17">
        <v>16247</v>
      </c>
      <c r="C7" s="6">
        <v>20738</v>
      </c>
      <c r="D7" s="6">
        <v>23001</v>
      </c>
      <c r="E7" s="13">
        <f>SUM(C7:D7)</f>
        <v>43739</v>
      </c>
      <c r="F7" s="17">
        <v>10640</v>
      </c>
      <c r="G7" s="6">
        <v>6261</v>
      </c>
      <c r="H7" s="6">
        <v>9344</v>
      </c>
      <c r="I7" s="6">
        <f>G7+H7</f>
        <v>15605</v>
      </c>
      <c r="J7" s="27">
        <v>0.357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48" t="s">
        <v>51</v>
      </c>
      <c r="B10" s="48"/>
      <c r="C10" s="49"/>
      <c r="D10" s="1"/>
      <c r="E10" s="1"/>
      <c r="F10" s="1"/>
      <c r="G10" s="1"/>
      <c r="H10" s="1"/>
      <c r="I10" s="1"/>
      <c r="J10" s="1"/>
    </row>
    <row r="11" spans="1:10" ht="14.25">
      <c r="A11" s="67"/>
      <c r="B11" s="69" t="s">
        <v>5</v>
      </c>
      <c r="C11" s="71" t="s">
        <v>6</v>
      </c>
      <c r="D11" s="71"/>
      <c r="E11" s="72"/>
      <c r="F11" s="55" t="s">
        <v>4</v>
      </c>
      <c r="G11" s="62"/>
      <c r="H11" s="62"/>
      <c r="I11" s="62"/>
      <c r="J11" s="63"/>
    </row>
    <row r="12" spans="1:10" ht="14.25">
      <c r="A12" s="68"/>
      <c r="B12" s="70"/>
      <c r="C12" s="3" t="s">
        <v>1</v>
      </c>
      <c r="D12" s="3" t="s">
        <v>2</v>
      </c>
      <c r="E12" s="5" t="s">
        <v>3</v>
      </c>
      <c r="F12" s="11" t="s">
        <v>5</v>
      </c>
      <c r="G12" s="3" t="s">
        <v>1</v>
      </c>
      <c r="H12" s="3" t="s">
        <v>2</v>
      </c>
      <c r="I12" s="3" t="s">
        <v>3</v>
      </c>
      <c r="J12" s="5" t="s">
        <v>15</v>
      </c>
    </row>
    <row r="13" spans="1:10" ht="14.25">
      <c r="A13" s="19" t="s">
        <v>7</v>
      </c>
      <c r="B13" s="9">
        <v>7695</v>
      </c>
      <c r="C13" s="2">
        <v>9725</v>
      </c>
      <c r="D13" s="2">
        <v>10673</v>
      </c>
      <c r="E13" s="12">
        <f aca="true" t="shared" si="0" ref="E13:E19">SUM(C13:D13)</f>
        <v>20398</v>
      </c>
      <c r="F13" s="14">
        <v>4387</v>
      </c>
      <c r="G13" s="2">
        <v>2548</v>
      </c>
      <c r="H13" s="2">
        <v>3858</v>
      </c>
      <c r="I13" s="2">
        <f aca="true" t="shared" si="1" ref="I13:I19">SUM(G13:H13)</f>
        <v>6406</v>
      </c>
      <c r="J13" s="28">
        <f aca="true" t="shared" si="2" ref="J13:J20">ROUND(I13/E13,3)</f>
        <v>0.314</v>
      </c>
    </row>
    <row r="14" spans="1:10" ht="14.25">
      <c r="A14" s="19" t="s">
        <v>9</v>
      </c>
      <c r="B14" s="9">
        <v>1641</v>
      </c>
      <c r="C14" s="2">
        <v>2187</v>
      </c>
      <c r="D14" s="2">
        <v>2493</v>
      </c>
      <c r="E14" s="12">
        <f t="shared" si="0"/>
        <v>4680</v>
      </c>
      <c r="F14" s="14">
        <v>1280</v>
      </c>
      <c r="G14" s="2">
        <v>786</v>
      </c>
      <c r="H14" s="2">
        <v>1157</v>
      </c>
      <c r="I14" s="2">
        <f t="shared" si="1"/>
        <v>1943</v>
      </c>
      <c r="J14" s="28">
        <f t="shared" si="2"/>
        <v>0.415</v>
      </c>
    </row>
    <row r="15" spans="1:10" ht="14.25">
      <c r="A15" s="19" t="s">
        <v>8</v>
      </c>
      <c r="B15" s="9">
        <v>3884</v>
      </c>
      <c r="C15" s="2">
        <v>4734</v>
      </c>
      <c r="D15" s="2">
        <v>5246</v>
      </c>
      <c r="E15" s="12">
        <f t="shared" si="0"/>
        <v>9980</v>
      </c>
      <c r="F15" s="14">
        <v>2609</v>
      </c>
      <c r="G15" s="2">
        <v>1528</v>
      </c>
      <c r="H15" s="2">
        <v>2266</v>
      </c>
      <c r="I15" s="2">
        <f t="shared" si="1"/>
        <v>3794</v>
      </c>
      <c r="J15" s="28">
        <f t="shared" si="2"/>
        <v>0.38</v>
      </c>
    </row>
    <row r="16" spans="1:10" ht="14.25">
      <c r="A16" s="19" t="s">
        <v>10</v>
      </c>
      <c r="B16" s="9">
        <v>862</v>
      </c>
      <c r="C16" s="2">
        <v>1223</v>
      </c>
      <c r="D16" s="2">
        <v>1317</v>
      </c>
      <c r="E16" s="12">
        <f t="shared" si="0"/>
        <v>2540</v>
      </c>
      <c r="F16" s="14">
        <v>694</v>
      </c>
      <c r="G16" s="2">
        <v>408</v>
      </c>
      <c r="H16" s="2">
        <v>602</v>
      </c>
      <c r="I16" s="2">
        <f t="shared" si="1"/>
        <v>1010</v>
      </c>
      <c r="J16" s="28">
        <f t="shared" si="2"/>
        <v>0.398</v>
      </c>
    </row>
    <row r="17" spans="1:10" ht="14.25">
      <c r="A17" s="19" t="s">
        <v>11</v>
      </c>
      <c r="B17" s="9">
        <v>721</v>
      </c>
      <c r="C17" s="2">
        <v>1113</v>
      </c>
      <c r="D17" s="2">
        <v>1257</v>
      </c>
      <c r="E17" s="12">
        <f t="shared" si="0"/>
        <v>2370</v>
      </c>
      <c r="F17" s="14">
        <v>589</v>
      </c>
      <c r="G17" s="2">
        <v>363</v>
      </c>
      <c r="H17" s="2">
        <v>532</v>
      </c>
      <c r="I17" s="2">
        <f t="shared" si="1"/>
        <v>895</v>
      </c>
      <c r="J17" s="28">
        <f t="shared" si="2"/>
        <v>0.378</v>
      </c>
    </row>
    <row r="18" spans="1:10" ht="14.25">
      <c r="A18" s="19" t="s">
        <v>12</v>
      </c>
      <c r="B18" s="9">
        <v>704</v>
      </c>
      <c r="C18" s="2">
        <v>917</v>
      </c>
      <c r="D18" s="2">
        <v>1039</v>
      </c>
      <c r="E18" s="12">
        <f t="shared" si="0"/>
        <v>1956</v>
      </c>
      <c r="F18" s="14">
        <v>567</v>
      </c>
      <c r="G18" s="2">
        <v>337</v>
      </c>
      <c r="H18" s="2">
        <v>484</v>
      </c>
      <c r="I18" s="2">
        <f t="shared" si="1"/>
        <v>821</v>
      </c>
      <c r="J18" s="28">
        <f t="shared" si="2"/>
        <v>0.42</v>
      </c>
    </row>
    <row r="19" spans="1:10" ht="14.25">
      <c r="A19" s="19" t="s">
        <v>13</v>
      </c>
      <c r="B19" s="9">
        <v>740</v>
      </c>
      <c r="C19" s="2">
        <v>839</v>
      </c>
      <c r="D19" s="2">
        <v>976</v>
      </c>
      <c r="E19" s="12">
        <f t="shared" si="0"/>
        <v>1815</v>
      </c>
      <c r="F19" s="14">
        <v>514</v>
      </c>
      <c r="G19" s="2">
        <v>291</v>
      </c>
      <c r="H19" s="2">
        <v>445</v>
      </c>
      <c r="I19" s="2">
        <f t="shared" si="1"/>
        <v>736</v>
      </c>
      <c r="J19" s="28">
        <f t="shared" si="2"/>
        <v>0.406</v>
      </c>
    </row>
    <row r="20" spans="1:10" ht="15" thickBot="1">
      <c r="A20" s="30" t="s">
        <v>14</v>
      </c>
      <c r="B20" s="16">
        <f aca="true" t="shared" si="3" ref="B20:I20">SUM(B13:B19)</f>
        <v>16247</v>
      </c>
      <c r="C20" s="16">
        <f t="shared" si="3"/>
        <v>20738</v>
      </c>
      <c r="D20" s="16">
        <f t="shared" si="3"/>
        <v>23001</v>
      </c>
      <c r="E20" s="31">
        <f t="shared" si="3"/>
        <v>43739</v>
      </c>
      <c r="F20" s="31">
        <f t="shared" si="3"/>
        <v>10640</v>
      </c>
      <c r="G20" s="31">
        <f t="shared" si="3"/>
        <v>6261</v>
      </c>
      <c r="H20" s="31">
        <f t="shared" si="3"/>
        <v>9344</v>
      </c>
      <c r="I20" s="6">
        <f t="shared" si="3"/>
        <v>15605</v>
      </c>
      <c r="J20" s="28">
        <f t="shared" si="2"/>
        <v>0.357</v>
      </c>
    </row>
    <row r="21" spans="1:10" ht="14.25">
      <c r="A21" s="21"/>
      <c r="B21" s="22"/>
      <c r="C21" s="22"/>
      <c r="D21" s="22"/>
      <c r="E21" s="22"/>
      <c r="F21" s="22"/>
      <c r="G21" s="22"/>
      <c r="H21" s="22"/>
      <c r="I21" s="22"/>
      <c r="J21" s="23"/>
    </row>
    <row r="22" spans="1:10" ht="14.25">
      <c r="A22" s="21"/>
      <c r="B22" s="22"/>
      <c r="C22" s="22"/>
      <c r="D22" s="22"/>
      <c r="E22" s="22"/>
      <c r="F22" s="22"/>
      <c r="G22" s="22"/>
      <c r="H22" s="22"/>
      <c r="I22" s="22"/>
      <c r="J22" s="23"/>
    </row>
    <row r="23" spans="1:10" ht="15" thickBot="1">
      <c r="A23" s="48" t="s">
        <v>52</v>
      </c>
      <c r="B23" s="48"/>
      <c r="C23" s="1"/>
      <c r="D23" s="1"/>
      <c r="E23" s="1"/>
      <c r="F23" s="1"/>
      <c r="G23" s="1"/>
      <c r="H23" s="1"/>
      <c r="I23" s="1"/>
      <c r="J23" s="1"/>
    </row>
    <row r="24" spans="1:10" ht="14.25">
      <c r="A24" s="55" t="s">
        <v>49</v>
      </c>
      <c r="B24" s="56"/>
      <c r="C24" s="4" t="s">
        <v>1</v>
      </c>
      <c r="D24" s="4" t="s">
        <v>2</v>
      </c>
      <c r="E24" s="10" t="s">
        <v>3</v>
      </c>
      <c r="F24" s="55" t="s">
        <v>49</v>
      </c>
      <c r="G24" s="56"/>
      <c r="H24" s="4" t="s">
        <v>1</v>
      </c>
      <c r="I24" s="4" t="s">
        <v>2</v>
      </c>
      <c r="J24" s="10" t="s">
        <v>3</v>
      </c>
    </row>
    <row r="25" spans="1:10" ht="14.25">
      <c r="A25" s="50" t="s">
        <v>37</v>
      </c>
      <c r="B25" s="52"/>
      <c r="C25" s="2">
        <v>772</v>
      </c>
      <c r="D25" s="2">
        <v>712</v>
      </c>
      <c r="E25" s="12">
        <f aca="true" t="shared" si="4" ref="E25:E36">C25+D25</f>
        <v>1484</v>
      </c>
      <c r="F25" s="50" t="s">
        <v>36</v>
      </c>
      <c r="G25" s="51"/>
      <c r="H25" s="2">
        <v>1266</v>
      </c>
      <c r="I25" s="2">
        <v>1453</v>
      </c>
      <c r="J25" s="12">
        <f aca="true" t="shared" si="5" ref="J25:J35">H25+I25</f>
        <v>2719</v>
      </c>
    </row>
    <row r="26" spans="1:10" ht="14.25">
      <c r="A26" s="50" t="s">
        <v>38</v>
      </c>
      <c r="B26" s="52"/>
      <c r="C26" s="2">
        <v>830</v>
      </c>
      <c r="D26" s="2">
        <v>716</v>
      </c>
      <c r="E26" s="12">
        <f t="shared" si="4"/>
        <v>1546</v>
      </c>
      <c r="F26" s="50" t="s">
        <v>35</v>
      </c>
      <c r="G26" s="51"/>
      <c r="H26" s="2">
        <v>1335</v>
      </c>
      <c r="I26" s="2">
        <v>1716</v>
      </c>
      <c r="J26" s="12">
        <f t="shared" si="5"/>
        <v>3051</v>
      </c>
    </row>
    <row r="27" spans="1:10" ht="14.25">
      <c r="A27" s="50" t="s">
        <v>39</v>
      </c>
      <c r="B27" s="52"/>
      <c r="C27" s="2">
        <v>944</v>
      </c>
      <c r="D27" s="2">
        <v>886</v>
      </c>
      <c r="E27" s="12">
        <f t="shared" si="4"/>
        <v>1830</v>
      </c>
      <c r="F27" s="50" t="s">
        <v>34</v>
      </c>
      <c r="G27" s="51"/>
      <c r="H27" s="2">
        <v>1562</v>
      </c>
      <c r="I27" s="2">
        <v>2157</v>
      </c>
      <c r="J27" s="12">
        <f t="shared" si="5"/>
        <v>3719</v>
      </c>
    </row>
    <row r="28" spans="1:10" ht="14.25">
      <c r="A28" s="50" t="s">
        <v>40</v>
      </c>
      <c r="B28" s="52"/>
      <c r="C28" s="2">
        <v>1131</v>
      </c>
      <c r="D28" s="2">
        <v>1065</v>
      </c>
      <c r="E28" s="12">
        <f t="shared" si="4"/>
        <v>2196</v>
      </c>
      <c r="F28" s="50" t="s">
        <v>33</v>
      </c>
      <c r="G28" s="51"/>
      <c r="H28" s="2">
        <v>1571</v>
      </c>
      <c r="I28" s="2">
        <v>2103</v>
      </c>
      <c r="J28" s="12">
        <f t="shared" si="5"/>
        <v>3674</v>
      </c>
    </row>
    <row r="29" spans="1:10" ht="14.25">
      <c r="A29" s="50" t="s">
        <v>41</v>
      </c>
      <c r="B29" s="52"/>
      <c r="C29" s="2">
        <v>1062</v>
      </c>
      <c r="D29" s="2">
        <v>941</v>
      </c>
      <c r="E29" s="12">
        <f t="shared" si="4"/>
        <v>2003</v>
      </c>
      <c r="F29" s="50" t="s">
        <v>32</v>
      </c>
      <c r="G29" s="51"/>
      <c r="H29" s="2">
        <v>988</v>
      </c>
      <c r="I29" s="2">
        <v>1640</v>
      </c>
      <c r="J29" s="12">
        <f t="shared" si="5"/>
        <v>2628</v>
      </c>
    </row>
    <row r="30" spans="1:10" ht="14.25">
      <c r="A30" s="50" t="s">
        <v>42</v>
      </c>
      <c r="B30" s="52"/>
      <c r="C30" s="2">
        <v>957</v>
      </c>
      <c r="D30" s="2">
        <v>794</v>
      </c>
      <c r="E30" s="12">
        <f t="shared" si="4"/>
        <v>1751</v>
      </c>
      <c r="F30" s="50" t="s">
        <v>31</v>
      </c>
      <c r="G30" s="51"/>
      <c r="H30" s="2">
        <v>540</v>
      </c>
      <c r="I30" s="2">
        <v>978</v>
      </c>
      <c r="J30" s="12">
        <f t="shared" si="5"/>
        <v>1518</v>
      </c>
    </row>
    <row r="31" spans="1:10" ht="14.25">
      <c r="A31" s="50" t="s">
        <v>43</v>
      </c>
      <c r="B31" s="52"/>
      <c r="C31" s="2">
        <v>1056</v>
      </c>
      <c r="D31" s="2">
        <v>932</v>
      </c>
      <c r="E31" s="12">
        <f t="shared" si="4"/>
        <v>1988</v>
      </c>
      <c r="F31" s="50" t="s">
        <v>30</v>
      </c>
      <c r="G31" s="51"/>
      <c r="H31" s="2">
        <v>215</v>
      </c>
      <c r="I31" s="2">
        <v>561</v>
      </c>
      <c r="J31" s="12">
        <f t="shared" si="5"/>
        <v>776</v>
      </c>
    </row>
    <row r="32" spans="1:10" ht="14.25">
      <c r="A32" s="50" t="s">
        <v>44</v>
      </c>
      <c r="B32" s="52"/>
      <c r="C32" s="2">
        <v>913</v>
      </c>
      <c r="D32" s="2">
        <v>827</v>
      </c>
      <c r="E32" s="12">
        <f t="shared" si="4"/>
        <v>1740</v>
      </c>
      <c r="F32" s="50" t="s">
        <v>29</v>
      </c>
      <c r="G32" s="51"/>
      <c r="H32" s="2">
        <v>48</v>
      </c>
      <c r="I32" s="2">
        <v>170</v>
      </c>
      <c r="J32" s="12">
        <f t="shared" si="5"/>
        <v>218</v>
      </c>
    </row>
    <row r="33" spans="1:10" ht="14.25">
      <c r="A33" s="50" t="s">
        <v>45</v>
      </c>
      <c r="B33" s="52"/>
      <c r="C33" s="2">
        <v>911</v>
      </c>
      <c r="D33" s="2">
        <v>941</v>
      </c>
      <c r="E33" s="12">
        <f t="shared" si="4"/>
        <v>1852</v>
      </c>
      <c r="F33" s="50" t="s">
        <v>26</v>
      </c>
      <c r="G33" s="51"/>
      <c r="H33" s="2">
        <v>2</v>
      </c>
      <c r="I33" s="2">
        <v>19</v>
      </c>
      <c r="J33" s="12">
        <f t="shared" si="5"/>
        <v>21</v>
      </c>
    </row>
    <row r="34" spans="1:10" ht="14.25">
      <c r="A34" s="50" t="s">
        <v>46</v>
      </c>
      <c r="B34" s="52"/>
      <c r="C34" s="2">
        <v>1212</v>
      </c>
      <c r="D34" s="2">
        <v>1208</v>
      </c>
      <c r="E34" s="12">
        <f t="shared" si="4"/>
        <v>2420</v>
      </c>
      <c r="F34" s="50" t="s">
        <v>27</v>
      </c>
      <c r="G34" s="51"/>
      <c r="H34" s="2">
        <v>0</v>
      </c>
      <c r="I34" s="2">
        <v>0</v>
      </c>
      <c r="J34" s="12">
        <f t="shared" si="5"/>
        <v>0</v>
      </c>
    </row>
    <row r="35" spans="1:10" ht="14.25">
      <c r="A35" s="50" t="s">
        <v>47</v>
      </c>
      <c r="B35" s="52"/>
      <c r="C35" s="2">
        <v>1599</v>
      </c>
      <c r="D35" s="2">
        <v>1412</v>
      </c>
      <c r="E35" s="12">
        <f t="shared" si="4"/>
        <v>3011</v>
      </c>
      <c r="F35" s="50" t="s">
        <v>28</v>
      </c>
      <c r="G35" s="51"/>
      <c r="H35" s="2">
        <v>0</v>
      </c>
      <c r="I35" s="2">
        <v>0</v>
      </c>
      <c r="J35" s="12">
        <f t="shared" si="5"/>
        <v>0</v>
      </c>
    </row>
    <row r="36" spans="1:10" ht="15" thickBot="1">
      <c r="A36" s="59" t="s">
        <v>48</v>
      </c>
      <c r="B36" s="60"/>
      <c r="C36" s="6">
        <v>1824</v>
      </c>
      <c r="D36" s="6">
        <v>1770</v>
      </c>
      <c r="E36" s="13">
        <f t="shared" si="4"/>
        <v>3594</v>
      </c>
      <c r="F36" s="53" t="s">
        <v>50</v>
      </c>
      <c r="G36" s="54"/>
      <c r="H36" s="6">
        <f>C25+C26+C27+C28+C29+C30+C31+C32+C33+C34+C35+C36+H25+H26+H27+H28+H29+H30+H31+H32+H33+H34+H35</f>
        <v>20738</v>
      </c>
      <c r="I36" s="6">
        <f>D25+D26+D27+D28+D29+D30+D31+D32+D33+D34+D35+D36+I25+I26+I27+I28+I29+I30+I31+I32+I33+I34+I35</f>
        <v>23001</v>
      </c>
      <c r="J36" s="13">
        <f>E25+E26+E27+E28+E29+E30+E31+E32+E33+E34+E35+E36+J25+J26+J27+J28+J29+J30+J31+J32+J33+J34+J35</f>
        <v>43739</v>
      </c>
    </row>
    <row r="37" spans="1:10" ht="14.25">
      <c r="A37" s="57"/>
      <c r="B37" s="58"/>
      <c r="C37" s="20"/>
      <c r="D37" s="20"/>
      <c r="E37" s="20"/>
      <c r="F37" s="20"/>
      <c r="G37" s="20"/>
      <c r="H37" s="20"/>
      <c r="I37" s="20"/>
      <c r="J37" s="20"/>
    </row>
    <row r="38" spans="1:10" ht="14.25">
      <c r="A38" s="20"/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4.25">
      <c r="A39" s="61" t="s">
        <v>121</v>
      </c>
      <c r="B39" s="61"/>
      <c r="C39" s="61"/>
      <c r="D39" s="61"/>
      <c r="E39" s="61"/>
      <c r="F39" s="61"/>
      <c r="G39" s="61"/>
      <c r="H39" s="61"/>
      <c r="I39" s="61"/>
      <c r="J39" s="61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thickBo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65"/>
      <c r="B42" s="69" t="s">
        <v>92</v>
      </c>
      <c r="C42" s="71" t="s">
        <v>6</v>
      </c>
      <c r="D42" s="71"/>
      <c r="E42" s="72"/>
      <c r="F42" s="64" t="s">
        <v>4</v>
      </c>
      <c r="G42" s="62"/>
      <c r="H42" s="62"/>
      <c r="I42" s="62"/>
      <c r="J42" s="63"/>
    </row>
    <row r="43" spans="1:10" ht="14.25">
      <c r="A43" s="66"/>
      <c r="B43" s="70"/>
      <c r="C43" s="3" t="s">
        <v>1</v>
      </c>
      <c r="D43" s="3" t="s">
        <v>2</v>
      </c>
      <c r="E43" s="5" t="s">
        <v>3</v>
      </c>
      <c r="F43" s="8" t="s">
        <v>5</v>
      </c>
      <c r="G43" s="3" t="s">
        <v>1</v>
      </c>
      <c r="H43" s="3" t="s">
        <v>2</v>
      </c>
      <c r="I43" s="3" t="s">
        <v>3</v>
      </c>
      <c r="J43" s="5" t="s">
        <v>15</v>
      </c>
    </row>
    <row r="44" spans="1:10" ht="15" thickBot="1">
      <c r="A44" s="18" t="s">
        <v>0</v>
      </c>
      <c r="B44" s="17">
        <v>263</v>
      </c>
      <c r="C44" s="6">
        <v>114</v>
      </c>
      <c r="D44" s="6">
        <v>195</v>
      </c>
      <c r="E44" s="13">
        <f>SUM(C44:D44)</f>
        <v>309</v>
      </c>
      <c r="F44" s="17">
        <v>22</v>
      </c>
      <c r="G44" s="6">
        <v>13</v>
      </c>
      <c r="H44" s="6">
        <v>14</v>
      </c>
      <c r="I44" s="6">
        <f>SUM(G44:H44)</f>
        <v>27</v>
      </c>
      <c r="J44" s="27">
        <v>0.087</v>
      </c>
    </row>
    <row r="47" spans="1:10" ht="15" thickBot="1">
      <c r="A47" s="48" t="s">
        <v>51</v>
      </c>
      <c r="B47" s="48"/>
      <c r="C47" s="49"/>
      <c r="D47" s="1"/>
      <c r="E47" s="1"/>
      <c r="F47" s="1"/>
      <c r="G47" s="1"/>
      <c r="H47" s="1"/>
      <c r="I47" s="1"/>
      <c r="J47" s="1"/>
    </row>
    <row r="48" spans="1:10" ht="14.25">
      <c r="A48" s="67"/>
      <c r="B48" s="69" t="s">
        <v>92</v>
      </c>
      <c r="C48" s="71" t="s">
        <v>6</v>
      </c>
      <c r="D48" s="71"/>
      <c r="E48" s="72"/>
      <c r="F48" s="55" t="s">
        <v>4</v>
      </c>
      <c r="G48" s="62"/>
      <c r="H48" s="62"/>
      <c r="I48" s="62"/>
      <c r="J48" s="63"/>
    </row>
    <row r="49" spans="1:10" ht="14.25">
      <c r="A49" s="68"/>
      <c r="B49" s="70"/>
      <c r="C49" s="3" t="s">
        <v>1</v>
      </c>
      <c r="D49" s="3" t="s">
        <v>2</v>
      </c>
      <c r="E49" s="5" t="s">
        <v>3</v>
      </c>
      <c r="F49" s="11" t="s">
        <v>5</v>
      </c>
      <c r="G49" s="3" t="s">
        <v>1</v>
      </c>
      <c r="H49" s="3" t="s">
        <v>2</v>
      </c>
      <c r="I49" s="3" t="s">
        <v>3</v>
      </c>
      <c r="J49" s="5" t="s">
        <v>15</v>
      </c>
    </row>
    <row r="50" spans="1:10" ht="14.25">
      <c r="A50" s="19" t="s">
        <v>7</v>
      </c>
      <c r="B50" s="9">
        <v>154</v>
      </c>
      <c r="C50" s="2">
        <v>74</v>
      </c>
      <c r="D50" s="2">
        <v>102</v>
      </c>
      <c r="E50" s="12">
        <f aca="true" t="shared" si="6" ref="E50:E56">SUM(C50+D50)</f>
        <v>176</v>
      </c>
      <c r="F50" s="14">
        <v>10</v>
      </c>
      <c r="G50" s="2">
        <v>7</v>
      </c>
      <c r="H50" s="2">
        <v>5</v>
      </c>
      <c r="I50" s="2">
        <f aca="true" t="shared" si="7" ref="I50:I56">SUM(G50+H50)</f>
        <v>12</v>
      </c>
      <c r="J50" s="28">
        <f aca="true" t="shared" si="8" ref="J50:J57">ROUND(I50/E50,3)</f>
        <v>0.068</v>
      </c>
    </row>
    <row r="51" spans="1:10" ht="14.25">
      <c r="A51" s="19" t="s">
        <v>9</v>
      </c>
      <c r="B51" s="9">
        <v>31</v>
      </c>
      <c r="C51" s="2">
        <v>10</v>
      </c>
      <c r="D51" s="2">
        <v>22</v>
      </c>
      <c r="E51" s="12">
        <f t="shared" si="6"/>
        <v>32</v>
      </c>
      <c r="F51" s="14">
        <v>2</v>
      </c>
      <c r="G51" s="2">
        <v>1</v>
      </c>
      <c r="H51" s="2">
        <v>2</v>
      </c>
      <c r="I51" s="2">
        <f t="shared" si="7"/>
        <v>3</v>
      </c>
      <c r="J51" s="28">
        <f t="shared" si="8"/>
        <v>0.094</v>
      </c>
    </row>
    <row r="52" spans="1:10" ht="14.25">
      <c r="A52" s="19" t="s">
        <v>8</v>
      </c>
      <c r="B52" s="9">
        <v>46</v>
      </c>
      <c r="C52" s="2">
        <v>16</v>
      </c>
      <c r="D52" s="2">
        <v>47</v>
      </c>
      <c r="E52" s="12">
        <v>63</v>
      </c>
      <c r="F52" s="14">
        <v>9</v>
      </c>
      <c r="G52" s="2">
        <v>4</v>
      </c>
      <c r="H52" s="2">
        <v>6</v>
      </c>
      <c r="I52" s="2">
        <f t="shared" si="7"/>
        <v>10</v>
      </c>
      <c r="J52" s="28">
        <f t="shared" si="8"/>
        <v>0.159</v>
      </c>
    </row>
    <row r="53" spans="1:10" ht="14.25">
      <c r="A53" s="19" t="s">
        <v>10</v>
      </c>
      <c r="B53" s="9">
        <v>14</v>
      </c>
      <c r="C53" s="2">
        <v>4</v>
      </c>
      <c r="D53" s="2">
        <v>15</v>
      </c>
      <c r="E53" s="12">
        <f t="shared" si="6"/>
        <v>19</v>
      </c>
      <c r="F53" s="14">
        <v>1</v>
      </c>
      <c r="G53" s="2">
        <v>1</v>
      </c>
      <c r="H53" s="2">
        <v>1</v>
      </c>
      <c r="I53" s="2">
        <f t="shared" si="7"/>
        <v>2</v>
      </c>
      <c r="J53" s="28">
        <f t="shared" si="8"/>
        <v>0.105</v>
      </c>
    </row>
    <row r="54" spans="1:10" ht="14.25">
      <c r="A54" s="19" t="s">
        <v>11</v>
      </c>
      <c r="B54" s="9">
        <v>6</v>
      </c>
      <c r="C54" s="2">
        <v>6</v>
      </c>
      <c r="D54" s="2">
        <v>0</v>
      </c>
      <c r="E54" s="12">
        <f t="shared" si="6"/>
        <v>6</v>
      </c>
      <c r="F54" s="14">
        <v>0</v>
      </c>
      <c r="G54" s="2">
        <v>0</v>
      </c>
      <c r="H54" s="2">
        <v>0</v>
      </c>
      <c r="I54" s="2">
        <f t="shared" si="7"/>
        <v>0</v>
      </c>
      <c r="J54" s="28">
        <f t="shared" si="8"/>
        <v>0</v>
      </c>
    </row>
    <row r="55" spans="1:10" ht="14.25">
      <c r="A55" s="19" t="s">
        <v>12</v>
      </c>
      <c r="B55" s="9">
        <v>5</v>
      </c>
      <c r="C55" s="2">
        <v>3</v>
      </c>
      <c r="D55" s="2">
        <v>2</v>
      </c>
      <c r="E55" s="12">
        <f t="shared" si="6"/>
        <v>5</v>
      </c>
      <c r="F55" s="14">
        <v>0</v>
      </c>
      <c r="G55" s="2">
        <v>0</v>
      </c>
      <c r="H55" s="2">
        <v>0</v>
      </c>
      <c r="I55" s="2">
        <f t="shared" si="7"/>
        <v>0</v>
      </c>
      <c r="J55" s="28">
        <f t="shared" si="8"/>
        <v>0</v>
      </c>
    </row>
    <row r="56" spans="1:10" ht="14.25">
      <c r="A56" s="19" t="s">
        <v>13</v>
      </c>
      <c r="B56" s="9">
        <v>7</v>
      </c>
      <c r="C56" s="2">
        <v>1</v>
      </c>
      <c r="D56" s="2">
        <v>7</v>
      </c>
      <c r="E56" s="12">
        <f t="shared" si="6"/>
        <v>8</v>
      </c>
      <c r="F56" s="14">
        <v>0</v>
      </c>
      <c r="G56" s="2">
        <v>0</v>
      </c>
      <c r="H56" s="2">
        <v>0</v>
      </c>
      <c r="I56" s="2">
        <f t="shared" si="7"/>
        <v>0</v>
      </c>
      <c r="J56" s="28">
        <f t="shared" si="8"/>
        <v>0</v>
      </c>
    </row>
    <row r="57" spans="1:10" ht="15" thickBot="1">
      <c r="A57" s="18" t="s">
        <v>14</v>
      </c>
      <c r="B57" s="31">
        <f aca="true" t="shared" si="9" ref="B57:I57">SUM(B50:B56)</f>
        <v>263</v>
      </c>
      <c r="C57" s="31">
        <f t="shared" si="9"/>
        <v>114</v>
      </c>
      <c r="D57" s="31">
        <f t="shared" si="9"/>
        <v>195</v>
      </c>
      <c r="E57" s="31">
        <f t="shared" si="9"/>
        <v>309</v>
      </c>
      <c r="F57" s="31">
        <f t="shared" si="9"/>
        <v>22</v>
      </c>
      <c r="G57" s="31">
        <f t="shared" si="9"/>
        <v>13</v>
      </c>
      <c r="H57" s="31">
        <f t="shared" si="9"/>
        <v>14</v>
      </c>
      <c r="I57" s="31">
        <f t="shared" si="9"/>
        <v>27</v>
      </c>
      <c r="J57" s="32">
        <f t="shared" si="8"/>
        <v>0.087</v>
      </c>
    </row>
    <row r="58" spans="1:10" ht="14.25">
      <c r="A58" s="21"/>
      <c r="B58" s="22" t="s">
        <v>93</v>
      </c>
      <c r="C58" s="22"/>
      <c r="D58" s="22"/>
      <c r="E58" s="22"/>
      <c r="F58" s="22"/>
      <c r="G58" s="22"/>
      <c r="H58" s="22"/>
      <c r="I58" s="22"/>
      <c r="J58" s="23"/>
    </row>
    <row r="59" spans="1:10" ht="14.25">
      <c r="A59" s="21"/>
      <c r="B59" s="22"/>
      <c r="C59" s="22"/>
      <c r="D59" s="22"/>
      <c r="E59" s="22"/>
      <c r="F59" s="22"/>
      <c r="G59" s="22"/>
      <c r="H59" s="22"/>
      <c r="I59" s="22"/>
      <c r="J59" s="23"/>
    </row>
    <row r="60" spans="1:10" ht="15" thickBot="1">
      <c r="A60" s="48" t="s">
        <v>52</v>
      </c>
      <c r="B60" s="48"/>
      <c r="C60" s="1"/>
      <c r="D60" s="1"/>
      <c r="E60" s="1"/>
      <c r="F60" s="1"/>
      <c r="G60" s="1"/>
      <c r="H60" s="1"/>
      <c r="I60" s="1"/>
      <c r="J60" s="1"/>
    </row>
    <row r="61" spans="1:10" ht="14.25">
      <c r="A61" s="55" t="s">
        <v>49</v>
      </c>
      <c r="B61" s="56"/>
      <c r="C61" s="4" t="s">
        <v>1</v>
      </c>
      <c r="D61" s="4" t="s">
        <v>2</v>
      </c>
      <c r="E61" s="10" t="s">
        <v>3</v>
      </c>
      <c r="F61" s="55" t="s">
        <v>49</v>
      </c>
      <c r="G61" s="56"/>
      <c r="H61" s="4" t="s">
        <v>1</v>
      </c>
      <c r="I61" s="4" t="s">
        <v>2</v>
      </c>
      <c r="J61" s="10" t="s">
        <v>3</v>
      </c>
    </row>
    <row r="62" spans="1:10" ht="14.25">
      <c r="A62" s="50" t="s">
        <v>37</v>
      </c>
      <c r="B62" s="52"/>
      <c r="C62" s="2">
        <v>0</v>
      </c>
      <c r="D62" s="2">
        <v>1</v>
      </c>
      <c r="E62" s="12">
        <f aca="true" t="shared" si="10" ref="E62:E73">SUM(C62+D62)</f>
        <v>1</v>
      </c>
      <c r="F62" s="50" t="s">
        <v>36</v>
      </c>
      <c r="G62" s="51"/>
      <c r="H62" s="2">
        <v>4</v>
      </c>
      <c r="I62" s="2">
        <v>5</v>
      </c>
      <c r="J62" s="12">
        <f>SUM(H62+I62)</f>
        <v>9</v>
      </c>
    </row>
    <row r="63" spans="1:10" ht="14.25">
      <c r="A63" s="50" t="s">
        <v>38</v>
      </c>
      <c r="B63" s="52"/>
      <c r="C63" s="2">
        <v>4</v>
      </c>
      <c r="D63" s="2">
        <v>1</v>
      </c>
      <c r="E63" s="12">
        <f t="shared" si="10"/>
        <v>5</v>
      </c>
      <c r="F63" s="50" t="s">
        <v>35</v>
      </c>
      <c r="G63" s="51"/>
      <c r="H63" s="2">
        <v>5</v>
      </c>
      <c r="I63" s="2">
        <v>2</v>
      </c>
      <c r="J63" s="12">
        <f>SUM(H63+I63)</f>
        <v>7</v>
      </c>
    </row>
    <row r="64" spans="1:10" ht="14.25">
      <c r="A64" s="50" t="s">
        <v>39</v>
      </c>
      <c r="B64" s="52"/>
      <c r="C64" s="2">
        <v>3</v>
      </c>
      <c r="D64" s="2">
        <v>3</v>
      </c>
      <c r="E64" s="12">
        <f t="shared" si="10"/>
        <v>6</v>
      </c>
      <c r="F64" s="50" t="s">
        <v>34</v>
      </c>
      <c r="G64" s="51"/>
      <c r="H64" s="2">
        <v>4</v>
      </c>
      <c r="I64" s="2">
        <v>1</v>
      </c>
      <c r="J64" s="12">
        <f>SUM(H64+I64)</f>
        <v>5</v>
      </c>
    </row>
    <row r="65" spans="1:10" ht="14.25">
      <c r="A65" s="50" t="s">
        <v>40</v>
      </c>
      <c r="B65" s="52"/>
      <c r="C65" s="2">
        <v>2</v>
      </c>
      <c r="D65" s="2">
        <v>6</v>
      </c>
      <c r="E65" s="12">
        <f t="shared" si="10"/>
        <v>8</v>
      </c>
      <c r="F65" s="50" t="s">
        <v>33</v>
      </c>
      <c r="G65" s="51"/>
      <c r="H65" s="2">
        <v>2</v>
      </c>
      <c r="I65" s="2">
        <v>3</v>
      </c>
      <c r="J65" s="12">
        <f>SUM(H65+I65)</f>
        <v>5</v>
      </c>
    </row>
    <row r="66" spans="1:10" ht="14.25">
      <c r="A66" s="50" t="s">
        <v>41</v>
      </c>
      <c r="B66" s="52"/>
      <c r="C66" s="2">
        <v>25</v>
      </c>
      <c r="D66" s="2">
        <v>30</v>
      </c>
      <c r="E66" s="12">
        <f t="shared" si="10"/>
        <v>55</v>
      </c>
      <c r="F66" s="50" t="s">
        <v>32</v>
      </c>
      <c r="G66" s="51"/>
      <c r="H66" s="2">
        <v>0</v>
      </c>
      <c r="I66" s="2">
        <v>7</v>
      </c>
      <c r="J66" s="12">
        <f>SUM(H66+I66)</f>
        <v>7</v>
      </c>
    </row>
    <row r="67" spans="1:10" ht="14.25">
      <c r="A67" s="50" t="s">
        <v>42</v>
      </c>
      <c r="B67" s="52"/>
      <c r="C67" s="2">
        <v>27</v>
      </c>
      <c r="D67" s="2">
        <v>42</v>
      </c>
      <c r="E67" s="12">
        <f t="shared" si="10"/>
        <v>69</v>
      </c>
      <c r="F67" s="50" t="s">
        <v>31</v>
      </c>
      <c r="G67" s="51"/>
      <c r="H67" s="2">
        <v>2</v>
      </c>
      <c r="I67" s="2">
        <v>1</v>
      </c>
      <c r="J67" s="12">
        <f aca="true" t="shared" si="11" ref="J67:J73">SUM(H67+I67)</f>
        <v>3</v>
      </c>
    </row>
    <row r="68" spans="1:10" ht="14.25">
      <c r="A68" s="50" t="s">
        <v>43</v>
      </c>
      <c r="B68" s="52"/>
      <c r="C68" s="2">
        <v>16</v>
      </c>
      <c r="D68" s="2">
        <v>33</v>
      </c>
      <c r="E68" s="12">
        <f t="shared" si="10"/>
        <v>49</v>
      </c>
      <c r="F68" s="50" t="s">
        <v>30</v>
      </c>
      <c r="G68" s="51"/>
      <c r="H68" s="2">
        <v>0</v>
      </c>
      <c r="I68" s="2">
        <v>0</v>
      </c>
      <c r="J68" s="12">
        <f t="shared" si="11"/>
        <v>0</v>
      </c>
    </row>
    <row r="69" spans="1:10" ht="14.25">
      <c r="A69" s="50" t="s">
        <v>44</v>
      </c>
      <c r="B69" s="52"/>
      <c r="C69" s="2">
        <v>5</v>
      </c>
      <c r="D69" s="2">
        <v>25</v>
      </c>
      <c r="E69" s="12">
        <f t="shared" si="10"/>
        <v>30</v>
      </c>
      <c r="F69" s="50" t="s">
        <v>29</v>
      </c>
      <c r="G69" s="51"/>
      <c r="H69" s="2">
        <v>0</v>
      </c>
      <c r="I69" s="2">
        <v>0</v>
      </c>
      <c r="J69" s="12">
        <f t="shared" si="11"/>
        <v>0</v>
      </c>
    </row>
    <row r="70" spans="1:10" ht="14.25">
      <c r="A70" s="50" t="s">
        <v>45</v>
      </c>
      <c r="B70" s="52"/>
      <c r="C70" s="2">
        <v>5</v>
      </c>
      <c r="D70" s="2">
        <v>15</v>
      </c>
      <c r="E70" s="12">
        <f t="shared" si="10"/>
        <v>20</v>
      </c>
      <c r="F70" s="50" t="s">
        <v>26</v>
      </c>
      <c r="G70" s="51"/>
      <c r="H70" s="2">
        <v>0</v>
      </c>
      <c r="I70" s="2">
        <v>0</v>
      </c>
      <c r="J70" s="12">
        <f t="shared" si="11"/>
        <v>0</v>
      </c>
    </row>
    <row r="71" spans="1:10" ht="14.25">
      <c r="A71" s="50" t="s">
        <v>46</v>
      </c>
      <c r="B71" s="52"/>
      <c r="C71" s="2">
        <v>3</v>
      </c>
      <c r="D71" s="2">
        <v>6</v>
      </c>
      <c r="E71" s="12">
        <f t="shared" si="10"/>
        <v>9</v>
      </c>
      <c r="F71" s="50" t="s">
        <v>27</v>
      </c>
      <c r="G71" s="51"/>
      <c r="H71" s="2">
        <v>0</v>
      </c>
      <c r="I71" s="2">
        <v>0</v>
      </c>
      <c r="J71" s="12">
        <f t="shared" si="11"/>
        <v>0</v>
      </c>
    </row>
    <row r="72" spans="1:10" ht="14.25">
      <c r="A72" s="50" t="s">
        <v>47</v>
      </c>
      <c r="B72" s="52"/>
      <c r="C72" s="2">
        <v>3</v>
      </c>
      <c r="D72" s="2">
        <v>11</v>
      </c>
      <c r="E72" s="12">
        <f t="shared" si="10"/>
        <v>14</v>
      </c>
      <c r="F72" s="50" t="s">
        <v>28</v>
      </c>
      <c r="G72" s="51"/>
      <c r="H72" s="2">
        <v>0</v>
      </c>
      <c r="I72" s="2">
        <v>0</v>
      </c>
      <c r="J72" s="12">
        <f t="shared" si="11"/>
        <v>0</v>
      </c>
    </row>
    <row r="73" spans="1:10" ht="15" thickBot="1">
      <c r="A73" s="59" t="s">
        <v>48</v>
      </c>
      <c r="B73" s="60"/>
      <c r="C73" s="6">
        <v>4</v>
      </c>
      <c r="D73" s="6">
        <v>3</v>
      </c>
      <c r="E73" s="13">
        <f t="shared" si="10"/>
        <v>7</v>
      </c>
      <c r="F73" s="53" t="s">
        <v>50</v>
      </c>
      <c r="G73" s="54"/>
      <c r="H73" s="29">
        <f>SUM((SUM(C62:C73)+(SUM(H62:H72))))</f>
        <v>114</v>
      </c>
      <c r="I73" s="6">
        <f>SUM((SUM(D62:D73)+(SUM(I62:I72))))</f>
        <v>195</v>
      </c>
      <c r="J73" s="13">
        <f t="shared" si="11"/>
        <v>309</v>
      </c>
    </row>
  </sheetData>
  <sheetProtection sheet="1" objects="1" scenarios="1"/>
  <mergeCells count="75">
    <mergeCell ref="A72:B72"/>
    <mergeCell ref="F72:G72"/>
    <mergeCell ref="A73:B73"/>
    <mergeCell ref="F73:G73"/>
    <mergeCell ref="A70:B70"/>
    <mergeCell ref="F70:G70"/>
    <mergeCell ref="A71:B71"/>
    <mergeCell ref="F71:G71"/>
    <mergeCell ref="A68:B68"/>
    <mergeCell ref="F68:G68"/>
    <mergeCell ref="A69:B69"/>
    <mergeCell ref="F69:G69"/>
    <mergeCell ref="A66:B66"/>
    <mergeCell ref="F66:G66"/>
    <mergeCell ref="A67:B67"/>
    <mergeCell ref="F67:G67"/>
    <mergeCell ref="A64:B64"/>
    <mergeCell ref="F64:G64"/>
    <mergeCell ref="A65:B65"/>
    <mergeCell ref="F65:G65"/>
    <mergeCell ref="A62:B62"/>
    <mergeCell ref="F62:G62"/>
    <mergeCell ref="A63:B63"/>
    <mergeCell ref="F63:G63"/>
    <mergeCell ref="F48:J48"/>
    <mergeCell ref="A60:B60"/>
    <mergeCell ref="A61:B61"/>
    <mergeCell ref="F61:G61"/>
    <mergeCell ref="A47:C47"/>
    <mergeCell ref="A48:A49"/>
    <mergeCell ref="B48:B49"/>
    <mergeCell ref="C48:E48"/>
    <mergeCell ref="A37:B37"/>
    <mergeCell ref="A39:J39"/>
    <mergeCell ref="A42:A43"/>
    <mergeCell ref="B42:B43"/>
    <mergeCell ref="C42:E42"/>
    <mergeCell ref="F42:J42"/>
    <mergeCell ref="A35:B35"/>
    <mergeCell ref="F35:G35"/>
    <mergeCell ref="A36:B36"/>
    <mergeCell ref="F36:G36"/>
    <mergeCell ref="A33:B33"/>
    <mergeCell ref="F33:G33"/>
    <mergeCell ref="A34:B34"/>
    <mergeCell ref="F34:G34"/>
    <mergeCell ref="A31:B31"/>
    <mergeCell ref="F31:G31"/>
    <mergeCell ref="A32:B32"/>
    <mergeCell ref="F32:G32"/>
    <mergeCell ref="A29:B29"/>
    <mergeCell ref="F29:G29"/>
    <mergeCell ref="A30:B30"/>
    <mergeCell ref="F30:G30"/>
    <mergeCell ref="A27:B27"/>
    <mergeCell ref="F27:G27"/>
    <mergeCell ref="A28:B28"/>
    <mergeCell ref="F28:G28"/>
    <mergeCell ref="A25:B25"/>
    <mergeCell ref="F25:G25"/>
    <mergeCell ref="A26:B26"/>
    <mergeCell ref="F26:G26"/>
    <mergeCell ref="F11:J11"/>
    <mergeCell ref="A23:B23"/>
    <mergeCell ref="A24:B24"/>
    <mergeCell ref="F24:G24"/>
    <mergeCell ref="A10:C10"/>
    <mergeCell ref="A11:A12"/>
    <mergeCell ref="B11:B12"/>
    <mergeCell ref="C11:E11"/>
    <mergeCell ref="A2:J2"/>
    <mergeCell ref="A5:A6"/>
    <mergeCell ref="B5:B6"/>
    <mergeCell ref="C5:E5"/>
    <mergeCell ref="F5:J5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73"/>
  <sheetViews>
    <sheetView zoomScale="120" zoomScaleNormal="120" workbookViewId="0" topLeftCell="A1">
      <selection activeCell="A1" sqref="A1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1" t="s">
        <v>123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5"/>
      <c r="B5" s="69" t="s">
        <v>5</v>
      </c>
      <c r="C5" s="71" t="s">
        <v>6</v>
      </c>
      <c r="D5" s="71"/>
      <c r="E5" s="72"/>
      <c r="F5" s="64" t="s">
        <v>4</v>
      </c>
      <c r="G5" s="62"/>
      <c r="H5" s="62"/>
      <c r="I5" s="62"/>
      <c r="J5" s="63"/>
    </row>
    <row r="6" spans="1:10" ht="14.25">
      <c r="A6" s="66"/>
      <c r="B6" s="70"/>
      <c r="C6" s="3" t="s">
        <v>1</v>
      </c>
      <c r="D6" s="3" t="s">
        <v>2</v>
      </c>
      <c r="E6" s="5" t="s">
        <v>3</v>
      </c>
      <c r="F6" s="8" t="s">
        <v>5</v>
      </c>
      <c r="G6" s="3" t="s">
        <v>1</v>
      </c>
      <c r="H6" s="3" t="s">
        <v>2</v>
      </c>
      <c r="I6" s="3" t="s">
        <v>3</v>
      </c>
      <c r="J6" s="5" t="s">
        <v>15</v>
      </c>
    </row>
    <row r="7" spans="1:10" ht="15" thickBot="1">
      <c r="A7" s="18" t="s">
        <v>0</v>
      </c>
      <c r="B7" s="17">
        <v>16248</v>
      </c>
      <c r="C7" s="6">
        <v>20724</v>
      </c>
      <c r="D7" s="6">
        <v>22993</v>
      </c>
      <c r="E7" s="13">
        <f>SUM(C7:D7)</f>
        <v>43717</v>
      </c>
      <c r="F7" s="17">
        <v>10643</v>
      </c>
      <c r="G7" s="6">
        <v>6252</v>
      </c>
      <c r="H7" s="6">
        <v>9352</v>
      </c>
      <c r="I7" s="6">
        <f>G7+H7</f>
        <v>15604</v>
      </c>
      <c r="J7" s="27">
        <f>ROUND(I7/E7,3)</f>
        <v>0.357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48" t="s">
        <v>51</v>
      </c>
      <c r="B10" s="48"/>
      <c r="C10" s="49"/>
      <c r="D10" s="1"/>
      <c r="E10" s="1"/>
      <c r="F10" s="1"/>
      <c r="G10" s="1"/>
      <c r="H10" s="1"/>
      <c r="I10" s="1"/>
      <c r="J10" s="1"/>
    </row>
    <row r="11" spans="1:10" ht="14.25">
      <c r="A11" s="67"/>
      <c r="B11" s="69" t="s">
        <v>5</v>
      </c>
      <c r="C11" s="71" t="s">
        <v>6</v>
      </c>
      <c r="D11" s="71"/>
      <c r="E11" s="72"/>
      <c r="F11" s="55" t="s">
        <v>4</v>
      </c>
      <c r="G11" s="62"/>
      <c r="H11" s="62"/>
      <c r="I11" s="62"/>
      <c r="J11" s="63"/>
    </row>
    <row r="12" spans="1:10" ht="14.25">
      <c r="A12" s="68"/>
      <c r="B12" s="70"/>
      <c r="C12" s="3" t="s">
        <v>1</v>
      </c>
      <c r="D12" s="3" t="s">
        <v>2</v>
      </c>
      <c r="E12" s="5" t="s">
        <v>3</v>
      </c>
      <c r="F12" s="11" t="s">
        <v>5</v>
      </c>
      <c r="G12" s="3" t="s">
        <v>1</v>
      </c>
      <c r="H12" s="3" t="s">
        <v>2</v>
      </c>
      <c r="I12" s="3" t="s">
        <v>3</v>
      </c>
      <c r="J12" s="5" t="s">
        <v>15</v>
      </c>
    </row>
    <row r="13" spans="1:10" ht="14.25">
      <c r="A13" s="19" t="s">
        <v>7</v>
      </c>
      <c r="B13" s="9">
        <v>7703</v>
      </c>
      <c r="C13" s="2">
        <v>9730</v>
      </c>
      <c r="D13" s="2">
        <v>10679</v>
      </c>
      <c r="E13" s="12">
        <f aca="true" t="shared" si="0" ref="E13:E18">SUM(C13:D13)</f>
        <v>20409</v>
      </c>
      <c r="F13" s="14">
        <v>4392</v>
      </c>
      <c r="G13" s="2">
        <v>2547</v>
      </c>
      <c r="H13" s="2">
        <v>3863</v>
      </c>
      <c r="I13" s="2">
        <f aca="true" t="shared" si="1" ref="I13:I18">SUM(G13:H13)</f>
        <v>6410</v>
      </c>
      <c r="J13" s="28">
        <f aca="true" t="shared" si="2" ref="J13:J20">ROUND(I13/E13,3)</f>
        <v>0.314</v>
      </c>
    </row>
    <row r="14" spans="1:10" ht="14.25">
      <c r="A14" s="19" t="s">
        <v>9</v>
      </c>
      <c r="B14" s="9">
        <v>1638</v>
      </c>
      <c r="C14" s="2">
        <v>2184</v>
      </c>
      <c r="D14" s="2">
        <v>2492</v>
      </c>
      <c r="E14" s="12">
        <f t="shared" si="0"/>
        <v>4676</v>
      </c>
      <c r="F14" s="14">
        <v>1281</v>
      </c>
      <c r="G14" s="2">
        <v>784</v>
      </c>
      <c r="H14" s="2">
        <v>1158</v>
      </c>
      <c r="I14" s="2">
        <f t="shared" si="1"/>
        <v>1942</v>
      </c>
      <c r="J14" s="28">
        <f t="shared" si="2"/>
        <v>0.415</v>
      </c>
    </row>
    <row r="15" spans="1:10" ht="14.25">
      <c r="A15" s="19" t="s">
        <v>8</v>
      </c>
      <c r="B15" s="9">
        <v>3882</v>
      </c>
      <c r="C15" s="2">
        <v>4728</v>
      </c>
      <c r="D15" s="2">
        <v>5239</v>
      </c>
      <c r="E15" s="12">
        <f t="shared" si="0"/>
        <v>9967</v>
      </c>
      <c r="F15" s="14">
        <v>2609</v>
      </c>
      <c r="G15" s="2">
        <v>1527</v>
      </c>
      <c r="H15" s="2">
        <v>2269</v>
      </c>
      <c r="I15" s="2">
        <f t="shared" si="1"/>
        <v>3796</v>
      </c>
      <c r="J15" s="28">
        <f t="shared" si="2"/>
        <v>0.381</v>
      </c>
    </row>
    <row r="16" spans="1:10" ht="14.25">
      <c r="A16" s="19" t="s">
        <v>10</v>
      </c>
      <c r="B16" s="9">
        <v>861</v>
      </c>
      <c r="C16" s="2">
        <v>1220</v>
      </c>
      <c r="D16" s="2">
        <v>1319</v>
      </c>
      <c r="E16" s="12">
        <f t="shared" si="0"/>
        <v>2539</v>
      </c>
      <c r="F16" s="14">
        <v>695</v>
      </c>
      <c r="G16" s="2">
        <v>409</v>
      </c>
      <c r="H16" s="2">
        <v>603</v>
      </c>
      <c r="I16" s="2">
        <f t="shared" si="1"/>
        <v>1012</v>
      </c>
      <c r="J16" s="28">
        <f t="shared" si="2"/>
        <v>0.399</v>
      </c>
    </row>
    <row r="17" spans="1:10" ht="14.25">
      <c r="A17" s="19" t="s">
        <v>11</v>
      </c>
      <c r="B17" s="9">
        <v>722</v>
      </c>
      <c r="C17" s="2">
        <v>1116</v>
      </c>
      <c r="D17" s="2">
        <v>1256</v>
      </c>
      <c r="E17" s="12">
        <f t="shared" si="0"/>
        <v>2372</v>
      </c>
      <c r="F17" s="14">
        <v>588</v>
      </c>
      <c r="G17" s="2">
        <v>363</v>
      </c>
      <c r="H17" s="2">
        <v>531</v>
      </c>
      <c r="I17" s="2">
        <f t="shared" si="1"/>
        <v>894</v>
      </c>
      <c r="J17" s="28">
        <f t="shared" si="2"/>
        <v>0.377</v>
      </c>
    </row>
    <row r="18" spans="1:10" ht="14.25">
      <c r="A18" s="19" t="s">
        <v>12</v>
      </c>
      <c r="B18" s="9">
        <v>703</v>
      </c>
      <c r="C18" s="2">
        <v>915</v>
      </c>
      <c r="D18" s="2">
        <v>1034</v>
      </c>
      <c r="E18" s="12">
        <f t="shared" si="0"/>
        <v>1949</v>
      </c>
      <c r="F18" s="14">
        <v>565</v>
      </c>
      <c r="G18" s="2">
        <v>334</v>
      </c>
      <c r="H18" s="2">
        <v>482</v>
      </c>
      <c r="I18" s="2">
        <f t="shared" si="1"/>
        <v>816</v>
      </c>
      <c r="J18" s="28">
        <f t="shared" si="2"/>
        <v>0.419</v>
      </c>
    </row>
    <row r="19" spans="1:10" ht="14.25">
      <c r="A19" s="19" t="s">
        <v>13</v>
      </c>
      <c r="B19" s="9">
        <v>739</v>
      </c>
      <c r="C19" s="2">
        <v>831</v>
      </c>
      <c r="D19" s="2">
        <v>974</v>
      </c>
      <c r="E19" s="12">
        <f>SUM(C19:D19)</f>
        <v>1805</v>
      </c>
      <c r="F19" s="14">
        <v>513</v>
      </c>
      <c r="G19" s="2">
        <v>288</v>
      </c>
      <c r="H19" s="2">
        <v>446</v>
      </c>
      <c r="I19" s="2">
        <v>734</v>
      </c>
      <c r="J19" s="28">
        <f t="shared" si="2"/>
        <v>0.407</v>
      </c>
    </row>
    <row r="20" spans="1:10" ht="15" thickBot="1">
      <c r="A20" s="30" t="s">
        <v>14</v>
      </c>
      <c r="B20" s="16">
        <f aca="true" t="shared" si="3" ref="B20:I20">SUM(B13:B19)</f>
        <v>16248</v>
      </c>
      <c r="C20" s="16">
        <f t="shared" si="3"/>
        <v>20724</v>
      </c>
      <c r="D20" s="16">
        <f t="shared" si="3"/>
        <v>22993</v>
      </c>
      <c r="E20" s="31">
        <f t="shared" si="3"/>
        <v>43717</v>
      </c>
      <c r="F20" s="16">
        <f t="shared" si="3"/>
        <v>10643</v>
      </c>
      <c r="G20" s="31">
        <f t="shared" si="3"/>
        <v>6252</v>
      </c>
      <c r="H20" s="31">
        <f t="shared" si="3"/>
        <v>9352</v>
      </c>
      <c r="I20" s="6">
        <f t="shared" si="3"/>
        <v>15604</v>
      </c>
      <c r="J20" s="28">
        <f t="shared" si="2"/>
        <v>0.357</v>
      </c>
    </row>
    <row r="21" spans="1:10" ht="14.25">
      <c r="A21" s="21"/>
      <c r="B21" s="22"/>
      <c r="C21" s="22"/>
      <c r="D21" s="22"/>
      <c r="E21" s="22"/>
      <c r="F21" s="22"/>
      <c r="G21" s="22"/>
      <c r="H21" s="22"/>
      <c r="I21" s="22"/>
      <c r="J21" s="23"/>
    </row>
    <row r="22" spans="1:10" ht="14.25">
      <c r="A22" s="21"/>
      <c r="B22" s="22"/>
      <c r="C22" s="22"/>
      <c r="D22" s="22"/>
      <c r="E22" s="22"/>
      <c r="F22" s="22"/>
      <c r="G22" s="22"/>
      <c r="H22" s="22"/>
      <c r="I22" s="22"/>
      <c r="J22" s="23"/>
    </row>
    <row r="23" spans="1:10" ht="15" thickBot="1">
      <c r="A23" s="48" t="s">
        <v>52</v>
      </c>
      <c r="B23" s="48"/>
      <c r="C23" s="1"/>
      <c r="D23" s="1"/>
      <c r="E23" s="1"/>
      <c r="F23" s="1"/>
      <c r="G23" s="1"/>
      <c r="H23" s="1"/>
      <c r="I23" s="1"/>
      <c r="J23" s="1"/>
    </row>
    <row r="24" spans="1:10" ht="14.25">
      <c r="A24" s="55" t="s">
        <v>49</v>
      </c>
      <c r="B24" s="56"/>
      <c r="C24" s="4" t="s">
        <v>1</v>
      </c>
      <c r="D24" s="4" t="s">
        <v>2</v>
      </c>
      <c r="E24" s="10" t="s">
        <v>3</v>
      </c>
      <c r="F24" s="55" t="s">
        <v>49</v>
      </c>
      <c r="G24" s="56"/>
      <c r="H24" s="4" t="s">
        <v>1</v>
      </c>
      <c r="I24" s="4" t="s">
        <v>2</v>
      </c>
      <c r="J24" s="10" t="s">
        <v>3</v>
      </c>
    </row>
    <row r="25" spans="1:10" ht="14.25">
      <c r="A25" s="50" t="s">
        <v>37</v>
      </c>
      <c r="B25" s="52"/>
      <c r="C25" s="2">
        <v>770</v>
      </c>
      <c r="D25" s="2">
        <v>715</v>
      </c>
      <c r="E25" s="12">
        <f aca="true" t="shared" si="4" ref="E25:E36">C25+D25</f>
        <v>1485</v>
      </c>
      <c r="F25" s="50" t="s">
        <v>36</v>
      </c>
      <c r="G25" s="51"/>
      <c r="H25" s="2">
        <v>1255</v>
      </c>
      <c r="I25" s="2">
        <v>1439</v>
      </c>
      <c r="J25" s="12">
        <f aca="true" t="shared" si="5" ref="J25:J35">H25+I25</f>
        <v>2694</v>
      </c>
    </row>
    <row r="26" spans="1:10" ht="14.25">
      <c r="A26" s="50" t="s">
        <v>38</v>
      </c>
      <c r="B26" s="52"/>
      <c r="C26" s="2">
        <v>833</v>
      </c>
      <c r="D26" s="2">
        <v>719</v>
      </c>
      <c r="E26" s="12">
        <f t="shared" si="4"/>
        <v>1552</v>
      </c>
      <c r="F26" s="50" t="s">
        <v>35</v>
      </c>
      <c r="G26" s="51"/>
      <c r="H26" s="2">
        <v>1327</v>
      </c>
      <c r="I26" s="2">
        <v>1706</v>
      </c>
      <c r="J26" s="12">
        <f t="shared" si="5"/>
        <v>3033</v>
      </c>
    </row>
    <row r="27" spans="1:10" ht="14.25">
      <c r="A27" s="50" t="s">
        <v>39</v>
      </c>
      <c r="B27" s="52"/>
      <c r="C27" s="2">
        <v>945</v>
      </c>
      <c r="D27" s="2">
        <v>883</v>
      </c>
      <c r="E27" s="12">
        <f t="shared" si="4"/>
        <v>1828</v>
      </c>
      <c r="F27" s="50" t="s">
        <v>34</v>
      </c>
      <c r="G27" s="51"/>
      <c r="H27" s="2">
        <v>1571</v>
      </c>
      <c r="I27" s="2">
        <v>2148</v>
      </c>
      <c r="J27" s="12">
        <f t="shared" si="5"/>
        <v>3719</v>
      </c>
    </row>
    <row r="28" spans="1:10" ht="14.25">
      <c r="A28" s="50" t="s">
        <v>40</v>
      </c>
      <c r="B28" s="52"/>
      <c r="C28" s="2">
        <v>1129</v>
      </c>
      <c r="D28" s="2">
        <v>1065</v>
      </c>
      <c r="E28" s="12">
        <f t="shared" si="4"/>
        <v>2194</v>
      </c>
      <c r="F28" s="50" t="s">
        <v>33</v>
      </c>
      <c r="G28" s="51"/>
      <c r="H28" s="2">
        <v>1554</v>
      </c>
      <c r="I28" s="2">
        <v>2102</v>
      </c>
      <c r="J28" s="12">
        <f t="shared" si="5"/>
        <v>3656</v>
      </c>
    </row>
    <row r="29" spans="1:10" ht="14.25">
      <c r="A29" s="50" t="s">
        <v>41</v>
      </c>
      <c r="B29" s="52"/>
      <c r="C29" s="2">
        <v>1077</v>
      </c>
      <c r="D29" s="2">
        <v>930</v>
      </c>
      <c r="E29" s="12">
        <f t="shared" si="4"/>
        <v>2007</v>
      </c>
      <c r="F29" s="50" t="s">
        <v>32</v>
      </c>
      <c r="G29" s="51"/>
      <c r="H29" s="2">
        <v>989</v>
      </c>
      <c r="I29" s="2">
        <v>1655</v>
      </c>
      <c r="J29" s="12">
        <f t="shared" si="5"/>
        <v>2644</v>
      </c>
    </row>
    <row r="30" spans="1:10" ht="14.25">
      <c r="A30" s="50" t="s">
        <v>42</v>
      </c>
      <c r="B30" s="52"/>
      <c r="C30" s="2">
        <v>939</v>
      </c>
      <c r="D30" s="2">
        <v>800</v>
      </c>
      <c r="E30" s="12">
        <f t="shared" si="4"/>
        <v>1739</v>
      </c>
      <c r="F30" s="50" t="s">
        <v>31</v>
      </c>
      <c r="G30" s="51"/>
      <c r="H30" s="2">
        <v>542</v>
      </c>
      <c r="I30" s="2">
        <v>983</v>
      </c>
      <c r="J30" s="12">
        <f t="shared" si="5"/>
        <v>1525</v>
      </c>
    </row>
    <row r="31" spans="1:10" ht="14.25">
      <c r="A31" s="50" t="s">
        <v>43</v>
      </c>
      <c r="B31" s="52"/>
      <c r="C31" s="2">
        <v>1065</v>
      </c>
      <c r="D31" s="2">
        <v>921</v>
      </c>
      <c r="E31" s="12">
        <f t="shared" si="4"/>
        <v>1986</v>
      </c>
      <c r="F31" s="50" t="s">
        <v>30</v>
      </c>
      <c r="G31" s="51"/>
      <c r="H31" s="2">
        <v>217</v>
      </c>
      <c r="I31" s="2">
        <v>559</v>
      </c>
      <c r="J31" s="12">
        <f t="shared" si="5"/>
        <v>776</v>
      </c>
    </row>
    <row r="32" spans="1:10" ht="14.25">
      <c r="A32" s="50" t="s">
        <v>44</v>
      </c>
      <c r="B32" s="52"/>
      <c r="C32" s="2">
        <v>919</v>
      </c>
      <c r="D32" s="2">
        <v>838</v>
      </c>
      <c r="E32" s="12">
        <f t="shared" si="4"/>
        <v>1757</v>
      </c>
      <c r="F32" s="50" t="s">
        <v>29</v>
      </c>
      <c r="G32" s="51"/>
      <c r="H32" s="2">
        <v>49</v>
      </c>
      <c r="I32" s="2">
        <v>179</v>
      </c>
      <c r="J32" s="12">
        <f t="shared" si="5"/>
        <v>228</v>
      </c>
    </row>
    <row r="33" spans="1:10" ht="14.25">
      <c r="A33" s="50" t="s">
        <v>45</v>
      </c>
      <c r="B33" s="52"/>
      <c r="C33" s="2">
        <v>893</v>
      </c>
      <c r="D33" s="2">
        <v>929</v>
      </c>
      <c r="E33" s="12">
        <f t="shared" si="4"/>
        <v>1822</v>
      </c>
      <c r="F33" s="50" t="s">
        <v>26</v>
      </c>
      <c r="G33" s="51"/>
      <c r="H33" s="2">
        <v>3</v>
      </c>
      <c r="I33" s="2">
        <v>20</v>
      </c>
      <c r="J33" s="12">
        <f t="shared" si="5"/>
        <v>23</v>
      </c>
    </row>
    <row r="34" spans="1:10" ht="14.25">
      <c r="A34" s="50" t="s">
        <v>46</v>
      </c>
      <c r="B34" s="52"/>
      <c r="C34" s="2">
        <v>1209</v>
      </c>
      <c r="D34" s="2">
        <v>1202</v>
      </c>
      <c r="E34" s="12">
        <f t="shared" si="4"/>
        <v>2411</v>
      </c>
      <c r="F34" s="50" t="s">
        <v>27</v>
      </c>
      <c r="G34" s="51"/>
      <c r="H34" s="2">
        <v>0</v>
      </c>
      <c r="I34" s="2">
        <v>0</v>
      </c>
      <c r="J34" s="12">
        <f t="shared" si="5"/>
        <v>0</v>
      </c>
    </row>
    <row r="35" spans="1:10" ht="14.25">
      <c r="A35" s="50" t="s">
        <v>47</v>
      </c>
      <c r="B35" s="52"/>
      <c r="C35" s="2">
        <v>1587</v>
      </c>
      <c r="D35" s="2">
        <v>1405</v>
      </c>
      <c r="E35" s="12">
        <f t="shared" si="4"/>
        <v>2992</v>
      </c>
      <c r="F35" s="50" t="s">
        <v>28</v>
      </c>
      <c r="G35" s="51"/>
      <c r="H35" s="2">
        <v>0</v>
      </c>
      <c r="I35" s="2">
        <v>0</v>
      </c>
      <c r="J35" s="12">
        <f t="shared" si="5"/>
        <v>0</v>
      </c>
    </row>
    <row r="36" spans="1:10" ht="15" thickBot="1">
      <c r="A36" s="59" t="s">
        <v>48</v>
      </c>
      <c r="B36" s="60"/>
      <c r="C36" s="6">
        <v>1851</v>
      </c>
      <c r="D36" s="6">
        <v>1795</v>
      </c>
      <c r="E36" s="13">
        <f t="shared" si="4"/>
        <v>3646</v>
      </c>
      <c r="F36" s="53" t="s">
        <v>50</v>
      </c>
      <c r="G36" s="54"/>
      <c r="H36" s="6">
        <f>C25+C26+C27+C28+C29+C30+C31+C32+C33+C34+C35+C36+H25+H26+H27+H28+H29+H30+H31+H32+H33+H34+H35</f>
        <v>20724</v>
      </c>
      <c r="I36" s="6">
        <f>D25+D26+D27+D28+D29+D30+D31+D32+D33+D34+D35+D36+I25+I26+I27+I28+I29+I30+I31+I32+I33+I34+I35</f>
        <v>22993</v>
      </c>
      <c r="J36" s="13">
        <f>E25+E26+E27+E28+E29+E30+E31+E32+E33+E34+E35+E36+J25+J26+J27+J28+J29+J30+J31+J32+J33+J34+J35</f>
        <v>43717</v>
      </c>
    </row>
    <row r="37" spans="1:10" ht="14.25">
      <c r="A37" s="57"/>
      <c r="B37" s="58"/>
      <c r="C37" s="20"/>
      <c r="D37" s="20"/>
      <c r="E37" s="20"/>
      <c r="F37" s="20"/>
      <c r="G37" s="20"/>
      <c r="H37" s="20"/>
      <c r="I37" s="20"/>
      <c r="J37" s="20"/>
    </row>
    <row r="38" spans="1:10" ht="14.25">
      <c r="A38" s="20"/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4.25">
      <c r="A39" s="61" t="s">
        <v>124</v>
      </c>
      <c r="B39" s="61"/>
      <c r="C39" s="61"/>
      <c r="D39" s="61"/>
      <c r="E39" s="61"/>
      <c r="F39" s="61"/>
      <c r="G39" s="61"/>
      <c r="H39" s="61"/>
      <c r="I39" s="61"/>
      <c r="J39" s="61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thickBo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65"/>
      <c r="B42" s="69" t="s">
        <v>92</v>
      </c>
      <c r="C42" s="71" t="s">
        <v>6</v>
      </c>
      <c r="D42" s="71"/>
      <c r="E42" s="72"/>
      <c r="F42" s="64" t="s">
        <v>4</v>
      </c>
      <c r="G42" s="62"/>
      <c r="H42" s="62"/>
      <c r="I42" s="62"/>
      <c r="J42" s="63"/>
    </row>
    <row r="43" spans="1:10" ht="14.25">
      <c r="A43" s="66"/>
      <c r="B43" s="70"/>
      <c r="C43" s="3" t="s">
        <v>1</v>
      </c>
      <c r="D43" s="3" t="s">
        <v>2</v>
      </c>
      <c r="E43" s="5" t="s">
        <v>3</v>
      </c>
      <c r="F43" s="8" t="s">
        <v>5</v>
      </c>
      <c r="G43" s="3" t="s">
        <v>1</v>
      </c>
      <c r="H43" s="3" t="s">
        <v>2</v>
      </c>
      <c r="I43" s="3" t="s">
        <v>3</v>
      </c>
      <c r="J43" s="5" t="s">
        <v>15</v>
      </c>
    </row>
    <row r="44" spans="1:10" ht="15" thickBot="1">
      <c r="A44" s="18" t="s">
        <v>0</v>
      </c>
      <c r="B44" s="17">
        <v>264</v>
      </c>
      <c r="C44" s="6">
        <v>110</v>
      </c>
      <c r="D44" s="6">
        <v>199</v>
      </c>
      <c r="E44" s="13">
        <f>SUM(C44:D44)</f>
        <v>309</v>
      </c>
      <c r="F44" s="17">
        <v>22</v>
      </c>
      <c r="G44" s="6">
        <v>13</v>
      </c>
      <c r="H44" s="6">
        <v>14</v>
      </c>
      <c r="I44" s="6">
        <f>SUM(G44:H44)</f>
        <v>27</v>
      </c>
      <c r="J44" s="27">
        <v>0.087</v>
      </c>
    </row>
    <row r="47" spans="1:10" ht="15" thickBot="1">
      <c r="A47" s="48" t="s">
        <v>51</v>
      </c>
      <c r="B47" s="48"/>
      <c r="C47" s="49"/>
      <c r="D47" s="1"/>
      <c r="E47" s="1"/>
      <c r="F47" s="1"/>
      <c r="G47" s="1"/>
      <c r="H47" s="1"/>
      <c r="I47" s="1"/>
      <c r="J47" s="1"/>
    </row>
    <row r="48" spans="1:10" ht="14.25">
      <c r="A48" s="67"/>
      <c r="B48" s="69" t="s">
        <v>92</v>
      </c>
      <c r="C48" s="71" t="s">
        <v>6</v>
      </c>
      <c r="D48" s="71"/>
      <c r="E48" s="72"/>
      <c r="F48" s="55" t="s">
        <v>4</v>
      </c>
      <c r="G48" s="62"/>
      <c r="H48" s="62"/>
      <c r="I48" s="62"/>
      <c r="J48" s="63"/>
    </row>
    <row r="49" spans="1:10" ht="14.25">
      <c r="A49" s="68"/>
      <c r="B49" s="70"/>
      <c r="C49" s="3" t="s">
        <v>1</v>
      </c>
      <c r="D49" s="3" t="s">
        <v>2</v>
      </c>
      <c r="E49" s="5" t="s">
        <v>3</v>
      </c>
      <c r="F49" s="11" t="s">
        <v>5</v>
      </c>
      <c r="G49" s="3" t="s">
        <v>1</v>
      </c>
      <c r="H49" s="3" t="s">
        <v>2</v>
      </c>
      <c r="I49" s="3" t="s">
        <v>3</v>
      </c>
      <c r="J49" s="5" t="s">
        <v>15</v>
      </c>
    </row>
    <row r="50" spans="1:10" ht="14.25">
      <c r="A50" s="19" t="s">
        <v>7</v>
      </c>
      <c r="B50" s="9">
        <v>153</v>
      </c>
      <c r="C50" s="2">
        <v>73</v>
      </c>
      <c r="D50" s="2">
        <v>102</v>
      </c>
      <c r="E50" s="12">
        <f aca="true" t="shared" si="6" ref="E50:E56">SUM(C50+D50)</f>
        <v>175</v>
      </c>
      <c r="F50" s="14">
        <v>10</v>
      </c>
      <c r="G50" s="2">
        <v>7</v>
      </c>
      <c r="H50" s="2">
        <v>5</v>
      </c>
      <c r="I50" s="2">
        <f aca="true" t="shared" si="7" ref="I50:I56">SUM(G50+H50)</f>
        <v>12</v>
      </c>
      <c r="J50" s="28">
        <f aca="true" t="shared" si="8" ref="J50:J57">ROUND(I50/E50,3)</f>
        <v>0.069</v>
      </c>
    </row>
    <row r="51" spans="1:10" ht="14.25">
      <c r="A51" s="19" t="s">
        <v>9</v>
      </c>
      <c r="B51" s="9">
        <v>28</v>
      </c>
      <c r="C51" s="2">
        <v>7</v>
      </c>
      <c r="D51" s="2">
        <v>22</v>
      </c>
      <c r="E51" s="12">
        <f t="shared" si="6"/>
        <v>29</v>
      </c>
      <c r="F51" s="14">
        <v>2</v>
      </c>
      <c r="G51" s="2">
        <v>1</v>
      </c>
      <c r="H51" s="2">
        <v>2</v>
      </c>
      <c r="I51" s="2">
        <f t="shared" si="7"/>
        <v>3</v>
      </c>
      <c r="J51" s="28">
        <f t="shared" si="8"/>
        <v>0.103</v>
      </c>
    </row>
    <row r="52" spans="1:10" ht="14.25">
      <c r="A52" s="19" t="s">
        <v>8</v>
      </c>
      <c r="B52" s="9">
        <v>51</v>
      </c>
      <c r="C52" s="2">
        <v>17</v>
      </c>
      <c r="D52" s="2">
        <v>51</v>
      </c>
      <c r="E52" s="12">
        <f t="shared" si="6"/>
        <v>68</v>
      </c>
      <c r="F52" s="14">
        <v>9</v>
      </c>
      <c r="G52" s="2">
        <v>4</v>
      </c>
      <c r="H52" s="2">
        <v>6</v>
      </c>
      <c r="I52" s="2">
        <f t="shared" si="7"/>
        <v>10</v>
      </c>
      <c r="J52" s="28">
        <f t="shared" si="8"/>
        <v>0.147</v>
      </c>
    </row>
    <row r="53" spans="1:10" ht="14.25">
      <c r="A53" s="19" t="s">
        <v>10</v>
      </c>
      <c r="B53" s="9">
        <v>13</v>
      </c>
      <c r="C53" s="2">
        <v>3</v>
      </c>
      <c r="D53" s="2">
        <v>14</v>
      </c>
      <c r="E53" s="12">
        <f t="shared" si="6"/>
        <v>17</v>
      </c>
      <c r="F53" s="14">
        <v>1</v>
      </c>
      <c r="G53" s="2">
        <v>1</v>
      </c>
      <c r="H53" s="2">
        <v>1</v>
      </c>
      <c r="I53" s="2">
        <f t="shared" si="7"/>
        <v>2</v>
      </c>
      <c r="J53" s="28">
        <f t="shared" si="8"/>
        <v>0.118</v>
      </c>
    </row>
    <row r="54" spans="1:10" ht="14.25">
      <c r="A54" s="19" t="s">
        <v>11</v>
      </c>
      <c r="B54" s="9">
        <v>7</v>
      </c>
      <c r="C54" s="2">
        <v>6</v>
      </c>
      <c r="D54" s="2">
        <v>1</v>
      </c>
      <c r="E54" s="33">
        <f t="shared" si="6"/>
        <v>7</v>
      </c>
      <c r="F54" s="14">
        <v>0</v>
      </c>
      <c r="G54" s="2">
        <v>0</v>
      </c>
      <c r="H54" s="2">
        <v>0</v>
      </c>
      <c r="I54" s="2">
        <f t="shared" si="7"/>
        <v>0</v>
      </c>
      <c r="J54" s="28">
        <f t="shared" si="8"/>
        <v>0</v>
      </c>
    </row>
    <row r="55" spans="1:10" ht="14.25">
      <c r="A55" s="19" t="s">
        <v>12</v>
      </c>
      <c r="B55" s="9">
        <v>5</v>
      </c>
      <c r="C55" s="2">
        <v>3</v>
      </c>
      <c r="D55" s="2">
        <v>2</v>
      </c>
      <c r="E55" s="33">
        <f t="shared" si="6"/>
        <v>5</v>
      </c>
      <c r="F55" s="14">
        <v>0</v>
      </c>
      <c r="G55" s="2">
        <v>0</v>
      </c>
      <c r="H55" s="2">
        <v>0</v>
      </c>
      <c r="I55" s="2">
        <f t="shared" si="7"/>
        <v>0</v>
      </c>
      <c r="J55" s="28">
        <f t="shared" si="8"/>
        <v>0</v>
      </c>
    </row>
    <row r="56" spans="1:10" ht="14.25">
      <c r="A56" s="19" t="s">
        <v>13</v>
      </c>
      <c r="B56" s="9">
        <v>7</v>
      </c>
      <c r="C56" s="2">
        <v>1</v>
      </c>
      <c r="D56" s="2">
        <v>7</v>
      </c>
      <c r="E56" s="33">
        <f t="shared" si="6"/>
        <v>8</v>
      </c>
      <c r="F56" s="14">
        <v>0</v>
      </c>
      <c r="G56" s="2">
        <v>0</v>
      </c>
      <c r="H56" s="2">
        <v>0</v>
      </c>
      <c r="I56" s="2">
        <f t="shared" si="7"/>
        <v>0</v>
      </c>
      <c r="J56" s="28">
        <f t="shared" si="8"/>
        <v>0</v>
      </c>
    </row>
    <row r="57" spans="1:10" ht="15" thickBot="1">
      <c r="A57" s="18" t="s">
        <v>14</v>
      </c>
      <c r="B57" s="31">
        <f aca="true" t="shared" si="9" ref="B57:I57">SUM(B50:B56)</f>
        <v>264</v>
      </c>
      <c r="C57" s="31">
        <f t="shared" si="9"/>
        <v>110</v>
      </c>
      <c r="D57" s="31">
        <f t="shared" si="9"/>
        <v>199</v>
      </c>
      <c r="E57" s="31">
        <f t="shared" si="9"/>
        <v>309</v>
      </c>
      <c r="F57" s="16">
        <f t="shared" si="9"/>
        <v>22</v>
      </c>
      <c r="G57" s="31">
        <f t="shared" si="9"/>
        <v>13</v>
      </c>
      <c r="H57" s="31">
        <f t="shared" si="9"/>
        <v>14</v>
      </c>
      <c r="I57" s="31">
        <f t="shared" si="9"/>
        <v>27</v>
      </c>
      <c r="J57" s="32">
        <f t="shared" si="8"/>
        <v>0.087</v>
      </c>
    </row>
    <row r="58" spans="1:10" ht="14.25">
      <c r="A58" s="21"/>
      <c r="B58" s="22" t="s">
        <v>93</v>
      </c>
      <c r="C58" s="22"/>
      <c r="D58" s="22"/>
      <c r="E58" s="22"/>
      <c r="F58" s="22"/>
      <c r="G58" s="22"/>
      <c r="H58" s="22"/>
      <c r="I58" s="22"/>
      <c r="J58" s="23"/>
    </row>
    <row r="59" spans="1:10" ht="14.25">
      <c r="A59" s="21"/>
      <c r="B59" s="22"/>
      <c r="C59" s="22"/>
      <c r="D59" s="22"/>
      <c r="E59" s="22"/>
      <c r="F59" s="22"/>
      <c r="G59" s="22"/>
      <c r="H59" s="22"/>
      <c r="I59" s="22"/>
      <c r="J59" s="23"/>
    </row>
    <row r="60" spans="1:10" ht="15" thickBot="1">
      <c r="A60" s="48" t="s">
        <v>52</v>
      </c>
      <c r="B60" s="48"/>
      <c r="C60" s="1"/>
      <c r="D60" s="1"/>
      <c r="E60" s="1"/>
      <c r="F60" s="1"/>
      <c r="G60" s="1"/>
      <c r="H60" s="1"/>
      <c r="I60" s="1"/>
      <c r="J60" s="1"/>
    </row>
    <row r="61" spans="1:10" ht="14.25">
      <c r="A61" s="55" t="s">
        <v>49</v>
      </c>
      <c r="B61" s="56"/>
      <c r="C61" s="4" t="s">
        <v>1</v>
      </c>
      <c r="D61" s="4" t="s">
        <v>2</v>
      </c>
      <c r="E61" s="10" t="s">
        <v>3</v>
      </c>
      <c r="F61" s="55" t="s">
        <v>49</v>
      </c>
      <c r="G61" s="56"/>
      <c r="H61" s="4" t="s">
        <v>1</v>
      </c>
      <c r="I61" s="4" t="s">
        <v>2</v>
      </c>
      <c r="J61" s="10" t="s">
        <v>3</v>
      </c>
    </row>
    <row r="62" spans="1:10" ht="14.25">
      <c r="A62" s="50" t="s">
        <v>37</v>
      </c>
      <c r="B62" s="52"/>
      <c r="C62" s="2">
        <v>0</v>
      </c>
      <c r="D62" s="2">
        <v>1</v>
      </c>
      <c r="E62" s="12">
        <f aca="true" t="shared" si="10" ref="E62:E73">SUM(C62+D62)</f>
        <v>1</v>
      </c>
      <c r="F62" s="50" t="s">
        <v>36</v>
      </c>
      <c r="G62" s="51"/>
      <c r="H62" s="2">
        <v>4</v>
      </c>
      <c r="I62" s="2">
        <v>5</v>
      </c>
      <c r="J62" s="12">
        <f aca="true" t="shared" si="11" ref="J62:J73">SUM(H62+I62)</f>
        <v>9</v>
      </c>
    </row>
    <row r="63" spans="1:10" ht="14.25">
      <c r="A63" s="50" t="s">
        <v>38</v>
      </c>
      <c r="B63" s="52"/>
      <c r="C63" s="2">
        <v>4</v>
      </c>
      <c r="D63" s="2">
        <v>1</v>
      </c>
      <c r="E63" s="12">
        <f t="shared" si="10"/>
        <v>5</v>
      </c>
      <c r="F63" s="50" t="s">
        <v>35</v>
      </c>
      <c r="G63" s="51"/>
      <c r="H63" s="2">
        <v>5</v>
      </c>
      <c r="I63" s="2">
        <v>2</v>
      </c>
      <c r="J63" s="12">
        <f t="shared" si="11"/>
        <v>7</v>
      </c>
    </row>
    <row r="64" spans="1:10" ht="14.25">
      <c r="A64" s="50" t="s">
        <v>39</v>
      </c>
      <c r="B64" s="52"/>
      <c r="C64" s="2">
        <v>3</v>
      </c>
      <c r="D64" s="2">
        <v>3</v>
      </c>
      <c r="E64" s="12">
        <f t="shared" si="10"/>
        <v>6</v>
      </c>
      <c r="F64" s="50" t="s">
        <v>34</v>
      </c>
      <c r="G64" s="51"/>
      <c r="H64" s="2">
        <v>4</v>
      </c>
      <c r="I64" s="2">
        <v>1</v>
      </c>
      <c r="J64" s="12">
        <f t="shared" si="11"/>
        <v>5</v>
      </c>
    </row>
    <row r="65" spans="1:10" ht="14.25">
      <c r="A65" s="50" t="s">
        <v>40</v>
      </c>
      <c r="B65" s="52"/>
      <c r="C65" s="2">
        <v>1</v>
      </c>
      <c r="D65" s="2">
        <v>6</v>
      </c>
      <c r="E65" s="12">
        <f t="shared" si="10"/>
        <v>7</v>
      </c>
      <c r="F65" s="50" t="s">
        <v>33</v>
      </c>
      <c r="G65" s="51"/>
      <c r="H65" s="2">
        <v>2</v>
      </c>
      <c r="I65" s="2">
        <v>3</v>
      </c>
      <c r="J65" s="12">
        <f t="shared" si="11"/>
        <v>5</v>
      </c>
    </row>
    <row r="66" spans="1:10" ht="14.25">
      <c r="A66" s="50" t="s">
        <v>41</v>
      </c>
      <c r="B66" s="52"/>
      <c r="C66" s="2">
        <v>25</v>
      </c>
      <c r="D66" s="2">
        <v>31</v>
      </c>
      <c r="E66" s="12">
        <f t="shared" si="10"/>
        <v>56</v>
      </c>
      <c r="F66" s="50" t="s">
        <v>32</v>
      </c>
      <c r="G66" s="51"/>
      <c r="H66" s="2">
        <v>0</v>
      </c>
      <c r="I66" s="2">
        <v>7</v>
      </c>
      <c r="J66" s="12">
        <f t="shared" si="11"/>
        <v>7</v>
      </c>
    </row>
    <row r="67" spans="1:10" ht="14.25">
      <c r="A67" s="50" t="s">
        <v>42</v>
      </c>
      <c r="B67" s="52"/>
      <c r="C67" s="2">
        <v>25</v>
      </c>
      <c r="D67" s="2">
        <v>41</v>
      </c>
      <c r="E67" s="12">
        <f t="shared" si="10"/>
        <v>66</v>
      </c>
      <c r="F67" s="50" t="s">
        <v>31</v>
      </c>
      <c r="G67" s="51"/>
      <c r="H67" s="2">
        <v>2</v>
      </c>
      <c r="I67" s="2">
        <v>1</v>
      </c>
      <c r="J67" s="12">
        <f t="shared" si="11"/>
        <v>3</v>
      </c>
    </row>
    <row r="68" spans="1:10" ht="14.25">
      <c r="A68" s="50" t="s">
        <v>43</v>
      </c>
      <c r="B68" s="52"/>
      <c r="C68" s="2">
        <v>15</v>
      </c>
      <c r="D68" s="2">
        <v>36</v>
      </c>
      <c r="E68" s="12">
        <f t="shared" si="10"/>
        <v>51</v>
      </c>
      <c r="F68" s="50" t="s">
        <v>30</v>
      </c>
      <c r="G68" s="51"/>
      <c r="H68" s="2">
        <v>0</v>
      </c>
      <c r="I68" s="2">
        <v>0</v>
      </c>
      <c r="J68" s="12">
        <f>SUM(H68+I68)</f>
        <v>0</v>
      </c>
    </row>
    <row r="69" spans="1:10" ht="14.25">
      <c r="A69" s="50" t="s">
        <v>44</v>
      </c>
      <c r="B69" s="52"/>
      <c r="C69" s="2">
        <v>5</v>
      </c>
      <c r="D69" s="2">
        <v>26</v>
      </c>
      <c r="E69" s="12">
        <f t="shared" si="10"/>
        <v>31</v>
      </c>
      <c r="F69" s="50" t="s">
        <v>29</v>
      </c>
      <c r="G69" s="51"/>
      <c r="H69" s="2">
        <v>0</v>
      </c>
      <c r="I69" s="2">
        <v>0</v>
      </c>
      <c r="J69" s="12">
        <f t="shared" si="11"/>
        <v>0</v>
      </c>
    </row>
    <row r="70" spans="1:10" ht="14.25">
      <c r="A70" s="50" t="s">
        <v>45</v>
      </c>
      <c r="B70" s="52"/>
      <c r="C70" s="2">
        <v>5</v>
      </c>
      <c r="D70" s="2">
        <v>15</v>
      </c>
      <c r="E70" s="12">
        <f t="shared" si="10"/>
        <v>20</v>
      </c>
      <c r="F70" s="50" t="s">
        <v>26</v>
      </c>
      <c r="G70" s="51"/>
      <c r="H70" s="2">
        <v>0</v>
      </c>
      <c r="I70" s="2">
        <v>0</v>
      </c>
      <c r="J70" s="12">
        <f t="shared" si="11"/>
        <v>0</v>
      </c>
    </row>
    <row r="71" spans="1:10" ht="14.25">
      <c r="A71" s="50" t="s">
        <v>46</v>
      </c>
      <c r="B71" s="52"/>
      <c r="C71" s="2">
        <v>3</v>
      </c>
      <c r="D71" s="2">
        <v>5</v>
      </c>
      <c r="E71" s="12">
        <f t="shared" si="10"/>
        <v>8</v>
      </c>
      <c r="F71" s="50" t="s">
        <v>27</v>
      </c>
      <c r="G71" s="51"/>
      <c r="H71" s="2">
        <v>0</v>
      </c>
      <c r="I71" s="2">
        <v>0</v>
      </c>
      <c r="J71" s="12">
        <f t="shared" si="11"/>
        <v>0</v>
      </c>
    </row>
    <row r="72" spans="1:10" ht="14.25">
      <c r="A72" s="50" t="s">
        <v>47</v>
      </c>
      <c r="B72" s="52"/>
      <c r="C72" s="2">
        <v>3</v>
      </c>
      <c r="D72" s="2">
        <v>11</v>
      </c>
      <c r="E72" s="12">
        <f t="shared" si="10"/>
        <v>14</v>
      </c>
      <c r="F72" s="50" t="s">
        <v>28</v>
      </c>
      <c r="G72" s="51"/>
      <c r="H72" s="2">
        <v>0</v>
      </c>
      <c r="I72" s="2">
        <v>0</v>
      </c>
      <c r="J72" s="12">
        <f>SUM(H72+I72)</f>
        <v>0</v>
      </c>
    </row>
    <row r="73" spans="1:10" ht="15" thickBot="1">
      <c r="A73" s="59" t="s">
        <v>48</v>
      </c>
      <c r="B73" s="60"/>
      <c r="C73" s="6">
        <v>4</v>
      </c>
      <c r="D73" s="6">
        <v>4</v>
      </c>
      <c r="E73" s="13">
        <f t="shared" si="10"/>
        <v>8</v>
      </c>
      <c r="F73" s="53" t="s">
        <v>50</v>
      </c>
      <c r="G73" s="54"/>
      <c r="H73" s="29">
        <f>SUM((SUM(C62:C73)+(SUM(H62:H72))))</f>
        <v>110</v>
      </c>
      <c r="I73" s="6">
        <f>SUM((SUM(D62:D73)+(SUM(I62:I72))))</f>
        <v>199</v>
      </c>
      <c r="J73" s="13">
        <f t="shared" si="11"/>
        <v>309</v>
      </c>
    </row>
  </sheetData>
  <sheetProtection sheet="1" objects="1" scenarios="1"/>
  <mergeCells count="75">
    <mergeCell ref="A2:J2"/>
    <mergeCell ref="A5:A6"/>
    <mergeCell ref="B5:B6"/>
    <mergeCell ref="C5:E5"/>
    <mergeCell ref="F5:J5"/>
    <mergeCell ref="A10:C10"/>
    <mergeCell ref="A11:A12"/>
    <mergeCell ref="B11:B12"/>
    <mergeCell ref="C11:E11"/>
    <mergeCell ref="F11:J11"/>
    <mergeCell ref="A23:B23"/>
    <mergeCell ref="A24:B24"/>
    <mergeCell ref="F24:G24"/>
    <mergeCell ref="A25:B25"/>
    <mergeCell ref="F25:G25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F36:G36"/>
    <mergeCell ref="A37:B37"/>
    <mergeCell ref="A39:J39"/>
    <mergeCell ref="A42:A43"/>
    <mergeCell ref="B42:B43"/>
    <mergeCell ref="C42:E42"/>
    <mergeCell ref="F42:J42"/>
    <mergeCell ref="A47:C47"/>
    <mergeCell ref="A48:A49"/>
    <mergeCell ref="B48:B49"/>
    <mergeCell ref="C48:E48"/>
    <mergeCell ref="F48:J48"/>
    <mergeCell ref="A60:B60"/>
    <mergeCell ref="A61:B61"/>
    <mergeCell ref="F61:G61"/>
    <mergeCell ref="A62:B62"/>
    <mergeCell ref="F62:G62"/>
    <mergeCell ref="A63:B63"/>
    <mergeCell ref="F63:G63"/>
    <mergeCell ref="A64:B64"/>
    <mergeCell ref="F64:G64"/>
    <mergeCell ref="A65:B65"/>
    <mergeCell ref="F65:G65"/>
    <mergeCell ref="A66:B66"/>
    <mergeCell ref="F66:G66"/>
    <mergeCell ref="A67:B67"/>
    <mergeCell ref="F67:G67"/>
    <mergeCell ref="A68:B68"/>
    <mergeCell ref="F68:G68"/>
    <mergeCell ref="A69:B69"/>
    <mergeCell ref="F69:G69"/>
    <mergeCell ref="A70:B70"/>
    <mergeCell ref="F70:G70"/>
    <mergeCell ref="A71:B71"/>
    <mergeCell ref="F71:G71"/>
    <mergeCell ref="A72:B72"/>
    <mergeCell ref="F72:G72"/>
    <mergeCell ref="A73:B73"/>
    <mergeCell ref="F73:G73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73"/>
  <sheetViews>
    <sheetView tabSelected="1" zoomScale="120" zoomScaleNormal="120" workbookViewId="0" topLeftCell="A34">
      <selection activeCell="L30" sqref="L30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1" t="s">
        <v>125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5"/>
      <c r="B5" s="69" t="s">
        <v>5</v>
      </c>
      <c r="C5" s="71" t="s">
        <v>6</v>
      </c>
      <c r="D5" s="71"/>
      <c r="E5" s="72"/>
      <c r="F5" s="64" t="s">
        <v>4</v>
      </c>
      <c r="G5" s="62"/>
      <c r="H5" s="62"/>
      <c r="I5" s="62"/>
      <c r="J5" s="63"/>
    </row>
    <row r="6" spans="1:10" ht="14.25">
      <c r="A6" s="66"/>
      <c r="B6" s="70"/>
      <c r="C6" s="3" t="s">
        <v>1</v>
      </c>
      <c r="D6" s="3" t="s">
        <v>2</v>
      </c>
      <c r="E6" s="5" t="s">
        <v>3</v>
      </c>
      <c r="F6" s="8" t="s">
        <v>5</v>
      </c>
      <c r="G6" s="3" t="s">
        <v>1</v>
      </c>
      <c r="H6" s="3" t="s">
        <v>2</v>
      </c>
      <c r="I6" s="3" t="s">
        <v>3</v>
      </c>
      <c r="J6" s="5" t="s">
        <v>15</v>
      </c>
    </row>
    <row r="7" spans="1:10" ht="15" thickBot="1">
      <c r="A7" s="18" t="s">
        <v>0</v>
      </c>
      <c r="B7" s="17">
        <v>16214</v>
      </c>
      <c r="C7" s="6">
        <v>20625</v>
      </c>
      <c r="D7" s="6">
        <v>22894</v>
      </c>
      <c r="E7" s="13">
        <f>SUM(C7:D7)</f>
        <v>43519</v>
      </c>
      <c r="F7" s="17">
        <v>10642</v>
      </c>
      <c r="G7" s="6">
        <v>6249</v>
      </c>
      <c r="H7" s="6">
        <v>9360</v>
      </c>
      <c r="I7" s="6">
        <f>G7+H7</f>
        <v>15609</v>
      </c>
      <c r="J7" s="27">
        <f>ROUND(I7/E7,3)</f>
        <v>0.359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48" t="s">
        <v>51</v>
      </c>
      <c r="B10" s="48"/>
      <c r="C10" s="49"/>
      <c r="D10" s="1"/>
      <c r="E10" s="1"/>
      <c r="F10" s="1"/>
      <c r="G10" s="1"/>
      <c r="H10" s="1"/>
      <c r="I10" s="1"/>
      <c r="J10" s="1"/>
    </row>
    <row r="11" spans="1:10" ht="14.25">
      <c r="A11" s="67"/>
      <c r="B11" s="69" t="s">
        <v>5</v>
      </c>
      <c r="C11" s="71" t="s">
        <v>6</v>
      </c>
      <c r="D11" s="71"/>
      <c r="E11" s="72"/>
      <c r="F11" s="55" t="s">
        <v>4</v>
      </c>
      <c r="G11" s="62"/>
      <c r="H11" s="62"/>
      <c r="I11" s="62"/>
      <c r="J11" s="63"/>
    </row>
    <row r="12" spans="1:10" ht="14.25">
      <c r="A12" s="68"/>
      <c r="B12" s="70"/>
      <c r="C12" s="3" t="s">
        <v>1</v>
      </c>
      <c r="D12" s="3" t="s">
        <v>2</v>
      </c>
      <c r="E12" s="5" t="s">
        <v>3</v>
      </c>
      <c r="F12" s="11" t="s">
        <v>5</v>
      </c>
      <c r="G12" s="3" t="s">
        <v>1</v>
      </c>
      <c r="H12" s="3" t="s">
        <v>2</v>
      </c>
      <c r="I12" s="3" t="s">
        <v>3</v>
      </c>
      <c r="J12" s="5" t="s">
        <v>15</v>
      </c>
    </row>
    <row r="13" spans="1:10" ht="14.25">
      <c r="A13" s="19" t="s">
        <v>7</v>
      </c>
      <c r="B13" s="9">
        <v>7670</v>
      </c>
      <c r="C13" s="2">
        <v>9678</v>
      </c>
      <c r="D13" s="2">
        <v>10634</v>
      </c>
      <c r="E13" s="12">
        <f aca="true" t="shared" si="0" ref="E13:E19">SUM(C13:D13)</f>
        <v>20312</v>
      </c>
      <c r="F13" s="14">
        <v>4393</v>
      </c>
      <c r="G13" s="2">
        <v>2549</v>
      </c>
      <c r="H13" s="2">
        <v>3867</v>
      </c>
      <c r="I13" s="2">
        <f aca="true" t="shared" si="1" ref="I13:I20">SUM(G13:H13)</f>
        <v>6416</v>
      </c>
      <c r="J13" s="28">
        <f aca="true" t="shared" si="2" ref="J13:J20">ROUND(I13/E13,3)</f>
        <v>0.316</v>
      </c>
    </row>
    <row r="14" spans="1:10" ht="14.25">
      <c r="A14" s="19" t="s">
        <v>9</v>
      </c>
      <c r="B14" s="9">
        <v>1637</v>
      </c>
      <c r="C14" s="2">
        <v>2172</v>
      </c>
      <c r="D14" s="2">
        <v>2486</v>
      </c>
      <c r="E14" s="12">
        <f t="shared" si="0"/>
        <v>4658</v>
      </c>
      <c r="F14" s="14">
        <v>1279</v>
      </c>
      <c r="G14" s="2">
        <v>782</v>
      </c>
      <c r="H14" s="2">
        <v>1161</v>
      </c>
      <c r="I14" s="2">
        <f t="shared" si="1"/>
        <v>1943</v>
      </c>
      <c r="J14" s="28">
        <f t="shared" si="2"/>
        <v>0.417</v>
      </c>
    </row>
    <row r="15" spans="1:10" ht="14.25">
      <c r="A15" s="19" t="s">
        <v>8</v>
      </c>
      <c r="B15" s="9">
        <v>3873</v>
      </c>
      <c r="C15" s="2">
        <v>4697</v>
      </c>
      <c r="D15" s="2">
        <v>5212</v>
      </c>
      <c r="E15" s="12">
        <f t="shared" si="0"/>
        <v>9909</v>
      </c>
      <c r="F15" s="14">
        <v>2609</v>
      </c>
      <c r="G15" s="2">
        <v>1526</v>
      </c>
      <c r="H15" s="2">
        <v>2268</v>
      </c>
      <c r="I15" s="2">
        <f t="shared" si="1"/>
        <v>3794</v>
      </c>
      <c r="J15" s="28">
        <f t="shared" si="2"/>
        <v>0.383</v>
      </c>
    </row>
    <row r="16" spans="1:10" ht="14.25">
      <c r="A16" s="19" t="s">
        <v>10</v>
      </c>
      <c r="B16" s="9">
        <v>865</v>
      </c>
      <c r="C16" s="2">
        <v>1227</v>
      </c>
      <c r="D16" s="2">
        <v>1320</v>
      </c>
      <c r="E16" s="12">
        <f t="shared" si="0"/>
        <v>2547</v>
      </c>
      <c r="F16" s="14">
        <v>694</v>
      </c>
      <c r="G16" s="2">
        <v>406</v>
      </c>
      <c r="H16" s="2">
        <v>604</v>
      </c>
      <c r="I16" s="2">
        <f t="shared" si="1"/>
        <v>1010</v>
      </c>
      <c r="J16" s="28">
        <f t="shared" si="2"/>
        <v>0.397</v>
      </c>
    </row>
    <row r="17" spans="1:10" ht="14.25">
      <c r="A17" s="19" t="s">
        <v>11</v>
      </c>
      <c r="B17" s="9">
        <v>721</v>
      </c>
      <c r="C17" s="2">
        <v>1106</v>
      </c>
      <c r="D17" s="2">
        <v>1245</v>
      </c>
      <c r="E17" s="12">
        <f t="shared" si="0"/>
        <v>2351</v>
      </c>
      <c r="F17" s="14">
        <v>584</v>
      </c>
      <c r="G17" s="2">
        <v>360</v>
      </c>
      <c r="H17" s="2">
        <v>532</v>
      </c>
      <c r="I17" s="2">
        <f t="shared" si="1"/>
        <v>892</v>
      </c>
      <c r="J17" s="28">
        <f t="shared" si="2"/>
        <v>0.379</v>
      </c>
    </row>
    <row r="18" spans="1:10" ht="14.25">
      <c r="A18" s="19" t="s">
        <v>12</v>
      </c>
      <c r="B18" s="9">
        <v>702</v>
      </c>
      <c r="C18" s="2">
        <v>910</v>
      </c>
      <c r="D18" s="2">
        <v>1029</v>
      </c>
      <c r="E18" s="12">
        <f t="shared" si="0"/>
        <v>1939</v>
      </c>
      <c r="F18" s="14">
        <v>568</v>
      </c>
      <c r="G18" s="2">
        <v>336</v>
      </c>
      <c r="H18" s="2">
        <v>484</v>
      </c>
      <c r="I18" s="2">
        <f t="shared" si="1"/>
        <v>820</v>
      </c>
      <c r="J18" s="28">
        <f t="shared" si="2"/>
        <v>0.423</v>
      </c>
    </row>
    <row r="19" spans="1:10" ht="14.25">
      <c r="A19" s="19" t="s">
        <v>13</v>
      </c>
      <c r="B19" s="9">
        <v>746</v>
      </c>
      <c r="C19" s="2">
        <v>835</v>
      </c>
      <c r="D19" s="2">
        <v>968</v>
      </c>
      <c r="E19" s="12">
        <f t="shared" si="0"/>
        <v>1803</v>
      </c>
      <c r="F19" s="14">
        <v>515</v>
      </c>
      <c r="G19" s="2">
        <v>290</v>
      </c>
      <c r="H19" s="2">
        <v>444</v>
      </c>
      <c r="I19" s="2">
        <f t="shared" si="1"/>
        <v>734</v>
      </c>
      <c r="J19" s="28">
        <f t="shared" si="2"/>
        <v>0.407</v>
      </c>
    </row>
    <row r="20" spans="1:10" ht="15" thickBot="1">
      <c r="A20" s="30" t="s">
        <v>14</v>
      </c>
      <c r="B20" s="31">
        <f aca="true" t="shared" si="3" ref="B20:H20">SUM(B13:B19)</f>
        <v>16214</v>
      </c>
      <c r="C20" s="31">
        <f t="shared" si="3"/>
        <v>20625</v>
      </c>
      <c r="D20" s="31">
        <f t="shared" si="3"/>
        <v>22894</v>
      </c>
      <c r="E20" s="31">
        <f t="shared" si="3"/>
        <v>43519</v>
      </c>
      <c r="F20" s="31">
        <f t="shared" si="3"/>
        <v>10642</v>
      </c>
      <c r="G20" s="31">
        <f t="shared" si="3"/>
        <v>6249</v>
      </c>
      <c r="H20" s="31">
        <f t="shared" si="3"/>
        <v>9360</v>
      </c>
      <c r="I20" s="34">
        <f t="shared" si="1"/>
        <v>15609</v>
      </c>
      <c r="J20" s="36">
        <f t="shared" si="2"/>
        <v>0.359</v>
      </c>
    </row>
    <row r="21" spans="1:10" ht="14.25">
      <c r="A21" s="21"/>
      <c r="B21" s="22"/>
      <c r="C21" s="22"/>
      <c r="D21" s="22"/>
      <c r="E21" s="22"/>
      <c r="F21" s="22"/>
      <c r="G21" s="22"/>
      <c r="H21" s="22"/>
      <c r="I21" s="35"/>
      <c r="J21" s="37"/>
    </row>
    <row r="22" spans="1:10" ht="14.25">
      <c r="A22" s="21"/>
      <c r="B22" s="22"/>
      <c r="C22" s="22"/>
      <c r="D22" s="22"/>
      <c r="E22" s="22"/>
      <c r="F22" s="22"/>
      <c r="G22" s="22"/>
      <c r="H22" s="22"/>
      <c r="I22" s="22"/>
      <c r="J22" s="23"/>
    </row>
    <row r="23" spans="1:10" ht="15" thickBot="1">
      <c r="A23" s="48" t="s">
        <v>52</v>
      </c>
      <c r="B23" s="48"/>
      <c r="C23" s="1"/>
      <c r="D23" s="1"/>
      <c r="E23" s="1"/>
      <c r="F23" s="1"/>
      <c r="G23" s="1"/>
      <c r="H23" s="1"/>
      <c r="I23" s="1"/>
      <c r="J23" s="1"/>
    </row>
    <row r="24" spans="1:10" ht="14.25">
      <c r="A24" s="55" t="s">
        <v>49</v>
      </c>
      <c r="B24" s="56"/>
      <c r="C24" s="4" t="s">
        <v>1</v>
      </c>
      <c r="D24" s="4" t="s">
        <v>2</v>
      </c>
      <c r="E24" s="10" t="s">
        <v>3</v>
      </c>
      <c r="F24" s="55" t="s">
        <v>49</v>
      </c>
      <c r="G24" s="56"/>
      <c r="H24" s="4" t="s">
        <v>1</v>
      </c>
      <c r="I24" s="4" t="s">
        <v>2</v>
      </c>
      <c r="J24" s="10" t="s">
        <v>3</v>
      </c>
    </row>
    <row r="25" spans="1:10" ht="14.25">
      <c r="A25" s="50" t="s">
        <v>37</v>
      </c>
      <c r="B25" s="52"/>
      <c r="C25" s="2">
        <v>776</v>
      </c>
      <c r="D25" s="2">
        <v>716</v>
      </c>
      <c r="E25" s="12">
        <f aca="true" t="shared" si="4" ref="E25:E36">C25+D25</f>
        <v>1492</v>
      </c>
      <c r="F25" s="50" t="s">
        <v>36</v>
      </c>
      <c r="G25" s="51"/>
      <c r="H25" s="2">
        <v>1240</v>
      </c>
      <c r="I25" s="2">
        <v>1419</v>
      </c>
      <c r="J25" s="12">
        <f aca="true" t="shared" si="5" ref="J25:J35">H25+I25</f>
        <v>2659</v>
      </c>
    </row>
    <row r="26" spans="1:10" ht="14.25">
      <c r="A26" s="50" t="s">
        <v>38</v>
      </c>
      <c r="B26" s="52"/>
      <c r="C26" s="2">
        <v>826</v>
      </c>
      <c r="D26" s="2">
        <v>719</v>
      </c>
      <c r="E26" s="12">
        <f t="shared" si="4"/>
        <v>1545</v>
      </c>
      <c r="F26" s="50" t="s">
        <v>35</v>
      </c>
      <c r="G26" s="51"/>
      <c r="H26" s="2">
        <v>1315</v>
      </c>
      <c r="I26" s="2">
        <v>1692</v>
      </c>
      <c r="J26" s="12">
        <f t="shared" si="5"/>
        <v>3007</v>
      </c>
    </row>
    <row r="27" spans="1:10" ht="14.25">
      <c r="A27" s="50" t="s">
        <v>39</v>
      </c>
      <c r="B27" s="52"/>
      <c r="C27" s="2">
        <v>943</v>
      </c>
      <c r="D27" s="2">
        <v>869</v>
      </c>
      <c r="E27" s="12">
        <f t="shared" si="4"/>
        <v>1812</v>
      </c>
      <c r="F27" s="50" t="s">
        <v>34</v>
      </c>
      <c r="G27" s="51"/>
      <c r="H27" s="2">
        <v>1569</v>
      </c>
      <c r="I27" s="2">
        <v>2113</v>
      </c>
      <c r="J27" s="12">
        <f t="shared" si="5"/>
        <v>3682</v>
      </c>
    </row>
    <row r="28" spans="1:10" ht="14.25">
      <c r="A28" s="50" t="s">
        <v>40</v>
      </c>
      <c r="B28" s="52"/>
      <c r="C28" s="2">
        <v>1104</v>
      </c>
      <c r="D28" s="2">
        <v>1051</v>
      </c>
      <c r="E28" s="12">
        <f t="shared" si="4"/>
        <v>2155</v>
      </c>
      <c r="F28" s="50" t="s">
        <v>33</v>
      </c>
      <c r="G28" s="51"/>
      <c r="H28" s="2">
        <v>1549</v>
      </c>
      <c r="I28" s="2">
        <v>2118</v>
      </c>
      <c r="J28" s="12">
        <f t="shared" si="5"/>
        <v>3667</v>
      </c>
    </row>
    <row r="29" spans="1:10" ht="14.25">
      <c r="A29" s="50" t="s">
        <v>41</v>
      </c>
      <c r="B29" s="52"/>
      <c r="C29" s="2">
        <v>1038</v>
      </c>
      <c r="D29" s="2">
        <v>891</v>
      </c>
      <c r="E29" s="12">
        <f t="shared" si="4"/>
        <v>1929</v>
      </c>
      <c r="F29" s="50" t="s">
        <v>32</v>
      </c>
      <c r="G29" s="51"/>
      <c r="H29" s="2">
        <v>1001</v>
      </c>
      <c r="I29" s="2">
        <v>1663</v>
      </c>
      <c r="J29" s="12">
        <f t="shared" si="5"/>
        <v>2664</v>
      </c>
    </row>
    <row r="30" spans="1:10" ht="14.25">
      <c r="A30" s="50" t="s">
        <v>42</v>
      </c>
      <c r="B30" s="52"/>
      <c r="C30" s="2">
        <v>933</v>
      </c>
      <c r="D30" s="2">
        <v>792</v>
      </c>
      <c r="E30" s="12">
        <f t="shared" si="4"/>
        <v>1725</v>
      </c>
      <c r="F30" s="50" t="s">
        <v>31</v>
      </c>
      <c r="G30" s="51"/>
      <c r="H30" s="2">
        <v>546</v>
      </c>
      <c r="I30" s="2">
        <v>999</v>
      </c>
      <c r="J30" s="12">
        <f t="shared" si="5"/>
        <v>1545</v>
      </c>
    </row>
    <row r="31" spans="1:10" ht="14.25">
      <c r="A31" s="50" t="s">
        <v>43</v>
      </c>
      <c r="B31" s="52"/>
      <c r="C31" s="2">
        <v>1056</v>
      </c>
      <c r="D31" s="2">
        <v>913</v>
      </c>
      <c r="E31" s="12">
        <f t="shared" si="4"/>
        <v>1969</v>
      </c>
      <c r="F31" s="50" t="s">
        <v>30</v>
      </c>
      <c r="G31" s="51"/>
      <c r="H31" s="2">
        <v>214</v>
      </c>
      <c r="I31" s="2">
        <v>578</v>
      </c>
      <c r="J31" s="12">
        <f t="shared" si="5"/>
        <v>792</v>
      </c>
    </row>
    <row r="32" spans="1:10" ht="14.25">
      <c r="A32" s="50" t="s">
        <v>44</v>
      </c>
      <c r="B32" s="52"/>
      <c r="C32" s="2">
        <v>919</v>
      </c>
      <c r="D32" s="2">
        <v>842</v>
      </c>
      <c r="E32" s="12">
        <f t="shared" si="4"/>
        <v>1761</v>
      </c>
      <c r="F32" s="50" t="s">
        <v>29</v>
      </c>
      <c r="G32" s="51"/>
      <c r="H32" s="2">
        <v>52</v>
      </c>
      <c r="I32" s="2">
        <v>177</v>
      </c>
      <c r="J32" s="12">
        <f t="shared" si="5"/>
        <v>229</v>
      </c>
    </row>
    <row r="33" spans="1:10" ht="14.25">
      <c r="A33" s="50" t="s">
        <v>45</v>
      </c>
      <c r="B33" s="52"/>
      <c r="C33" s="2">
        <v>886</v>
      </c>
      <c r="D33" s="2">
        <v>915</v>
      </c>
      <c r="E33" s="12">
        <f t="shared" si="4"/>
        <v>1801</v>
      </c>
      <c r="F33" s="50" t="s">
        <v>26</v>
      </c>
      <c r="G33" s="51"/>
      <c r="H33" s="2">
        <v>3</v>
      </c>
      <c r="I33" s="2">
        <v>20</v>
      </c>
      <c r="J33" s="12">
        <f t="shared" si="5"/>
        <v>23</v>
      </c>
    </row>
    <row r="34" spans="1:10" ht="14.25">
      <c r="A34" s="50" t="s">
        <v>46</v>
      </c>
      <c r="B34" s="52"/>
      <c r="C34" s="2">
        <v>1210</v>
      </c>
      <c r="D34" s="2">
        <v>1195</v>
      </c>
      <c r="E34" s="12">
        <f t="shared" si="4"/>
        <v>2405</v>
      </c>
      <c r="F34" s="50" t="s">
        <v>27</v>
      </c>
      <c r="G34" s="51"/>
      <c r="H34" s="2">
        <v>0</v>
      </c>
      <c r="I34" s="2">
        <v>0</v>
      </c>
      <c r="J34" s="12">
        <f t="shared" si="5"/>
        <v>0</v>
      </c>
    </row>
    <row r="35" spans="1:10" ht="14.25">
      <c r="A35" s="50" t="s">
        <v>47</v>
      </c>
      <c r="B35" s="52"/>
      <c r="C35" s="2">
        <v>1575</v>
      </c>
      <c r="D35" s="2">
        <v>1399</v>
      </c>
      <c r="E35" s="12">
        <f t="shared" si="4"/>
        <v>2974</v>
      </c>
      <c r="F35" s="50" t="s">
        <v>28</v>
      </c>
      <c r="G35" s="51"/>
      <c r="H35" s="2">
        <v>0</v>
      </c>
      <c r="I35" s="2">
        <v>0</v>
      </c>
      <c r="J35" s="12">
        <f t="shared" si="5"/>
        <v>0</v>
      </c>
    </row>
    <row r="36" spans="1:10" ht="15" thickBot="1">
      <c r="A36" s="59" t="s">
        <v>48</v>
      </c>
      <c r="B36" s="60"/>
      <c r="C36" s="6">
        <v>1870</v>
      </c>
      <c r="D36" s="6">
        <v>1813</v>
      </c>
      <c r="E36" s="13">
        <f t="shared" si="4"/>
        <v>3683</v>
      </c>
      <c r="F36" s="53" t="s">
        <v>50</v>
      </c>
      <c r="G36" s="54"/>
      <c r="H36" s="6">
        <f>C25+C26+C27+C28+C29+C30+C31+C32+C33+C34+C35+C36+H25+H26+H27+H28+H29+H30+H31+H32+H33+H34+H35</f>
        <v>20625</v>
      </c>
      <c r="I36" s="6">
        <f>D25+D26+D27+D28+D29+D30+D31+D32+D33+D34+D35+D36+I25+I26+I27+I28+I29+I30+I31+I32+I33+I34+I35</f>
        <v>22894</v>
      </c>
      <c r="J36" s="13">
        <f>E25+E26+E27+E28+E29+E30+E31+E32+E33+E34+E35+E36+J25+J26+J27+J28+J29+J30+J31+J32+J33+J34+J35</f>
        <v>43519</v>
      </c>
    </row>
    <row r="37" spans="1:10" ht="14.25">
      <c r="A37" s="57"/>
      <c r="B37" s="58"/>
      <c r="C37" s="20"/>
      <c r="D37" s="20"/>
      <c r="E37" s="20"/>
      <c r="F37" s="20"/>
      <c r="G37" s="20"/>
      <c r="H37" s="20"/>
      <c r="I37" s="20"/>
      <c r="J37" s="20"/>
    </row>
    <row r="38" spans="1:10" ht="14.25">
      <c r="A38" s="20"/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4.25">
      <c r="A39" s="61" t="s">
        <v>126</v>
      </c>
      <c r="B39" s="61"/>
      <c r="C39" s="61"/>
      <c r="D39" s="61"/>
      <c r="E39" s="61"/>
      <c r="F39" s="61"/>
      <c r="G39" s="61"/>
      <c r="H39" s="61"/>
      <c r="I39" s="61"/>
      <c r="J39" s="61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thickBo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65"/>
      <c r="B42" s="69" t="s">
        <v>92</v>
      </c>
      <c r="C42" s="71" t="s">
        <v>6</v>
      </c>
      <c r="D42" s="71"/>
      <c r="E42" s="72"/>
      <c r="F42" s="64" t="s">
        <v>4</v>
      </c>
      <c r="G42" s="62"/>
      <c r="H42" s="62"/>
      <c r="I42" s="62"/>
      <c r="J42" s="63"/>
    </row>
    <row r="43" spans="1:10" ht="14.25">
      <c r="A43" s="66"/>
      <c r="B43" s="70"/>
      <c r="C43" s="3" t="s">
        <v>1</v>
      </c>
      <c r="D43" s="3" t="s">
        <v>2</v>
      </c>
      <c r="E43" s="5" t="s">
        <v>3</v>
      </c>
      <c r="F43" s="8" t="s">
        <v>5</v>
      </c>
      <c r="G43" s="3" t="s">
        <v>1</v>
      </c>
      <c r="H43" s="3" t="s">
        <v>2</v>
      </c>
      <c r="I43" s="3" t="s">
        <v>3</v>
      </c>
      <c r="J43" s="5" t="s">
        <v>15</v>
      </c>
    </row>
    <row r="44" spans="1:10" ht="15" thickBot="1">
      <c r="A44" s="18" t="s">
        <v>0</v>
      </c>
      <c r="B44" s="17">
        <v>263</v>
      </c>
      <c r="C44" s="6">
        <v>107</v>
      </c>
      <c r="D44" s="6">
        <v>199</v>
      </c>
      <c r="E44" s="13">
        <f>SUM(C44:D44)</f>
        <v>306</v>
      </c>
      <c r="F44" s="17">
        <v>22</v>
      </c>
      <c r="G44" s="6">
        <v>13</v>
      </c>
      <c r="H44" s="6">
        <v>14</v>
      </c>
      <c r="I44" s="6">
        <f>SUM(G44:H44)</f>
        <v>27</v>
      </c>
      <c r="J44" s="27">
        <f>ROUND(I44/E44,3)</f>
        <v>0.088</v>
      </c>
    </row>
    <row r="47" spans="1:10" ht="15" thickBot="1">
      <c r="A47" s="48" t="s">
        <v>51</v>
      </c>
      <c r="B47" s="48"/>
      <c r="C47" s="49"/>
      <c r="D47" s="1"/>
      <c r="E47" s="1"/>
      <c r="F47" s="1"/>
      <c r="G47" s="1"/>
      <c r="H47" s="1"/>
      <c r="I47" s="1"/>
      <c r="J47" s="1"/>
    </row>
    <row r="48" spans="1:10" ht="14.25">
      <c r="A48" s="67"/>
      <c r="B48" s="69" t="s">
        <v>92</v>
      </c>
      <c r="C48" s="71" t="s">
        <v>6</v>
      </c>
      <c r="D48" s="71"/>
      <c r="E48" s="72"/>
      <c r="F48" s="55" t="s">
        <v>4</v>
      </c>
      <c r="G48" s="62"/>
      <c r="H48" s="62"/>
      <c r="I48" s="62"/>
      <c r="J48" s="63"/>
    </row>
    <row r="49" spans="1:10" ht="14.25">
      <c r="A49" s="68"/>
      <c r="B49" s="70"/>
      <c r="C49" s="3" t="s">
        <v>1</v>
      </c>
      <c r="D49" s="3" t="s">
        <v>2</v>
      </c>
      <c r="E49" s="5" t="s">
        <v>3</v>
      </c>
      <c r="F49" s="11" t="s">
        <v>5</v>
      </c>
      <c r="G49" s="3" t="s">
        <v>1</v>
      </c>
      <c r="H49" s="3" t="s">
        <v>2</v>
      </c>
      <c r="I49" s="3" t="s">
        <v>3</v>
      </c>
      <c r="J49" s="5" t="s">
        <v>15</v>
      </c>
    </row>
    <row r="50" spans="1:10" ht="14.25">
      <c r="A50" s="19" t="s">
        <v>7</v>
      </c>
      <c r="B50" s="38">
        <v>149</v>
      </c>
      <c r="C50" s="39">
        <v>69</v>
      </c>
      <c r="D50" s="39">
        <v>99</v>
      </c>
      <c r="E50" s="40">
        <f aca="true" t="shared" si="6" ref="E50:E56">SUM(C50:D50)</f>
        <v>168</v>
      </c>
      <c r="F50" s="41">
        <v>10</v>
      </c>
      <c r="G50" s="42">
        <v>7</v>
      </c>
      <c r="H50" s="42">
        <v>5</v>
      </c>
      <c r="I50" s="42">
        <f aca="true" t="shared" si="7" ref="I50:I56">SUM(G50:H50)</f>
        <v>12</v>
      </c>
      <c r="J50" s="28">
        <f aca="true" t="shared" si="8" ref="J50:J57">ROUND(I50/E50,3)</f>
        <v>0.071</v>
      </c>
    </row>
    <row r="51" spans="1:10" ht="14.25">
      <c r="A51" s="19" t="s">
        <v>9</v>
      </c>
      <c r="B51" s="38">
        <v>29</v>
      </c>
      <c r="C51" s="39">
        <v>7</v>
      </c>
      <c r="D51" s="47">
        <v>24</v>
      </c>
      <c r="E51" s="40">
        <f t="shared" si="6"/>
        <v>31</v>
      </c>
      <c r="F51" s="41">
        <v>2</v>
      </c>
      <c r="G51" s="42">
        <v>1</v>
      </c>
      <c r="H51" s="42">
        <v>2</v>
      </c>
      <c r="I51" s="42">
        <f t="shared" si="7"/>
        <v>3</v>
      </c>
      <c r="J51" s="28">
        <f t="shared" si="8"/>
        <v>0.097</v>
      </c>
    </row>
    <row r="52" spans="1:10" ht="14.25">
      <c r="A52" s="19" t="s">
        <v>8</v>
      </c>
      <c r="B52" s="38">
        <v>53</v>
      </c>
      <c r="C52" s="39">
        <v>18</v>
      </c>
      <c r="D52" s="39">
        <v>52</v>
      </c>
      <c r="E52" s="40">
        <f t="shared" si="6"/>
        <v>70</v>
      </c>
      <c r="F52" s="41">
        <v>9</v>
      </c>
      <c r="G52" s="42">
        <v>4</v>
      </c>
      <c r="H52" s="42">
        <v>6</v>
      </c>
      <c r="I52" s="42">
        <f t="shared" si="7"/>
        <v>10</v>
      </c>
      <c r="J52" s="28">
        <f t="shared" si="8"/>
        <v>0.143</v>
      </c>
    </row>
    <row r="53" spans="1:10" ht="14.25">
      <c r="A53" s="19" t="s">
        <v>10</v>
      </c>
      <c r="B53" s="38">
        <v>13</v>
      </c>
      <c r="C53" s="39">
        <v>3</v>
      </c>
      <c r="D53" s="39">
        <v>14</v>
      </c>
      <c r="E53" s="40">
        <f t="shared" si="6"/>
        <v>17</v>
      </c>
      <c r="F53" s="41">
        <v>1</v>
      </c>
      <c r="G53" s="42">
        <v>1</v>
      </c>
      <c r="H53" s="42">
        <v>1</v>
      </c>
      <c r="I53" s="42">
        <f t="shared" si="7"/>
        <v>2</v>
      </c>
      <c r="J53" s="28">
        <f t="shared" si="8"/>
        <v>0.118</v>
      </c>
    </row>
    <row r="54" spans="1:10" ht="14.25">
      <c r="A54" s="19" t="s">
        <v>11</v>
      </c>
      <c r="B54" s="38">
        <v>7</v>
      </c>
      <c r="C54" s="39">
        <v>6</v>
      </c>
      <c r="D54" s="39">
        <v>1</v>
      </c>
      <c r="E54" s="40">
        <f t="shared" si="6"/>
        <v>7</v>
      </c>
      <c r="F54" s="41">
        <v>0</v>
      </c>
      <c r="G54" s="42">
        <v>0</v>
      </c>
      <c r="H54" s="42">
        <v>0</v>
      </c>
      <c r="I54" s="42">
        <f t="shared" si="7"/>
        <v>0</v>
      </c>
      <c r="J54" s="28">
        <f t="shared" si="8"/>
        <v>0</v>
      </c>
    </row>
    <row r="55" spans="1:10" ht="14.25">
      <c r="A55" s="19" t="s">
        <v>12</v>
      </c>
      <c r="B55" s="38">
        <v>5</v>
      </c>
      <c r="C55" s="39">
        <v>3</v>
      </c>
      <c r="D55" s="39">
        <v>2</v>
      </c>
      <c r="E55" s="40">
        <f t="shared" si="6"/>
        <v>5</v>
      </c>
      <c r="F55" s="41">
        <v>0</v>
      </c>
      <c r="G55" s="42">
        <v>0</v>
      </c>
      <c r="H55" s="42">
        <v>0</v>
      </c>
      <c r="I55" s="42">
        <f t="shared" si="7"/>
        <v>0</v>
      </c>
      <c r="J55" s="28">
        <f t="shared" si="8"/>
        <v>0</v>
      </c>
    </row>
    <row r="56" spans="1:10" ht="14.25">
      <c r="A56" s="19" t="s">
        <v>13</v>
      </c>
      <c r="B56" s="38">
        <v>7</v>
      </c>
      <c r="C56" s="39">
        <v>1</v>
      </c>
      <c r="D56" s="39">
        <v>7</v>
      </c>
      <c r="E56" s="40">
        <f t="shared" si="6"/>
        <v>8</v>
      </c>
      <c r="F56" s="41">
        <v>0</v>
      </c>
      <c r="G56" s="42">
        <v>0</v>
      </c>
      <c r="H56" s="42">
        <v>0</v>
      </c>
      <c r="I56" s="42">
        <f t="shared" si="7"/>
        <v>0</v>
      </c>
      <c r="J56" s="28">
        <f t="shared" si="8"/>
        <v>0</v>
      </c>
    </row>
    <row r="57" spans="1:10" ht="15" thickBot="1">
      <c r="A57" s="30" t="s">
        <v>14</v>
      </c>
      <c r="B57" s="43">
        <f aca="true" t="shared" si="9" ref="B57:I57">SUM(B50:B56)</f>
        <v>263</v>
      </c>
      <c r="C57" s="44">
        <f t="shared" si="9"/>
        <v>107</v>
      </c>
      <c r="D57" s="44">
        <f t="shared" si="9"/>
        <v>199</v>
      </c>
      <c r="E57" s="45">
        <f t="shared" si="9"/>
        <v>306</v>
      </c>
      <c r="F57" s="46">
        <f t="shared" si="9"/>
        <v>22</v>
      </c>
      <c r="G57" s="45">
        <f t="shared" si="9"/>
        <v>13</v>
      </c>
      <c r="H57" s="45">
        <f t="shared" si="9"/>
        <v>14</v>
      </c>
      <c r="I57" s="45">
        <f t="shared" si="9"/>
        <v>27</v>
      </c>
      <c r="J57" s="27">
        <f t="shared" si="8"/>
        <v>0.088</v>
      </c>
    </row>
    <row r="58" spans="1:10" ht="14.25">
      <c r="A58" s="21"/>
      <c r="B58" s="22" t="s">
        <v>93</v>
      </c>
      <c r="C58" s="22"/>
      <c r="D58" s="22"/>
      <c r="E58" s="22"/>
      <c r="F58" s="22"/>
      <c r="G58" s="22"/>
      <c r="H58" s="22"/>
      <c r="I58" s="22"/>
      <c r="J58" s="23"/>
    </row>
    <row r="59" spans="1:10" ht="14.25">
      <c r="A59" s="21"/>
      <c r="B59" s="22"/>
      <c r="C59" s="22"/>
      <c r="D59" s="22"/>
      <c r="E59" s="22"/>
      <c r="F59" s="22"/>
      <c r="G59" s="22"/>
      <c r="H59" s="22"/>
      <c r="I59" s="22"/>
      <c r="J59" s="23"/>
    </row>
    <row r="60" spans="1:10" ht="15" thickBot="1">
      <c r="A60" s="48" t="s">
        <v>52</v>
      </c>
      <c r="B60" s="48"/>
      <c r="C60" s="1"/>
      <c r="D60" s="1"/>
      <c r="E60" s="1"/>
      <c r="F60" s="1"/>
      <c r="G60" s="1"/>
      <c r="H60" s="1"/>
      <c r="I60" s="1"/>
      <c r="J60" s="1"/>
    </row>
    <row r="61" spans="1:10" ht="14.25">
      <c r="A61" s="55" t="s">
        <v>49</v>
      </c>
      <c r="B61" s="56"/>
      <c r="C61" s="4" t="s">
        <v>1</v>
      </c>
      <c r="D61" s="4" t="s">
        <v>2</v>
      </c>
      <c r="E61" s="10" t="s">
        <v>3</v>
      </c>
      <c r="F61" s="55" t="s">
        <v>49</v>
      </c>
      <c r="G61" s="56"/>
      <c r="H61" s="4" t="s">
        <v>1</v>
      </c>
      <c r="I61" s="4" t="s">
        <v>2</v>
      </c>
      <c r="J61" s="10" t="s">
        <v>3</v>
      </c>
    </row>
    <row r="62" spans="1:10" ht="14.25">
      <c r="A62" s="50" t="s">
        <v>37</v>
      </c>
      <c r="B62" s="52"/>
      <c r="C62" s="2">
        <v>0</v>
      </c>
      <c r="D62" s="2">
        <v>2</v>
      </c>
      <c r="E62" s="12">
        <f aca="true" t="shared" si="10" ref="E62:E73">SUM(C62+D62)</f>
        <v>2</v>
      </c>
      <c r="F62" s="50" t="s">
        <v>36</v>
      </c>
      <c r="G62" s="51"/>
      <c r="H62" s="2">
        <v>4</v>
      </c>
      <c r="I62" s="2">
        <v>5</v>
      </c>
      <c r="J62" s="12">
        <f aca="true" t="shared" si="11" ref="J62:J73">SUM(H62+I62)</f>
        <v>9</v>
      </c>
    </row>
    <row r="63" spans="1:10" ht="14.25">
      <c r="A63" s="50" t="s">
        <v>38</v>
      </c>
      <c r="B63" s="52"/>
      <c r="C63" s="2">
        <v>3</v>
      </c>
      <c r="D63" s="2">
        <v>1</v>
      </c>
      <c r="E63" s="12">
        <f t="shared" si="10"/>
        <v>4</v>
      </c>
      <c r="F63" s="50" t="s">
        <v>35</v>
      </c>
      <c r="G63" s="51"/>
      <c r="H63" s="2">
        <v>5</v>
      </c>
      <c r="I63" s="2">
        <v>2</v>
      </c>
      <c r="J63" s="12">
        <f t="shared" si="11"/>
        <v>7</v>
      </c>
    </row>
    <row r="64" spans="1:10" ht="14.25">
      <c r="A64" s="50" t="s">
        <v>39</v>
      </c>
      <c r="B64" s="52"/>
      <c r="C64" s="2">
        <v>3</v>
      </c>
      <c r="D64" s="2">
        <v>3</v>
      </c>
      <c r="E64" s="12">
        <f t="shared" si="10"/>
        <v>6</v>
      </c>
      <c r="F64" s="50" t="s">
        <v>34</v>
      </c>
      <c r="G64" s="51"/>
      <c r="H64" s="2">
        <v>4</v>
      </c>
      <c r="I64" s="2">
        <v>1</v>
      </c>
      <c r="J64" s="12">
        <f t="shared" si="11"/>
        <v>5</v>
      </c>
    </row>
    <row r="65" spans="1:10" ht="14.25">
      <c r="A65" s="50" t="s">
        <v>40</v>
      </c>
      <c r="B65" s="52"/>
      <c r="C65" s="2">
        <v>1</v>
      </c>
      <c r="D65" s="2">
        <v>8</v>
      </c>
      <c r="E65" s="12">
        <f t="shared" si="10"/>
        <v>9</v>
      </c>
      <c r="F65" s="50" t="s">
        <v>33</v>
      </c>
      <c r="G65" s="51"/>
      <c r="H65" s="2">
        <v>2</v>
      </c>
      <c r="I65" s="2">
        <v>3</v>
      </c>
      <c r="J65" s="12">
        <f t="shared" si="11"/>
        <v>5</v>
      </c>
    </row>
    <row r="66" spans="1:10" ht="14.25">
      <c r="A66" s="50" t="s">
        <v>41</v>
      </c>
      <c r="B66" s="52"/>
      <c r="C66" s="2">
        <v>24</v>
      </c>
      <c r="D66" s="2">
        <v>30</v>
      </c>
      <c r="E66" s="12">
        <f t="shared" si="10"/>
        <v>54</v>
      </c>
      <c r="F66" s="50" t="s">
        <v>32</v>
      </c>
      <c r="G66" s="51"/>
      <c r="H66" s="2">
        <v>0</v>
      </c>
      <c r="I66" s="2">
        <v>7</v>
      </c>
      <c r="J66" s="12">
        <f t="shared" si="11"/>
        <v>7</v>
      </c>
    </row>
    <row r="67" spans="1:10" ht="14.25">
      <c r="A67" s="50" t="s">
        <v>42</v>
      </c>
      <c r="B67" s="52"/>
      <c r="C67" s="2">
        <v>25</v>
      </c>
      <c r="D67" s="2">
        <v>39</v>
      </c>
      <c r="E67" s="12">
        <f t="shared" si="10"/>
        <v>64</v>
      </c>
      <c r="F67" s="50" t="s">
        <v>31</v>
      </c>
      <c r="G67" s="51"/>
      <c r="H67" s="2">
        <v>2</v>
      </c>
      <c r="I67" s="2">
        <v>1</v>
      </c>
      <c r="J67" s="12">
        <f t="shared" si="11"/>
        <v>3</v>
      </c>
    </row>
    <row r="68" spans="1:10" ht="14.25">
      <c r="A68" s="50" t="s">
        <v>43</v>
      </c>
      <c r="B68" s="52"/>
      <c r="C68" s="2">
        <v>16</v>
      </c>
      <c r="D68" s="2">
        <v>35</v>
      </c>
      <c r="E68" s="12">
        <f t="shared" si="10"/>
        <v>51</v>
      </c>
      <c r="F68" s="50" t="s">
        <v>30</v>
      </c>
      <c r="G68" s="51"/>
      <c r="H68" s="2">
        <v>0</v>
      </c>
      <c r="I68" s="2">
        <v>0</v>
      </c>
      <c r="J68" s="12">
        <f t="shared" si="11"/>
        <v>0</v>
      </c>
    </row>
    <row r="69" spans="1:10" ht="14.25">
      <c r="A69" s="50" t="s">
        <v>44</v>
      </c>
      <c r="B69" s="52"/>
      <c r="C69" s="2">
        <v>4</v>
      </c>
      <c r="D69" s="2">
        <v>27</v>
      </c>
      <c r="E69" s="12">
        <f t="shared" si="10"/>
        <v>31</v>
      </c>
      <c r="F69" s="50" t="s">
        <v>29</v>
      </c>
      <c r="G69" s="51"/>
      <c r="H69" s="2">
        <v>0</v>
      </c>
      <c r="I69" s="2">
        <v>0</v>
      </c>
      <c r="J69" s="12">
        <f t="shared" si="11"/>
        <v>0</v>
      </c>
    </row>
    <row r="70" spans="1:10" ht="14.25">
      <c r="A70" s="50" t="s">
        <v>45</v>
      </c>
      <c r="B70" s="52"/>
      <c r="C70" s="2">
        <v>4</v>
      </c>
      <c r="D70" s="2">
        <v>15</v>
      </c>
      <c r="E70" s="12">
        <f t="shared" si="10"/>
        <v>19</v>
      </c>
      <c r="F70" s="50" t="s">
        <v>26</v>
      </c>
      <c r="G70" s="51"/>
      <c r="H70" s="2">
        <v>0</v>
      </c>
      <c r="I70" s="2">
        <v>0</v>
      </c>
      <c r="J70" s="12">
        <f t="shared" si="11"/>
        <v>0</v>
      </c>
    </row>
    <row r="71" spans="1:10" ht="14.25">
      <c r="A71" s="50" t="s">
        <v>46</v>
      </c>
      <c r="B71" s="52"/>
      <c r="C71" s="2">
        <v>4</v>
      </c>
      <c r="D71" s="2">
        <v>5</v>
      </c>
      <c r="E71" s="12">
        <f t="shared" si="10"/>
        <v>9</v>
      </c>
      <c r="F71" s="50" t="s">
        <v>27</v>
      </c>
      <c r="G71" s="51"/>
      <c r="H71" s="2">
        <v>0</v>
      </c>
      <c r="I71" s="2">
        <v>0</v>
      </c>
      <c r="J71" s="12">
        <f t="shared" si="11"/>
        <v>0</v>
      </c>
    </row>
    <row r="72" spans="1:10" ht="14.25">
      <c r="A72" s="50" t="s">
        <v>47</v>
      </c>
      <c r="B72" s="52"/>
      <c r="C72" s="2">
        <v>2</v>
      </c>
      <c r="D72" s="2">
        <v>11</v>
      </c>
      <c r="E72" s="12">
        <f t="shared" si="10"/>
        <v>13</v>
      </c>
      <c r="F72" s="50" t="s">
        <v>28</v>
      </c>
      <c r="G72" s="51"/>
      <c r="H72" s="2">
        <v>0</v>
      </c>
      <c r="I72" s="2">
        <v>0</v>
      </c>
      <c r="J72" s="12">
        <f t="shared" si="11"/>
        <v>0</v>
      </c>
    </row>
    <row r="73" spans="1:10" ht="15" thickBot="1">
      <c r="A73" s="59" t="s">
        <v>48</v>
      </c>
      <c r="B73" s="60"/>
      <c r="C73" s="6">
        <v>4</v>
      </c>
      <c r="D73" s="6">
        <v>4</v>
      </c>
      <c r="E73" s="13">
        <f t="shared" si="10"/>
        <v>8</v>
      </c>
      <c r="F73" s="53" t="s">
        <v>50</v>
      </c>
      <c r="G73" s="54"/>
      <c r="H73" s="29">
        <f>SUM((SUM(C62:C73)+(SUM(H62:H72))))</f>
        <v>107</v>
      </c>
      <c r="I73" s="6">
        <f>SUM((SUM(D62:D73)+(SUM(I62:I72))))</f>
        <v>199</v>
      </c>
      <c r="J73" s="13">
        <f t="shared" si="11"/>
        <v>306</v>
      </c>
    </row>
  </sheetData>
  <sheetProtection password="CA2D" sheet="1" objects="1" scenarios="1"/>
  <mergeCells count="75">
    <mergeCell ref="A2:J2"/>
    <mergeCell ref="A5:A6"/>
    <mergeCell ref="B5:B6"/>
    <mergeCell ref="C5:E5"/>
    <mergeCell ref="F5:J5"/>
    <mergeCell ref="A10:C10"/>
    <mergeCell ref="A11:A12"/>
    <mergeCell ref="B11:B12"/>
    <mergeCell ref="C11:E11"/>
    <mergeCell ref="F11:J11"/>
    <mergeCell ref="A23:B23"/>
    <mergeCell ref="A24:B24"/>
    <mergeCell ref="F24:G24"/>
    <mergeCell ref="A25:B25"/>
    <mergeCell ref="F25:G25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F36:G36"/>
    <mergeCell ref="A37:B37"/>
    <mergeCell ref="A39:J39"/>
    <mergeCell ref="A42:A43"/>
    <mergeCell ref="B42:B43"/>
    <mergeCell ref="C42:E42"/>
    <mergeCell ref="F42:J42"/>
    <mergeCell ref="A47:C47"/>
    <mergeCell ref="A48:A49"/>
    <mergeCell ref="B48:B49"/>
    <mergeCell ref="C48:E48"/>
    <mergeCell ref="F48:J48"/>
    <mergeCell ref="A60:B60"/>
    <mergeCell ref="A61:B61"/>
    <mergeCell ref="F61:G61"/>
    <mergeCell ref="A62:B62"/>
    <mergeCell ref="F62:G62"/>
    <mergeCell ref="A63:B63"/>
    <mergeCell ref="F63:G63"/>
    <mergeCell ref="A64:B64"/>
    <mergeCell ref="F64:G64"/>
    <mergeCell ref="A65:B65"/>
    <mergeCell ref="F65:G65"/>
    <mergeCell ref="A66:B66"/>
    <mergeCell ref="F66:G66"/>
    <mergeCell ref="A67:B67"/>
    <mergeCell ref="F67:G67"/>
    <mergeCell ref="A68:B68"/>
    <mergeCell ref="F68:G68"/>
    <mergeCell ref="A69:B69"/>
    <mergeCell ref="F69:G69"/>
    <mergeCell ref="A70:B70"/>
    <mergeCell ref="F70:G70"/>
    <mergeCell ref="A71:B71"/>
    <mergeCell ref="F71:G71"/>
    <mergeCell ref="A72:B72"/>
    <mergeCell ref="F72:G72"/>
    <mergeCell ref="A73:B73"/>
    <mergeCell ref="F73:G73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8"/>
  <sheetViews>
    <sheetView workbookViewId="0" topLeftCell="A1">
      <selection activeCell="A1" sqref="A1"/>
    </sheetView>
  </sheetViews>
  <sheetFormatPr defaultColWidth="9.00390625" defaultRowHeight="19.5" customHeight="1"/>
  <cols>
    <col min="1" max="16384" width="9.00390625" style="1" customWidth="1"/>
  </cols>
  <sheetData>
    <row r="2" spans="1:10" ht="19.5" customHeight="1">
      <c r="A2" s="61" t="s">
        <v>57</v>
      </c>
      <c r="B2" s="61"/>
      <c r="C2" s="61"/>
      <c r="D2" s="61"/>
      <c r="E2" s="61"/>
      <c r="F2" s="61"/>
      <c r="G2" s="61"/>
      <c r="H2" s="61"/>
      <c r="I2" s="61"/>
      <c r="J2" s="61"/>
    </row>
    <row r="4" ht="19.5" customHeight="1" thickBot="1"/>
    <row r="5" spans="1:10" ht="19.5" customHeight="1">
      <c r="A5" s="65"/>
      <c r="B5" s="69" t="s">
        <v>5</v>
      </c>
      <c r="C5" s="71" t="s">
        <v>6</v>
      </c>
      <c r="D5" s="71"/>
      <c r="E5" s="72"/>
      <c r="F5" s="64" t="s">
        <v>4</v>
      </c>
      <c r="G5" s="62"/>
      <c r="H5" s="62"/>
      <c r="I5" s="62"/>
      <c r="J5" s="63"/>
    </row>
    <row r="6" spans="1:11" ht="19.5" customHeight="1">
      <c r="A6" s="66"/>
      <c r="B6" s="70"/>
      <c r="C6" s="3" t="s">
        <v>1</v>
      </c>
      <c r="D6" s="3" t="s">
        <v>2</v>
      </c>
      <c r="E6" s="5" t="s">
        <v>3</v>
      </c>
      <c r="F6" s="8" t="s">
        <v>5</v>
      </c>
      <c r="G6" s="3" t="s">
        <v>1</v>
      </c>
      <c r="H6" s="3" t="s">
        <v>2</v>
      </c>
      <c r="I6" s="3" t="s">
        <v>3</v>
      </c>
      <c r="J6" s="5" t="s">
        <v>15</v>
      </c>
      <c r="K6" s="1" t="s">
        <v>55</v>
      </c>
    </row>
    <row r="7" spans="1:10" ht="27" customHeight="1" thickBot="1">
      <c r="A7" s="18" t="s">
        <v>0</v>
      </c>
      <c r="B7" s="17">
        <v>16274</v>
      </c>
      <c r="C7" s="6">
        <v>20979</v>
      </c>
      <c r="D7" s="6">
        <v>23187</v>
      </c>
      <c r="E7" s="13">
        <f>SUM(C7:D7)</f>
        <v>44166</v>
      </c>
      <c r="F7" s="17">
        <v>10661</v>
      </c>
      <c r="G7" s="6">
        <v>6332</v>
      </c>
      <c r="H7" s="6">
        <v>9363</v>
      </c>
      <c r="I7" s="6">
        <f>SUM(G7:H7)</f>
        <v>15695</v>
      </c>
      <c r="J7" s="24" t="s">
        <v>58</v>
      </c>
    </row>
    <row r="9" ht="19.5" customHeight="1">
      <c r="K9" s="1" t="s">
        <v>56</v>
      </c>
    </row>
    <row r="10" spans="1:3" ht="19.5" customHeight="1" thickBot="1">
      <c r="A10" s="48" t="s">
        <v>51</v>
      </c>
      <c r="B10" s="48"/>
      <c r="C10" s="49"/>
    </row>
    <row r="11" spans="1:10" ht="19.5" customHeight="1">
      <c r="A11" s="67"/>
      <c r="B11" s="69" t="s">
        <v>5</v>
      </c>
      <c r="C11" s="71" t="s">
        <v>6</v>
      </c>
      <c r="D11" s="71"/>
      <c r="E11" s="72"/>
      <c r="F11" s="55" t="s">
        <v>4</v>
      </c>
      <c r="G11" s="62"/>
      <c r="H11" s="62"/>
      <c r="I11" s="62"/>
      <c r="J11" s="63"/>
    </row>
    <row r="12" spans="1:10" ht="19.5" customHeight="1">
      <c r="A12" s="68"/>
      <c r="B12" s="70"/>
      <c r="C12" s="3" t="s">
        <v>1</v>
      </c>
      <c r="D12" s="3" t="s">
        <v>2</v>
      </c>
      <c r="E12" s="5" t="s">
        <v>3</v>
      </c>
      <c r="F12" s="11" t="s">
        <v>5</v>
      </c>
      <c r="G12" s="3" t="s">
        <v>1</v>
      </c>
      <c r="H12" s="3" t="s">
        <v>2</v>
      </c>
      <c r="I12" s="3" t="s">
        <v>3</v>
      </c>
      <c r="J12" s="5" t="s">
        <v>15</v>
      </c>
    </row>
    <row r="13" spans="1:10" ht="19.5" customHeight="1">
      <c r="A13" s="19" t="s">
        <v>7</v>
      </c>
      <c r="B13" s="9">
        <v>7685</v>
      </c>
      <c r="C13" s="2">
        <v>9809</v>
      </c>
      <c r="D13" s="2">
        <v>10681</v>
      </c>
      <c r="E13" s="12">
        <f aca="true" t="shared" si="0" ref="E13:E19">SUM(C13:D13)</f>
        <v>20490</v>
      </c>
      <c r="F13" s="14">
        <v>4363</v>
      </c>
      <c r="G13" s="2">
        <v>2558</v>
      </c>
      <c r="H13" s="2">
        <v>3836</v>
      </c>
      <c r="I13" s="2">
        <f aca="true" t="shared" si="1" ref="I13:I19">SUM(G13:H13)</f>
        <v>6394</v>
      </c>
      <c r="J13" s="25" t="s">
        <v>59</v>
      </c>
    </row>
    <row r="14" spans="1:10" ht="19.5" customHeight="1">
      <c r="A14" s="19" t="s">
        <v>9</v>
      </c>
      <c r="B14" s="9">
        <v>1635</v>
      </c>
      <c r="C14" s="2">
        <v>2201</v>
      </c>
      <c r="D14" s="2">
        <v>2501</v>
      </c>
      <c r="E14" s="12">
        <f t="shared" si="0"/>
        <v>4702</v>
      </c>
      <c r="F14" s="14">
        <v>1281</v>
      </c>
      <c r="G14" s="2">
        <v>794</v>
      </c>
      <c r="H14" s="2">
        <v>1150</v>
      </c>
      <c r="I14" s="2">
        <f t="shared" si="1"/>
        <v>1944</v>
      </c>
      <c r="J14" s="25" t="s">
        <v>60</v>
      </c>
    </row>
    <row r="15" spans="1:10" ht="19.5" customHeight="1">
      <c r="A15" s="19" t="s">
        <v>8</v>
      </c>
      <c r="B15" s="9">
        <v>3913</v>
      </c>
      <c r="C15" s="2">
        <v>4816</v>
      </c>
      <c r="D15" s="2">
        <v>5342</v>
      </c>
      <c r="E15" s="12">
        <f t="shared" si="0"/>
        <v>10158</v>
      </c>
      <c r="F15" s="14">
        <v>2628</v>
      </c>
      <c r="G15" s="2">
        <v>1559</v>
      </c>
      <c r="H15" s="2">
        <v>2275</v>
      </c>
      <c r="I15" s="2">
        <f t="shared" si="1"/>
        <v>3834</v>
      </c>
      <c r="J15" s="25" t="s">
        <v>61</v>
      </c>
    </row>
    <row r="16" spans="1:10" ht="19.5" customHeight="1">
      <c r="A16" s="19" t="s">
        <v>10</v>
      </c>
      <c r="B16" s="9">
        <v>866</v>
      </c>
      <c r="C16" s="2">
        <v>1242</v>
      </c>
      <c r="D16" s="2">
        <v>1337</v>
      </c>
      <c r="E16" s="12">
        <f t="shared" si="0"/>
        <v>2579</v>
      </c>
      <c r="F16" s="14">
        <v>697</v>
      </c>
      <c r="G16" s="2">
        <v>412</v>
      </c>
      <c r="H16" s="2">
        <v>609</v>
      </c>
      <c r="I16" s="2">
        <f t="shared" si="1"/>
        <v>1021</v>
      </c>
      <c r="J16" s="25" t="s">
        <v>62</v>
      </c>
    </row>
    <row r="17" spans="1:10" ht="19.5" customHeight="1">
      <c r="A17" s="19" t="s">
        <v>11</v>
      </c>
      <c r="B17" s="9">
        <v>726</v>
      </c>
      <c r="C17" s="2">
        <v>1135</v>
      </c>
      <c r="D17" s="2">
        <v>1276</v>
      </c>
      <c r="E17" s="12">
        <f t="shared" si="0"/>
        <v>2411</v>
      </c>
      <c r="F17" s="14">
        <v>590</v>
      </c>
      <c r="G17" s="2">
        <v>366</v>
      </c>
      <c r="H17" s="2">
        <v>538</v>
      </c>
      <c r="I17" s="2">
        <f t="shared" si="1"/>
        <v>904</v>
      </c>
      <c r="J17" s="25" t="s">
        <v>63</v>
      </c>
    </row>
    <row r="18" spans="1:10" ht="19.5" customHeight="1">
      <c r="A18" s="19" t="s">
        <v>12</v>
      </c>
      <c r="B18" s="9">
        <v>710</v>
      </c>
      <c r="C18" s="2">
        <v>939</v>
      </c>
      <c r="D18" s="2">
        <v>1058</v>
      </c>
      <c r="E18" s="12">
        <f t="shared" si="0"/>
        <v>1997</v>
      </c>
      <c r="F18" s="14">
        <v>575</v>
      </c>
      <c r="G18" s="2">
        <v>345</v>
      </c>
      <c r="H18" s="2">
        <v>494</v>
      </c>
      <c r="I18" s="2">
        <f t="shared" si="1"/>
        <v>839</v>
      </c>
      <c r="J18" s="25" t="s">
        <v>64</v>
      </c>
    </row>
    <row r="19" spans="1:10" ht="19.5" customHeight="1">
      <c r="A19" s="19" t="s">
        <v>13</v>
      </c>
      <c r="B19" s="9">
        <v>739</v>
      </c>
      <c r="C19" s="2">
        <v>837</v>
      </c>
      <c r="D19" s="2">
        <v>992</v>
      </c>
      <c r="E19" s="12">
        <f t="shared" si="0"/>
        <v>1829</v>
      </c>
      <c r="F19" s="14">
        <v>527</v>
      </c>
      <c r="G19" s="2">
        <v>298</v>
      </c>
      <c r="H19" s="2">
        <v>461</v>
      </c>
      <c r="I19" s="2">
        <f t="shared" si="1"/>
        <v>759</v>
      </c>
      <c r="J19" s="25" t="s">
        <v>65</v>
      </c>
    </row>
    <row r="20" spans="1:10" ht="19.5" customHeight="1" thickBot="1">
      <c r="A20" s="18" t="s">
        <v>14</v>
      </c>
      <c r="B20" s="17">
        <f aca="true" t="shared" si="2" ref="B20:I20">SUM(B13:B19)</f>
        <v>16274</v>
      </c>
      <c r="C20" s="6">
        <f t="shared" si="2"/>
        <v>20979</v>
      </c>
      <c r="D20" s="6">
        <f t="shared" si="2"/>
        <v>23187</v>
      </c>
      <c r="E20" s="13">
        <f t="shared" si="2"/>
        <v>44166</v>
      </c>
      <c r="F20" s="16">
        <f t="shared" si="2"/>
        <v>10661</v>
      </c>
      <c r="G20" s="6">
        <f t="shared" si="2"/>
        <v>6332</v>
      </c>
      <c r="H20" s="6">
        <f t="shared" si="2"/>
        <v>9363</v>
      </c>
      <c r="I20" s="6">
        <f t="shared" si="2"/>
        <v>15695</v>
      </c>
      <c r="J20" s="24" t="s">
        <v>66</v>
      </c>
    </row>
    <row r="21" spans="1:10" ht="19.5" customHeight="1">
      <c r="A21" s="21"/>
      <c r="B21" s="22"/>
      <c r="C21" s="22"/>
      <c r="D21" s="22"/>
      <c r="E21" s="22"/>
      <c r="F21" s="22"/>
      <c r="G21" s="22"/>
      <c r="H21" s="22"/>
      <c r="I21" s="22"/>
      <c r="J21" s="23"/>
    </row>
    <row r="22" spans="1:10" ht="19.5" customHeight="1">
      <c r="A22" s="21"/>
      <c r="B22" s="22"/>
      <c r="C22" s="22"/>
      <c r="D22" s="22"/>
      <c r="E22" s="22"/>
      <c r="F22" s="22"/>
      <c r="G22" s="22"/>
      <c r="H22" s="22"/>
      <c r="I22" s="22"/>
      <c r="J22" s="23"/>
    </row>
    <row r="23" spans="1:2" ht="19.5" customHeight="1" thickBot="1">
      <c r="A23" s="48" t="s">
        <v>52</v>
      </c>
      <c r="B23" s="48"/>
    </row>
    <row r="24" spans="1:10" ht="19.5" customHeight="1">
      <c r="A24" s="55" t="s">
        <v>49</v>
      </c>
      <c r="B24" s="56"/>
      <c r="C24" s="4" t="s">
        <v>1</v>
      </c>
      <c r="D24" s="4" t="s">
        <v>2</v>
      </c>
      <c r="E24" s="10" t="s">
        <v>3</v>
      </c>
      <c r="F24" s="55" t="s">
        <v>49</v>
      </c>
      <c r="G24" s="56"/>
      <c r="H24" s="4" t="s">
        <v>1</v>
      </c>
      <c r="I24" s="4" t="s">
        <v>2</v>
      </c>
      <c r="J24" s="10" t="s">
        <v>3</v>
      </c>
    </row>
    <row r="25" spans="1:10" ht="19.5" customHeight="1">
      <c r="A25" s="50" t="s">
        <v>37</v>
      </c>
      <c r="B25" s="52"/>
      <c r="C25" s="2">
        <v>757</v>
      </c>
      <c r="D25" s="2">
        <v>718</v>
      </c>
      <c r="E25" s="12">
        <f aca="true" t="shared" si="3" ref="E25:E36">C25+D25</f>
        <v>1475</v>
      </c>
      <c r="F25" s="50" t="s">
        <v>36</v>
      </c>
      <c r="G25" s="51"/>
      <c r="H25" s="2">
        <v>1291</v>
      </c>
      <c r="I25" s="2">
        <v>1509</v>
      </c>
      <c r="J25" s="12">
        <f aca="true" t="shared" si="4" ref="J25:J35">H25+I25</f>
        <v>2800</v>
      </c>
    </row>
    <row r="26" spans="1:10" ht="19.5" customHeight="1">
      <c r="A26" s="50" t="s">
        <v>38</v>
      </c>
      <c r="B26" s="52"/>
      <c r="C26" s="2">
        <v>867</v>
      </c>
      <c r="D26" s="2">
        <v>720</v>
      </c>
      <c r="E26" s="12">
        <f t="shared" si="3"/>
        <v>1587</v>
      </c>
      <c r="F26" s="50" t="s">
        <v>35</v>
      </c>
      <c r="G26" s="51"/>
      <c r="H26" s="2">
        <v>1402</v>
      </c>
      <c r="I26" s="2">
        <v>1801</v>
      </c>
      <c r="J26" s="12">
        <f t="shared" si="4"/>
        <v>3203</v>
      </c>
    </row>
    <row r="27" spans="1:10" ht="19.5" customHeight="1">
      <c r="A27" s="50" t="s">
        <v>39</v>
      </c>
      <c r="B27" s="52"/>
      <c r="C27" s="2">
        <v>961</v>
      </c>
      <c r="D27" s="2">
        <v>919</v>
      </c>
      <c r="E27" s="12">
        <f t="shared" si="3"/>
        <v>1880</v>
      </c>
      <c r="F27" s="50" t="s">
        <v>34</v>
      </c>
      <c r="G27" s="51"/>
      <c r="H27" s="2">
        <v>1631</v>
      </c>
      <c r="I27" s="2">
        <v>2170</v>
      </c>
      <c r="J27" s="12">
        <f t="shared" si="4"/>
        <v>3801</v>
      </c>
    </row>
    <row r="28" spans="1:10" ht="19.5" customHeight="1">
      <c r="A28" s="50" t="s">
        <v>40</v>
      </c>
      <c r="B28" s="52"/>
      <c r="C28" s="2">
        <v>1168</v>
      </c>
      <c r="D28" s="2">
        <v>1097</v>
      </c>
      <c r="E28" s="12">
        <f t="shared" si="3"/>
        <v>2265</v>
      </c>
      <c r="F28" s="50" t="s">
        <v>33</v>
      </c>
      <c r="G28" s="51"/>
      <c r="H28" s="2">
        <v>1549</v>
      </c>
      <c r="I28" s="2">
        <v>2105</v>
      </c>
      <c r="J28" s="12">
        <f t="shared" si="4"/>
        <v>3654</v>
      </c>
    </row>
    <row r="29" spans="1:10" ht="19.5" customHeight="1">
      <c r="A29" s="50" t="s">
        <v>41</v>
      </c>
      <c r="B29" s="52"/>
      <c r="C29" s="2">
        <v>1069</v>
      </c>
      <c r="D29" s="2">
        <v>897</v>
      </c>
      <c r="E29" s="12">
        <f t="shared" si="3"/>
        <v>1966</v>
      </c>
      <c r="F29" s="50" t="s">
        <v>32</v>
      </c>
      <c r="G29" s="51"/>
      <c r="H29" s="2">
        <v>972</v>
      </c>
      <c r="I29" s="2">
        <v>1604</v>
      </c>
      <c r="J29" s="12">
        <f t="shared" si="4"/>
        <v>2576</v>
      </c>
    </row>
    <row r="30" spans="1:10" ht="19.5" customHeight="1">
      <c r="A30" s="50" t="s">
        <v>42</v>
      </c>
      <c r="B30" s="52"/>
      <c r="C30" s="2">
        <v>1017</v>
      </c>
      <c r="D30" s="2">
        <v>849</v>
      </c>
      <c r="E30" s="12">
        <f t="shared" si="3"/>
        <v>1866</v>
      </c>
      <c r="F30" s="50" t="s">
        <v>31</v>
      </c>
      <c r="G30" s="51"/>
      <c r="H30" s="2">
        <v>530</v>
      </c>
      <c r="I30" s="2">
        <v>952</v>
      </c>
      <c r="J30" s="12">
        <f t="shared" si="4"/>
        <v>1482</v>
      </c>
    </row>
    <row r="31" spans="1:10" ht="19.5" customHeight="1">
      <c r="A31" s="50" t="s">
        <v>43</v>
      </c>
      <c r="B31" s="52"/>
      <c r="C31" s="2">
        <v>1030</v>
      </c>
      <c r="D31" s="2">
        <v>931</v>
      </c>
      <c r="E31" s="12">
        <f t="shared" si="3"/>
        <v>1961</v>
      </c>
      <c r="F31" s="50" t="s">
        <v>30</v>
      </c>
      <c r="G31" s="51"/>
      <c r="H31" s="2">
        <v>194</v>
      </c>
      <c r="I31" s="2">
        <v>556</v>
      </c>
      <c r="J31" s="12">
        <f t="shared" si="4"/>
        <v>750</v>
      </c>
    </row>
    <row r="32" spans="1:10" ht="19.5" customHeight="1">
      <c r="A32" s="50" t="s">
        <v>44</v>
      </c>
      <c r="B32" s="52"/>
      <c r="C32" s="2">
        <v>889</v>
      </c>
      <c r="D32" s="2">
        <v>815</v>
      </c>
      <c r="E32" s="12">
        <f t="shared" si="3"/>
        <v>1704</v>
      </c>
      <c r="F32" s="50" t="s">
        <v>29</v>
      </c>
      <c r="G32" s="51"/>
      <c r="H32" s="2">
        <v>51</v>
      </c>
      <c r="I32" s="2">
        <v>160</v>
      </c>
      <c r="J32" s="12">
        <f t="shared" si="4"/>
        <v>211</v>
      </c>
    </row>
    <row r="33" spans="1:10" ht="19.5" customHeight="1">
      <c r="A33" s="50" t="s">
        <v>45</v>
      </c>
      <c r="B33" s="52"/>
      <c r="C33" s="2">
        <v>938</v>
      </c>
      <c r="D33" s="2">
        <v>979</v>
      </c>
      <c r="E33" s="12">
        <f t="shared" si="3"/>
        <v>1917</v>
      </c>
      <c r="F33" s="50" t="s">
        <v>26</v>
      </c>
      <c r="G33" s="51"/>
      <c r="H33" s="2">
        <v>4</v>
      </c>
      <c r="I33" s="2">
        <v>15</v>
      </c>
      <c r="J33" s="12">
        <f t="shared" si="4"/>
        <v>19</v>
      </c>
    </row>
    <row r="34" spans="1:10" ht="19.5" customHeight="1">
      <c r="A34" s="50" t="s">
        <v>46</v>
      </c>
      <c r="B34" s="52"/>
      <c r="C34" s="2">
        <v>1280</v>
      </c>
      <c r="D34" s="2">
        <v>1221</v>
      </c>
      <c r="E34" s="12">
        <f t="shared" si="3"/>
        <v>2501</v>
      </c>
      <c r="F34" s="50" t="s">
        <v>27</v>
      </c>
      <c r="G34" s="51"/>
      <c r="H34" s="2">
        <v>0</v>
      </c>
      <c r="I34" s="2">
        <v>0</v>
      </c>
      <c r="J34" s="12">
        <f t="shared" si="4"/>
        <v>0</v>
      </c>
    </row>
    <row r="35" spans="1:10" ht="19.5" customHeight="1">
      <c r="A35" s="50" t="s">
        <v>47</v>
      </c>
      <c r="B35" s="52"/>
      <c r="C35" s="2">
        <v>1650</v>
      </c>
      <c r="D35" s="2">
        <v>1480</v>
      </c>
      <c r="E35" s="12">
        <f t="shared" si="3"/>
        <v>3130</v>
      </c>
      <c r="F35" s="50" t="s">
        <v>28</v>
      </c>
      <c r="G35" s="51"/>
      <c r="H35" s="2">
        <v>0</v>
      </c>
      <c r="I35" s="2">
        <v>0</v>
      </c>
      <c r="J35" s="12">
        <f t="shared" si="4"/>
        <v>0</v>
      </c>
    </row>
    <row r="36" spans="1:10" ht="19.5" customHeight="1" thickBot="1">
      <c r="A36" s="59" t="s">
        <v>48</v>
      </c>
      <c r="B36" s="60"/>
      <c r="C36" s="6">
        <v>1729</v>
      </c>
      <c r="D36" s="6">
        <v>1689</v>
      </c>
      <c r="E36" s="13">
        <f t="shared" si="3"/>
        <v>3418</v>
      </c>
      <c r="F36" s="53" t="s">
        <v>50</v>
      </c>
      <c r="G36" s="54"/>
      <c r="H36" s="6">
        <f>C25+C26+C27+C28+C29+C30+C31+C32+C33+C34+C35+C36+H25+H26+H27+H28+H29+H30+H31+H32+H33+H34+H35</f>
        <v>20979</v>
      </c>
      <c r="I36" s="6">
        <f>D25+D26+D27+D28+D29+D30+D31+D32+D33+D34+D35+D36+I25+I26+I27+I28+I29+I30+I31+I32+I33+I34+I35</f>
        <v>23187</v>
      </c>
      <c r="J36" s="13">
        <f>E25+E26+E27+E28+E29+E30+E31+E32+E33+E34+E35+E36+J25+J26+J27+J28+J29+J30+J31+J32+J33+J34+J35</f>
        <v>44166</v>
      </c>
    </row>
    <row r="37" spans="1:10" ht="19.5" customHeight="1">
      <c r="A37" s="57"/>
      <c r="B37" s="58"/>
      <c r="C37" s="20"/>
      <c r="D37" s="20"/>
      <c r="E37" s="20"/>
      <c r="F37" s="20"/>
      <c r="G37" s="20"/>
      <c r="H37" s="20"/>
      <c r="I37" s="20"/>
      <c r="J37" s="20"/>
    </row>
    <row r="38" spans="1:10" ht="19.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</row>
  </sheetData>
  <mergeCells count="38">
    <mergeCell ref="A23:B23"/>
    <mergeCell ref="A10:C10"/>
    <mergeCell ref="F34:G34"/>
    <mergeCell ref="F35:G35"/>
    <mergeCell ref="F31:G31"/>
    <mergeCell ref="F32:G32"/>
    <mergeCell ref="F33:G33"/>
    <mergeCell ref="A33:B33"/>
    <mergeCell ref="A34:B34"/>
    <mergeCell ref="A35:B35"/>
    <mergeCell ref="F36:G36"/>
    <mergeCell ref="A24:B24"/>
    <mergeCell ref="F24:G24"/>
    <mergeCell ref="A37:B37"/>
    <mergeCell ref="F25:G25"/>
    <mergeCell ref="F26:G26"/>
    <mergeCell ref="F27:G27"/>
    <mergeCell ref="F28:G28"/>
    <mergeCell ref="F29:G29"/>
    <mergeCell ref="F30:G30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:J2"/>
    <mergeCell ref="F11:J11"/>
    <mergeCell ref="F5:J5"/>
    <mergeCell ref="A5:A6"/>
    <mergeCell ref="A11:A12"/>
    <mergeCell ref="B11:B12"/>
    <mergeCell ref="C11:E11"/>
    <mergeCell ref="C5:E5"/>
    <mergeCell ref="B5:B6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8"/>
  <sheetViews>
    <sheetView workbookViewId="0" topLeftCell="A1">
      <selection activeCell="A1" sqref="A1"/>
    </sheetView>
  </sheetViews>
  <sheetFormatPr defaultColWidth="9.00390625" defaultRowHeight="19.5" customHeight="1"/>
  <cols>
    <col min="1" max="16384" width="9.00390625" style="1" customWidth="1"/>
  </cols>
  <sheetData>
    <row r="2" spans="1:10" ht="19.5" customHeight="1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</row>
    <row r="4" ht="19.5" customHeight="1" thickBot="1"/>
    <row r="5" spans="1:10" ht="19.5" customHeight="1">
      <c r="A5" s="65"/>
      <c r="B5" s="69" t="s">
        <v>5</v>
      </c>
      <c r="C5" s="71" t="s">
        <v>6</v>
      </c>
      <c r="D5" s="71"/>
      <c r="E5" s="72"/>
      <c r="F5" s="64" t="s">
        <v>4</v>
      </c>
      <c r="G5" s="62"/>
      <c r="H5" s="62"/>
      <c r="I5" s="62"/>
      <c r="J5" s="63"/>
    </row>
    <row r="6" spans="1:11" ht="19.5" customHeight="1">
      <c r="A6" s="66"/>
      <c r="B6" s="70"/>
      <c r="C6" s="3" t="s">
        <v>1</v>
      </c>
      <c r="D6" s="3" t="s">
        <v>2</v>
      </c>
      <c r="E6" s="5" t="s">
        <v>3</v>
      </c>
      <c r="F6" s="8" t="s">
        <v>5</v>
      </c>
      <c r="G6" s="3" t="s">
        <v>1</v>
      </c>
      <c r="H6" s="3" t="s">
        <v>2</v>
      </c>
      <c r="I6" s="3" t="s">
        <v>3</v>
      </c>
      <c r="J6" s="5" t="s">
        <v>15</v>
      </c>
      <c r="K6" s="1" t="s">
        <v>55</v>
      </c>
    </row>
    <row r="7" spans="1:10" ht="27" customHeight="1" thickBot="1">
      <c r="A7" s="18" t="s">
        <v>0</v>
      </c>
      <c r="B7" s="17">
        <v>16278</v>
      </c>
      <c r="C7" s="6">
        <v>20954</v>
      </c>
      <c r="D7" s="6">
        <v>23170</v>
      </c>
      <c r="E7" s="13">
        <f>SUM(C7:D7)</f>
        <v>44124</v>
      </c>
      <c r="F7" s="17">
        <v>10657</v>
      </c>
      <c r="G7" s="6">
        <v>6328</v>
      </c>
      <c r="H7" s="6">
        <v>9356</v>
      </c>
      <c r="I7" s="6">
        <f>SUM(G7:H7)</f>
        <v>15684</v>
      </c>
      <c r="J7" s="24" t="s">
        <v>75</v>
      </c>
    </row>
    <row r="9" ht="19.5" customHeight="1">
      <c r="K9" s="1" t="s">
        <v>56</v>
      </c>
    </row>
    <row r="10" spans="1:3" ht="19.5" customHeight="1" thickBot="1">
      <c r="A10" s="48" t="s">
        <v>51</v>
      </c>
      <c r="B10" s="48"/>
      <c r="C10" s="49"/>
    </row>
    <row r="11" spans="1:10" ht="19.5" customHeight="1">
      <c r="A11" s="67"/>
      <c r="B11" s="69" t="s">
        <v>5</v>
      </c>
      <c r="C11" s="71" t="s">
        <v>6</v>
      </c>
      <c r="D11" s="71"/>
      <c r="E11" s="72"/>
      <c r="F11" s="55" t="s">
        <v>4</v>
      </c>
      <c r="G11" s="62"/>
      <c r="H11" s="62"/>
      <c r="I11" s="62"/>
      <c r="J11" s="63"/>
    </row>
    <row r="12" spans="1:10" ht="19.5" customHeight="1">
      <c r="A12" s="68"/>
      <c r="B12" s="70"/>
      <c r="C12" s="3" t="s">
        <v>1</v>
      </c>
      <c r="D12" s="3" t="s">
        <v>2</v>
      </c>
      <c r="E12" s="5" t="s">
        <v>3</v>
      </c>
      <c r="F12" s="11" t="s">
        <v>5</v>
      </c>
      <c r="G12" s="3" t="s">
        <v>1</v>
      </c>
      <c r="H12" s="3" t="s">
        <v>2</v>
      </c>
      <c r="I12" s="3" t="s">
        <v>3</v>
      </c>
      <c r="J12" s="5" t="s">
        <v>15</v>
      </c>
    </row>
    <row r="13" spans="1:10" ht="19.5" customHeight="1">
      <c r="A13" s="19" t="s">
        <v>7</v>
      </c>
      <c r="B13" s="9">
        <v>7691</v>
      </c>
      <c r="C13" s="2">
        <v>9800</v>
      </c>
      <c r="D13" s="2">
        <v>10689</v>
      </c>
      <c r="E13" s="12">
        <f aca="true" t="shared" si="0" ref="E13:E19">SUM(C13:D13)</f>
        <v>20489</v>
      </c>
      <c r="F13" s="14">
        <v>4368</v>
      </c>
      <c r="G13" s="2">
        <v>2560</v>
      </c>
      <c r="H13" s="2">
        <v>3837</v>
      </c>
      <c r="I13" s="2">
        <f aca="true" t="shared" si="1" ref="I13:I19">SUM(G13:H13)</f>
        <v>6397</v>
      </c>
      <c r="J13" s="25" t="s">
        <v>68</v>
      </c>
    </row>
    <row r="14" spans="1:10" ht="19.5" customHeight="1">
      <c r="A14" s="19" t="s">
        <v>9</v>
      </c>
      <c r="B14" s="9">
        <v>1634</v>
      </c>
      <c r="C14" s="2">
        <v>2194</v>
      </c>
      <c r="D14" s="2">
        <v>2489</v>
      </c>
      <c r="E14" s="12">
        <f t="shared" si="0"/>
        <v>4683</v>
      </c>
      <c r="F14" s="14">
        <v>1277</v>
      </c>
      <c r="G14" s="2">
        <v>791</v>
      </c>
      <c r="H14" s="2">
        <v>1147</v>
      </c>
      <c r="I14" s="2">
        <f t="shared" si="1"/>
        <v>1938</v>
      </c>
      <c r="J14" s="25" t="s">
        <v>69</v>
      </c>
    </row>
    <row r="15" spans="1:10" ht="19.5" customHeight="1">
      <c r="A15" s="19" t="s">
        <v>8</v>
      </c>
      <c r="B15" s="9">
        <v>3914</v>
      </c>
      <c r="C15" s="2">
        <v>4814</v>
      </c>
      <c r="D15" s="2">
        <v>5331</v>
      </c>
      <c r="E15" s="12">
        <f t="shared" si="0"/>
        <v>10145</v>
      </c>
      <c r="F15" s="14">
        <v>2626</v>
      </c>
      <c r="G15" s="2">
        <v>1557</v>
      </c>
      <c r="H15" s="2">
        <v>2275</v>
      </c>
      <c r="I15" s="2">
        <f t="shared" si="1"/>
        <v>3832</v>
      </c>
      <c r="J15" s="25" t="s">
        <v>70</v>
      </c>
    </row>
    <row r="16" spans="1:10" ht="19.5" customHeight="1">
      <c r="A16" s="19" t="s">
        <v>10</v>
      </c>
      <c r="B16" s="9">
        <v>868</v>
      </c>
      <c r="C16" s="2">
        <v>1242</v>
      </c>
      <c r="D16" s="2">
        <v>1340</v>
      </c>
      <c r="E16" s="12">
        <f t="shared" si="0"/>
        <v>2582</v>
      </c>
      <c r="F16" s="14">
        <v>698</v>
      </c>
      <c r="G16" s="2">
        <v>413</v>
      </c>
      <c r="H16" s="2">
        <v>608</v>
      </c>
      <c r="I16" s="2">
        <f t="shared" si="1"/>
        <v>1021</v>
      </c>
      <c r="J16" s="25" t="s">
        <v>71</v>
      </c>
    </row>
    <row r="17" spans="1:10" ht="19.5" customHeight="1">
      <c r="A17" s="19" t="s">
        <v>11</v>
      </c>
      <c r="B17" s="9">
        <v>727</v>
      </c>
      <c r="C17" s="2">
        <v>1133</v>
      </c>
      <c r="D17" s="2">
        <v>1274</v>
      </c>
      <c r="E17" s="12">
        <f t="shared" si="0"/>
        <v>2407</v>
      </c>
      <c r="F17" s="14">
        <v>590</v>
      </c>
      <c r="G17" s="2">
        <v>367</v>
      </c>
      <c r="H17" s="2">
        <v>537</v>
      </c>
      <c r="I17" s="2">
        <f t="shared" si="1"/>
        <v>904</v>
      </c>
      <c r="J17" s="25" t="s">
        <v>72</v>
      </c>
    </row>
    <row r="18" spans="1:10" ht="19.5" customHeight="1">
      <c r="A18" s="19" t="s">
        <v>12</v>
      </c>
      <c r="B18" s="9">
        <v>705</v>
      </c>
      <c r="C18" s="2">
        <v>934</v>
      </c>
      <c r="D18" s="2">
        <v>1058</v>
      </c>
      <c r="E18" s="12">
        <f t="shared" si="0"/>
        <v>1992</v>
      </c>
      <c r="F18" s="14">
        <v>573</v>
      </c>
      <c r="G18" s="2">
        <v>343</v>
      </c>
      <c r="H18" s="2">
        <v>494</v>
      </c>
      <c r="I18" s="2">
        <f t="shared" si="1"/>
        <v>837</v>
      </c>
      <c r="J18" s="25" t="s">
        <v>73</v>
      </c>
    </row>
    <row r="19" spans="1:10" ht="19.5" customHeight="1">
      <c r="A19" s="19" t="s">
        <v>13</v>
      </c>
      <c r="B19" s="9">
        <v>739</v>
      </c>
      <c r="C19" s="2">
        <v>837</v>
      </c>
      <c r="D19" s="2">
        <v>989</v>
      </c>
      <c r="E19" s="12">
        <f t="shared" si="0"/>
        <v>1826</v>
      </c>
      <c r="F19" s="14">
        <v>525</v>
      </c>
      <c r="G19" s="2">
        <v>297</v>
      </c>
      <c r="H19" s="2">
        <v>458</v>
      </c>
      <c r="I19" s="2">
        <f t="shared" si="1"/>
        <v>755</v>
      </c>
      <c r="J19" s="25" t="s">
        <v>74</v>
      </c>
    </row>
    <row r="20" spans="1:10" ht="19.5" customHeight="1" thickBot="1">
      <c r="A20" s="18" t="s">
        <v>14</v>
      </c>
      <c r="B20" s="17">
        <f aca="true" t="shared" si="2" ref="B20:I20">SUM(B13:B19)</f>
        <v>16278</v>
      </c>
      <c r="C20" s="6">
        <f t="shared" si="2"/>
        <v>20954</v>
      </c>
      <c r="D20" s="6">
        <f t="shared" si="2"/>
        <v>23170</v>
      </c>
      <c r="E20" s="13">
        <f t="shared" si="2"/>
        <v>44124</v>
      </c>
      <c r="F20" s="16">
        <f t="shared" si="2"/>
        <v>10657</v>
      </c>
      <c r="G20" s="6">
        <f t="shared" si="2"/>
        <v>6328</v>
      </c>
      <c r="H20" s="6">
        <f t="shared" si="2"/>
        <v>9356</v>
      </c>
      <c r="I20" s="6">
        <f t="shared" si="2"/>
        <v>15684</v>
      </c>
      <c r="J20" s="24" t="s">
        <v>75</v>
      </c>
    </row>
    <row r="21" spans="1:10" ht="19.5" customHeight="1">
      <c r="A21" s="21"/>
      <c r="B21" s="22"/>
      <c r="C21" s="22"/>
      <c r="D21" s="22"/>
      <c r="E21" s="22"/>
      <c r="F21" s="22"/>
      <c r="G21" s="22"/>
      <c r="H21" s="22"/>
      <c r="I21" s="22"/>
      <c r="J21" s="23"/>
    </row>
    <row r="22" spans="1:10" ht="19.5" customHeight="1">
      <c r="A22" s="21"/>
      <c r="B22" s="22"/>
      <c r="C22" s="22"/>
      <c r="D22" s="22"/>
      <c r="E22" s="22"/>
      <c r="F22" s="22"/>
      <c r="G22" s="22"/>
      <c r="H22" s="22"/>
      <c r="I22" s="22"/>
      <c r="J22" s="23"/>
    </row>
    <row r="23" spans="1:2" ht="19.5" customHeight="1" thickBot="1">
      <c r="A23" s="48" t="s">
        <v>52</v>
      </c>
      <c r="B23" s="48"/>
    </row>
    <row r="24" spans="1:10" ht="19.5" customHeight="1">
      <c r="A24" s="55" t="s">
        <v>49</v>
      </c>
      <c r="B24" s="56"/>
      <c r="C24" s="4" t="s">
        <v>1</v>
      </c>
      <c r="D24" s="4" t="s">
        <v>2</v>
      </c>
      <c r="E24" s="10" t="s">
        <v>3</v>
      </c>
      <c r="F24" s="55" t="s">
        <v>49</v>
      </c>
      <c r="G24" s="56"/>
      <c r="H24" s="4" t="s">
        <v>1</v>
      </c>
      <c r="I24" s="4" t="s">
        <v>2</v>
      </c>
      <c r="J24" s="10" t="s">
        <v>3</v>
      </c>
    </row>
    <row r="25" spans="1:10" ht="19.5" customHeight="1">
      <c r="A25" s="50" t="s">
        <v>37</v>
      </c>
      <c r="B25" s="52"/>
      <c r="C25" s="2">
        <v>751</v>
      </c>
      <c r="D25" s="2">
        <v>715</v>
      </c>
      <c r="E25" s="12">
        <f aca="true" t="shared" si="3" ref="E25:E36">C25+D25</f>
        <v>1466</v>
      </c>
      <c r="F25" s="50" t="s">
        <v>36</v>
      </c>
      <c r="G25" s="51"/>
      <c r="H25" s="2">
        <v>1286</v>
      </c>
      <c r="I25" s="2">
        <v>1513</v>
      </c>
      <c r="J25" s="12">
        <f aca="true" t="shared" si="4" ref="J25:J35">H25+I25</f>
        <v>2799</v>
      </c>
    </row>
    <row r="26" spans="1:10" ht="19.5" customHeight="1">
      <c r="A26" s="50" t="s">
        <v>38</v>
      </c>
      <c r="B26" s="52"/>
      <c r="C26" s="2">
        <v>870</v>
      </c>
      <c r="D26" s="2">
        <v>719</v>
      </c>
      <c r="E26" s="12">
        <f t="shared" si="3"/>
        <v>1589</v>
      </c>
      <c r="F26" s="50" t="s">
        <v>35</v>
      </c>
      <c r="G26" s="51"/>
      <c r="H26" s="2">
        <v>1400</v>
      </c>
      <c r="I26" s="2">
        <v>1782</v>
      </c>
      <c r="J26" s="12">
        <f t="shared" si="4"/>
        <v>3182</v>
      </c>
    </row>
    <row r="27" spans="1:10" ht="19.5" customHeight="1">
      <c r="A27" s="50" t="s">
        <v>39</v>
      </c>
      <c r="B27" s="52"/>
      <c r="C27" s="2">
        <v>954</v>
      </c>
      <c r="D27" s="2">
        <v>919</v>
      </c>
      <c r="E27" s="12">
        <f t="shared" si="3"/>
        <v>1873</v>
      </c>
      <c r="F27" s="50" t="s">
        <v>34</v>
      </c>
      <c r="G27" s="51"/>
      <c r="H27" s="2">
        <v>1621</v>
      </c>
      <c r="I27" s="2">
        <v>2179</v>
      </c>
      <c r="J27" s="12">
        <f t="shared" si="4"/>
        <v>3800</v>
      </c>
    </row>
    <row r="28" spans="1:10" ht="19.5" customHeight="1">
      <c r="A28" s="50" t="s">
        <v>40</v>
      </c>
      <c r="B28" s="52"/>
      <c r="C28" s="2">
        <v>1172</v>
      </c>
      <c r="D28" s="2">
        <v>1081</v>
      </c>
      <c r="E28" s="12">
        <f t="shared" si="3"/>
        <v>2253</v>
      </c>
      <c r="F28" s="50" t="s">
        <v>33</v>
      </c>
      <c r="G28" s="51"/>
      <c r="H28" s="2">
        <v>1557</v>
      </c>
      <c r="I28" s="2">
        <v>2107</v>
      </c>
      <c r="J28" s="12">
        <f t="shared" si="4"/>
        <v>3664</v>
      </c>
    </row>
    <row r="29" spans="1:10" ht="19.5" customHeight="1">
      <c r="A29" s="50" t="s">
        <v>41</v>
      </c>
      <c r="B29" s="52"/>
      <c r="C29" s="2">
        <v>1060</v>
      </c>
      <c r="D29" s="2">
        <v>899</v>
      </c>
      <c r="E29" s="12">
        <f t="shared" si="3"/>
        <v>1959</v>
      </c>
      <c r="F29" s="50" t="s">
        <v>32</v>
      </c>
      <c r="G29" s="51"/>
      <c r="H29" s="2">
        <v>974</v>
      </c>
      <c r="I29" s="2">
        <v>1603</v>
      </c>
      <c r="J29" s="12">
        <f t="shared" si="4"/>
        <v>2577</v>
      </c>
    </row>
    <row r="30" spans="1:10" ht="19.5" customHeight="1">
      <c r="A30" s="50" t="s">
        <v>42</v>
      </c>
      <c r="B30" s="52"/>
      <c r="C30" s="2">
        <v>1012</v>
      </c>
      <c r="D30" s="2">
        <v>846</v>
      </c>
      <c r="E30" s="12">
        <f t="shared" si="3"/>
        <v>1858</v>
      </c>
      <c r="F30" s="50" t="s">
        <v>31</v>
      </c>
      <c r="G30" s="51"/>
      <c r="H30" s="2">
        <v>532</v>
      </c>
      <c r="I30" s="2">
        <v>954</v>
      </c>
      <c r="J30" s="12">
        <f t="shared" si="4"/>
        <v>1486</v>
      </c>
    </row>
    <row r="31" spans="1:10" ht="19.5" customHeight="1">
      <c r="A31" s="50" t="s">
        <v>43</v>
      </c>
      <c r="B31" s="52"/>
      <c r="C31" s="2">
        <v>1033</v>
      </c>
      <c r="D31" s="2">
        <v>930</v>
      </c>
      <c r="E31" s="12">
        <f t="shared" si="3"/>
        <v>1963</v>
      </c>
      <c r="F31" s="50" t="s">
        <v>30</v>
      </c>
      <c r="G31" s="51"/>
      <c r="H31" s="2">
        <v>192</v>
      </c>
      <c r="I31" s="2">
        <v>555</v>
      </c>
      <c r="J31" s="12">
        <f t="shared" si="4"/>
        <v>747</v>
      </c>
    </row>
    <row r="32" spans="1:10" ht="19.5" customHeight="1">
      <c r="A32" s="50" t="s">
        <v>44</v>
      </c>
      <c r="B32" s="52"/>
      <c r="C32" s="2">
        <v>894</v>
      </c>
      <c r="D32" s="2">
        <v>821</v>
      </c>
      <c r="E32" s="12">
        <f t="shared" si="3"/>
        <v>1715</v>
      </c>
      <c r="F32" s="50" t="s">
        <v>29</v>
      </c>
      <c r="G32" s="51"/>
      <c r="H32" s="2">
        <v>48</v>
      </c>
      <c r="I32" s="2">
        <v>161</v>
      </c>
      <c r="J32" s="12">
        <f t="shared" si="4"/>
        <v>209</v>
      </c>
    </row>
    <row r="33" spans="1:12" ht="19.5" customHeight="1">
      <c r="A33" s="50" t="s">
        <v>45</v>
      </c>
      <c r="B33" s="52"/>
      <c r="C33" s="2">
        <v>930</v>
      </c>
      <c r="D33" s="2">
        <v>969</v>
      </c>
      <c r="E33" s="12">
        <f t="shared" si="3"/>
        <v>1899</v>
      </c>
      <c r="F33" s="50" t="s">
        <v>26</v>
      </c>
      <c r="G33" s="51"/>
      <c r="H33" s="2">
        <v>4</v>
      </c>
      <c r="I33" s="2">
        <v>15</v>
      </c>
      <c r="J33" s="12">
        <f t="shared" si="4"/>
        <v>19</v>
      </c>
      <c r="L33" s="26"/>
    </row>
    <row r="34" spans="1:10" ht="19.5" customHeight="1">
      <c r="A34" s="50" t="s">
        <v>46</v>
      </c>
      <c r="B34" s="52"/>
      <c r="C34" s="2">
        <v>1284</v>
      </c>
      <c r="D34" s="2">
        <v>1220</v>
      </c>
      <c r="E34" s="12">
        <f t="shared" si="3"/>
        <v>2504</v>
      </c>
      <c r="F34" s="50" t="s">
        <v>27</v>
      </c>
      <c r="G34" s="51"/>
      <c r="H34" s="2">
        <v>0</v>
      </c>
      <c r="I34" s="2">
        <v>0</v>
      </c>
      <c r="J34" s="12">
        <f t="shared" si="4"/>
        <v>0</v>
      </c>
    </row>
    <row r="35" spans="1:10" ht="19.5" customHeight="1">
      <c r="A35" s="50" t="s">
        <v>47</v>
      </c>
      <c r="B35" s="52"/>
      <c r="C35" s="2">
        <v>1643</v>
      </c>
      <c r="D35" s="2">
        <v>1482</v>
      </c>
      <c r="E35" s="12">
        <f t="shared" si="3"/>
        <v>3125</v>
      </c>
      <c r="F35" s="50" t="s">
        <v>28</v>
      </c>
      <c r="G35" s="51"/>
      <c r="H35" s="2">
        <v>0</v>
      </c>
      <c r="I35" s="2">
        <v>0</v>
      </c>
      <c r="J35" s="12">
        <f t="shared" si="4"/>
        <v>0</v>
      </c>
    </row>
    <row r="36" spans="1:10" ht="19.5" customHeight="1" thickBot="1">
      <c r="A36" s="59" t="s">
        <v>48</v>
      </c>
      <c r="B36" s="60"/>
      <c r="C36" s="6">
        <v>1737</v>
      </c>
      <c r="D36" s="6">
        <v>1700</v>
      </c>
      <c r="E36" s="13">
        <f t="shared" si="3"/>
        <v>3437</v>
      </c>
      <c r="F36" s="53" t="s">
        <v>50</v>
      </c>
      <c r="G36" s="54"/>
      <c r="H36" s="6">
        <f>C25+C26+C27+C28+C29+C30+C31+C32+C33+C34+C35+C36+H25+H26+H27+H28+H29+H30+H31+H32+H33+H34+H35</f>
        <v>20954</v>
      </c>
      <c r="I36" s="6">
        <f>D25+D26+D27+D28+D29+D30+D31+D32+D33+D34+D35+D36+I25+I26+I27+I28+I29+I30+I31+I32+I33+I34+I35</f>
        <v>23170</v>
      </c>
      <c r="J36" s="13">
        <f>E25+E26+E27+E28+E29+E30+E31+E32+E33+E34+E35+E36+J25+J26+J27+J28+J29+J30+J31+J32+J33+J34+J35</f>
        <v>44124</v>
      </c>
    </row>
    <row r="37" spans="1:10" ht="19.5" customHeight="1">
      <c r="A37" s="57"/>
      <c r="B37" s="58"/>
      <c r="C37" s="20"/>
      <c r="D37" s="20"/>
      <c r="E37" s="20"/>
      <c r="F37" s="20"/>
      <c r="G37" s="20"/>
      <c r="H37" s="20"/>
      <c r="I37" s="20"/>
      <c r="J37" s="20"/>
    </row>
    <row r="38" spans="1:10" ht="19.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</row>
  </sheetData>
  <mergeCells count="38">
    <mergeCell ref="A2:J2"/>
    <mergeCell ref="F11:J11"/>
    <mergeCell ref="F5:J5"/>
    <mergeCell ref="A5:A6"/>
    <mergeCell ref="A11:A12"/>
    <mergeCell ref="B11:B12"/>
    <mergeCell ref="C11:E11"/>
    <mergeCell ref="C5:E5"/>
    <mergeCell ref="B5:B6"/>
    <mergeCell ref="A25:B25"/>
    <mergeCell ref="A26:B26"/>
    <mergeCell ref="A27:B27"/>
    <mergeCell ref="A28:B28"/>
    <mergeCell ref="A36:B36"/>
    <mergeCell ref="A29:B29"/>
    <mergeCell ref="A30:B30"/>
    <mergeCell ref="A31:B31"/>
    <mergeCell ref="A32:B32"/>
    <mergeCell ref="F36:G36"/>
    <mergeCell ref="A24:B24"/>
    <mergeCell ref="F24:G24"/>
    <mergeCell ref="A37:B37"/>
    <mergeCell ref="F25:G25"/>
    <mergeCell ref="F26:G26"/>
    <mergeCell ref="F27:G27"/>
    <mergeCell ref="F28:G28"/>
    <mergeCell ref="F29:G29"/>
    <mergeCell ref="F30:G30"/>
    <mergeCell ref="A23:B23"/>
    <mergeCell ref="A10:C10"/>
    <mergeCell ref="F34:G34"/>
    <mergeCell ref="F35:G35"/>
    <mergeCell ref="F31:G31"/>
    <mergeCell ref="F32:G32"/>
    <mergeCell ref="F33:G33"/>
    <mergeCell ref="A33:B33"/>
    <mergeCell ref="A34:B34"/>
    <mergeCell ref="A35:B35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8"/>
  <sheetViews>
    <sheetView workbookViewId="0" topLeftCell="A1">
      <selection activeCell="A1" sqref="A1"/>
    </sheetView>
  </sheetViews>
  <sheetFormatPr defaultColWidth="9.00390625" defaultRowHeight="19.5" customHeight="1"/>
  <cols>
    <col min="1" max="16384" width="9.00390625" style="1" customWidth="1"/>
  </cols>
  <sheetData>
    <row r="2" spans="1:10" ht="19.5" customHeight="1">
      <c r="A2" s="61" t="s">
        <v>85</v>
      </c>
      <c r="B2" s="61"/>
      <c r="C2" s="61"/>
      <c r="D2" s="61"/>
      <c r="E2" s="61"/>
      <c r="F2" s="61"/>
      <c r="G2" s="61"/>
      <c r="H2" s="61"/>
      <c r="I2" s="61"/>
      <c r="J2" s="61"/>
    </row>
    <row r="4" ht="19.5" customHeight="1" thickBot="1"/>
    <row r="5" spans="1:10" ht="19.5" customHeight="1">
      <c r="A5" s="65"/>
      <c r="B5" s="69" t="s">
        <v>5</v>
      </c>
      <c r="C5" s="71" t="s">
        <v>6</v>
      </c>
      <c r="D5" s="71"/>
      <c r="E5" s="72"/>
      <c r="F5" s="64" t="s">
        <v>4</v>
      </c>
      <c r="G5" s="62"/>
      <c r="H5" s="62"/>
      <c r="I5" s="62"/>
      <c r="J5" s="63"/>
    </row>
    <row r="6" spans="1:11" ht="19.5" customHeight="1">
      <c r="A6" s="66"/>
      <c r="B6" s="70"/>
      <c r="C6" s="3" t="s">
        <v>1</v>
      </c>
      <c r="D6" s="3" t="s">
        <v>2</v>
      </c>
      <c r="E6" s="5" t="s">
        <v>3</v>
      </c>
      <c r="F6" s="8" t="s">
        <v>5</v>
      </c>
      <c r="G6" s="3" t="s">
        <v>1</v>
      </c>
      <c r="H6" s="3" t="s">
        <v>2</v>
      </c>
      <c r="I6" s="3" t="s">
        <v>3</v>
      </c>
      <c r="J6" s="5" t="s">
        <v>15</v>
      </c>
      <c r="K6" s="1" t="s">
        <v>55</v>
      </c>
    </row>
    <row r="7" spans="1:10" ht="27" customHeight="1" thickBot="1">
      <c r="A7" s="18" t="s">
        <v>0</v>
      </c>
      <c r="B7" s="17">
        <v>16265</v>
      </c>
      <c r="C7" s="6">
        <v>20929</v>
      </c>
      <c r="D7" s="6">
        <v>23147</v>
      </c>
      <c r="E7" s="13">
        <f>SUM(C7:D7)</f>
        <v>44076</v>
      </c>
      <c r="F7" s="17">
        <v>10644</v>
      </c>
      <c r="G7" s="6">
        <v>6314</v>
      </c>
      <c r="H7" s="6">
        <v>9351</v>
      </c>
      <c r="I7" s="6">
        <f>SUM(G7:H7)</f>
        <v>15665</v>
      </c>
      <c r="J7" s="24" t="s">
        <v>76</v>
      </c>
    </row>
    <row r="9" ht="19.5" customHeight="1">
      <c r="K9" s="1" t="s">
        <v>56</v>
      </c>
    </row>
    <row r="10" spans="1:3" ht="19.5" customHeight="1" thickBot="1">
      <c r="A10" s="48" t="s">
        <v>51</v>
      </c>
      <c r="B10" s="48"/>
      <c r="C10" s="49"/>
    </row>
    <row r="11" spans="1:10" ht="19.5" customHeight="1">
      <c r="A11" s="67"/>
      <c r="B11" s="69" t="s">
        <v>5</v>
      </c>
      <c r="C11" s="71" t="s">
        <v>6</v>
      </c>
      <c r="D11" s="71"/>
      <c r="E11" s="72"/>
      <c r="F11" s="55" t="s">
        <v>4</v>
      </c>
      <c r="G11" s="62"/>
      <c r="H11" s="62"/>
      <c r="I11" s="62"/>
      <c r="J11" s="63"/>
    </row>
    <row r="12" spans="1:10" ht="19.5" customHeight="1">
      <c r="A12" s="68"/>
      <c r="B12" s="70"/>
      <c r="C12" s="3" t="s">
        <v>1</v>
      </c>
      <c r="D12" s="3" t="s">
        <v>2</v>
      </c>
      <c r="E12" s="5" t="s">
        <v>3</v>
      </c>
      <c r="F12" s="11" t="s">
        <v>5</v>
      </c>
      <c r="G12" s="3" t="s">
        <v>1</v>
      </c>
      <c r="H12" s="3" t="s">
        <v>2</v>
      </c>
      <c r="I12" s="3" t="s">
        <v>3</v>
      </c>
      <c r="J12" s="5" t="s">
        <v>15</v>
      </c>
    </row>
    <row r="13" spans="1:10" ht="19.5" customHeight="1">
      <c r="A13" s="19" t="s">
        <v>7</v>
      </c>
      <c r="B13" s="9">
        <v>7685</v>
      </c>
      <c r="C13" s="2">
        <v>9785</v>
      </c>
      <c r="D13" s="2">
        <v>10684</v>
      </c>
      <c r="E13" s="12">
        <f aca="true" t="shared" si="0" ref="E13:E19">SUM(C13:D13)</f>
        <v>20469</v>
      </c>
      <c r="F13" s="14">
        <v>4366</v>
      </c>
      <c r="G13" s="2">
        <v>2556</v>
      </c>
      <c r="H13" s="2">
        <v>3833</v>
      </c>
      <c r="I13" s="2">
        <f aca="true" t="shared" si="1" ref="I13:I19">SUM(G13:H13)</f>
        <v>6389</v>
      </c>
      <c r="J13" s="25" t="s">
        <v>77</v>
      </c>
    </row>
    <row r="14" spans="1:10" ht="19.5" customHeight="1">
      <c r="A14" s="19" t="s">
        <v>9</v>
      </c>
      <c r="B14" s="9">
        <v>1634</v>
      </c>
      <c r="C14" s="2">
        <v>2196</v>
      </c>
      <c r="D14" s="2">
        <v>2488</v>
      </c>
      <c r="E14" s="12">
        <f t="shared" si="0"/>
        <v>4684</v>
      </c>
      <c r="F14" s="14">
        <v>1274</v>
      </c>
      <c r="G14" s="2">
        <v>788</v>
      </c>
      <c r="H14" s="2">
        <v>1148</v>
      </c>
      <c r="I14" s="2">
        <f t="shared" si="1"/>
        <v>1936</v>
      </c>
      <c r="J14" s="25" t="s">
        <v>82</v>
      </c>
    </row>
    <row r="15" spans="1:10" ht="19.5" customHeight="1">
      <c r="A15" s="19" t="s">
        <v>8</v>
      </c>
      <c r="B15" s="9">
        <v>3911</v>
      </c>
      <c r="C15" s="2">
        <v>4811</v>
      </c>
      <c r="D15" s="2">
        <v>5323</v>
      </c>
      <c r="E15" s="12">
        <f t="shared" si="0"/>
        <v>10134</v>
      </c>
      <c r="F15" s="14">
        <v>2621</v>
      </c>
      <c r="G15" s="2">
        <v>1555</v>
      </c>
      <c r="H15" s="2">
        <v>2274</v>
      </c>
      <c r="I15" s="2">
        <f t="shared" si="1"/>
        <v>3829</v>
      </c>
      <c r="J15" s="25" t="s">
        <v>78</v>
      </c>
    </row>
    <row r="16" spans="1:10" ht="19.5" customHeight="1">
      <c r="A16" s="19" t="s">
        <v>10</v>
      </c>
      <c r="B16" s="9">
        <v>867</v>
      </c>
      <c r="C16" s="2">
        <v>1240</v>
      </c>
      <c r="D16" s="2">
        <v>1341</v>
      </c>
      <c r="E16" s="12">
        <f t="shared" si="0"/>
        <v>2581</v>
      </c>
      <c r="F16" s="14">
        <v>697</v>
      </c>
      <c r="G16" s="2">
        <v>410</v>
      </c>
      <c r="H16" s="2">
        <v>609</v>
      </c>
      <c r="I16" s="2">
        <f t="shared" si="1"/>
        <v>1019</v>
      </c>
      <c r="J16" s="25" t="s">
        <v>79</v>
      </c>
    </row>
    <row r="17" spans="1:10" ht="19.5" customHeight="1">
      <c r="A17" s="19" t="s">
        <v>11</v>
      </c>
      <c r="B17" s="9">
        <v>725</v>
      </c>
      <c r="C17" s="2">
        <v>1131</v>
      </c>
      <c r="D17" s="2">
        <v>1271</v>
      </c>
      <c r="E17" s="12">
        <f t="shared" si="0"/>
        <v>2402</v>
      </c>
      <c r="F17" s="14">
        <v>588</v>
      </c>
      <c r="G17" s="2">
        <v>366</v>
      </c>
      <c r="H17" s="2">
        <v>536</v>
      </c>
      <c r="I17" s="2">
        <f t="shared" si="1"/>
        <v>902</v>
      </c>
      <c r="J17" s="25" t="s">
        <v>80</v>
      </c>
    </row>
    <row r="18" spans="1:10" ht="19.5" customHeight="1">
      <c r="A18" s="19" t="s">
        <v>12</v>
      </c>
      <c r="B18" s="9">
        <v>704</v>
      </c>
      <c r="C18" s="2">
        <v>929</v>
      </c>
      <c r="D18" s="2">
        <v>1055</v>
      </c>
      <c r="E18" s="12">
        <f t="shared" si="0"/>
        <v>1984</v>
      </c>
      <c r="F18" s="14">
        <v>574</v>
      </c>
      <c r="G18" s="2">
        <v>342</v>
      </c>
      <c r="H18" s="2">
        <v>494</v>
      </c>
      <c r="I18" s="2">
        <f t="shared" si="1"/>
        <v>836</v>
      </c>
      <c r="J18" s="25" t="s">
        <v>83</v>
      </c>
    </row>
    <row r="19" spans="1:10" ht="19.5" customHeight="1">
      <c r="A19" s="19" t="s">
        <v>13</v>
      </c>
      <c r="B19" s="9">
        <v>739</v>
      </c>
      <c r="C19" s="2">
        <v>837</v>
      </c>
      <c r="D19" s="2">
        <v>985</v>
      </c>
      <c r="E19" s="12">
        <f t="shared" si="0"/>
        <v>1822</v>
      </c>
      <c r="F19" s="14">
        <v>524</v>
      </c>
      <c r="G19" s="2">
        <v>297</v>
      </c>
      <c r="H19" s="2">
        <v>457</v>
      </c>
      <c r="I19" s="2">
        <f t="shared" si="1"/>
        <v>754</v>
      </c>
      <c r="J19" s="25" t="s">
        <v>84</v>
      </c>
    </row>
    <row r="20" spans="1:10" ht="19.5" customHeight="1" thickBot="1">
      <c r="A20" s="18" t="s">
        <v>14</v>
      </c>
      <c r="B20" s="17">
        <f aca="true" t="shared" si="2" ref="B20:I20">SUM(B13:B19)</f>
        <v>16265</v>
      </c>
      <c r="C20" s="6">
        <f t="shared" si="2"/>
        <v>20929</v>
      </c>
      <c r="D20" s="6">
        <f t="shared" si="2"/>
        <v>23147</v>
      </c>
      <c r="E20" s="13">
        <f t="shared" si="2"/>
        <v>44076</v>
      </c>
      <c r="F20" s="16">
        <f t="shared" si="2"/>
        <v>10644</v>
      </c>
      <c r="G20" s="6">
        <f t="shared" si="2"/>
        <v>6314</v>
      </c>
      <c r="H20" s="6">
        <f t="shared" si="2"/>
        <v>9351</v>
      </c>
      <c r="I20" s="6">
        <f t="shared" si="2"/>
        <v>15665</v>
      </c>
      <c r="J20" s="24" t="s">
        <v>81</v>
      </c>
    </row>
    <row r="21" spans="1:10" ht="19.5" customHeight="1">
      <c r="A21" s="21"/>
      <c r="B21" s="22"/>
      <c r="C21" s="22"/>
      <c r="D21" s="22"/>
      <c r="E21" s="22"/>
      <c r="F21" s="22"/>
      <c r="G21" s="22"/>
      <c r="H21" s="22"/>
      <c r="I21" s="22"/>
      <c r="J21" s="23"/>
    </row>
    <row r="22" spans="1:10" ht="19.5" customHeight="1">
      <c r="A22" s="21"/>
      <c r="B22" s="22"/>
      <c r="C22" s="22"/>
      <c r="D22" s="22"/>
      <c r="E22" s="22"/>
      <c r="F22" s="22"/>
      <c r="G22" s="22"/>
      <c r="H22" s="22"/>
      <c r="I22" s="22"/>
      <c r="J22" s="23"/>
    </row>
    <row r="23" spans="1:2" ht="19.5" customHeight="1" thickBot="1">
      <c r="A23" s="48" t="s">
        <v>52</v>
      </c>
      <c r="B23" s="48"/>
    </row>
    <row r="24" spans="1:10" ht="19.5" customHeight="1">
      <c r="A24" s="55" t="s">
        <v>49</v>
      </c>
      <c r="B24" s="56"/>
      <c r="C24" s="4" t="s">
        <v>1</v>
      </c>
      <c r="D24" s="4" t="s">
        <v>2</v>
      </c>
      <c r="E24" s="10" t="s">
        <v>3</v>
      </c>
      <c r="F24" s="55" t="s">
        <v>49</v>
      </c>
      <c r="G24" s="56"/>
      <c r="H24" s="4" t="s">
        <v>1</v>
      </c>
      <c r="I24" s="4" t="s">
        <v>2</v>
      </c>
      <c r="J24" s="10" t="s">
        <v>3</v>
      </c>
    </row>
    <row r="25" spans="1:10" ht="19.5" customHeight="1">
      <c r="A25" s="50" t="s">
        <v>37</v>
      </c>
      <c r="B25" s="52"/>
      <c r="C25" s="2">
        <v>760</v>
      </c>
      <c r="D25" s="2">
        <v>715</v>
      </c>
      <c r="E25" s="12">
        <f aca="true" t="shared" si="3" ref="E25:E36">C25+D25</f>
        <v>1475</v>
      </c>
      <c r="F25" s="50" t="s">
        <v>36</v>
      </c>
      <c r="G25" s="51"/>
      <c r="H25" s="2">
        <v>1285</v>
      </c>
      <c r="I25" s="2">
        <v>1503</v>
      </c>
      <c r="J25" s="12">
        <f aca="true" t="shared" si="4" ref="J25:J35">H25+I25</f>
        <v>2788</v>
      </c>
    </row>
    <row r="26" spans="1:10" ht="19.5" customHeight="1">
      <c r="A26" s="50" t="s">
        <v>38</v>
      </c>
      <c r="B26" s="52"/>
      <c r="C26" s="2">
        <v>861</v>
      </c>
      <c r="D26" s="2">
        <v>720</v>
      </c>
      <c r="E26" s="12">
        <f t="shared" si="3"/>
        <v>1581</v>
      </c>
      <c r="F26" s="50" t="s">
        <v>35</v>
      </c>
      <c r="G26" s="51"/>
      <c r="H26" s="2">
        <v>1408</v>
      </c>
      <c r="I26" s="2">
        <v>1779</v>
      </c>
      <c r="J26" s="12">
        <f t="shared" si="4"/>
        <v>3187</v>
      </c>
    </row>
    <row r="27" spans="1:10" ht="19.5" customHeight="1">
      <c r="A27" s="50" t="s">
        <v>39</v>
      </c>
      <c r="B27" s="52"/>
      <c r="C27" s="2">
        <v>951</v>
      </c>
      <c r="D27" s="2">
        <v>912</v>
      </c>
      <c r="E27" s="12">
        <f t="shared" si="3"/>
        <v>1863</v>
      </c>
      <c r="F27" s="50" t="s">
        <v>34</v>
      </c>
      <c r="G27" s="51"/>
      <c r="H27" s="2">
        <v>1602</v>
      </c>
      <c r="I27" s="2">
        <v>2169</v>
      </c>
      <c r="J27" s="12">
        <f t="shared" si="4"/>
        <v>3771</v>
      </c>
    </row>
    <row r="28" spans="1:10" ht="19.5" customHeight="1">
      <c r="A28" s="50" t="s">
        <v>40</v>
      </c>
      <c r="B28" s="52"/>
      <c r="C28" s="2">
        <v>1169</v>
      </c>
      <c r="D28" s="2">
        <v>1075</v>
      </c>
      <c r="E28" s="12">
        <f t="shared" si="3"/>
        <v>2244</v>
      </c>
      <c r="F28" s="50" t="s">
        <v>33</v>
      </c>
      <c r="G28" s="51"/>
      <c r="H28" s="2">
        <v>1550</v>
      </c>
      <c r="I28" s="2">
        <v>2117</v>
      </c>
      <c r="J28" s="12">
        <f t="shared" si="4"/>
        <v>3667</v>
      </c>
    </row>
    <row r="29" spans="1:10" ht="19.5" customHeight="1">
      <c r="A29" s="50" t="s">
        <v>41</v>
      </c>
      <c r="B29" s="52"/>
      <c r="C29" s="2">
        <v>1053</v>
      </c>
      <c r="D29" s="2">
        <v>912</v>
      </c>
      <c r="E29" s="12">
        <f t="shared" si="3"/>
        <v>1965</v>
      </c>
      <c r="F29" s="50" t="s">
        <v>32</v>
      </c>
      <c r="G29" s="51"/>
      <c r="H29" s="2">
        <v>976</v>
      </c>
      <c r="I29" s="2">
        <v>1606</v>
      </c>
      <c r="J29" s="12">
        <f t="shared" si="4"/>
        <v>2582</v>
      </c>
    </row>
    <row r="30" spans="1:10" ht="19.5" customHeight="1">
      <c r="A30" s="50" t="s">
        <v>42</v>
      </c>
      <c r="B30" s="52"/>
      <c r="C30" s="2">
        <v>1013</v>
      </c>
      <c r="D30" s="2">
        <v>839</v>
      </c>
      <c r="E30" s="12">
        <f t="shared" si="3"/>
        <v>1852</v>
      </c>
      <c r="F30" s="50" t="s">
        <v>31</v>
      </c>
      <c r="G30" s="51"/>
      <c r="H30" s="2">
        <v>533</v>
      </c>
      <c r="I30" s="2">
        <v>946</v>
      </c>
      <c r="J30" s="12">
        <f t="shared" si="4"/>
        <v>1479</v>
      </c>
    </row>
    <row r="31" spans="1:10" ht="19.5" customHeight="1">
      <c r="A31" s="50" t="s">
        <v>43</v>
      </c>
      <c r="B31" s="52"/>
      <c r="C31" s="2">
        <v>1033</v>
      </c>
      <c r="D31" s="2">
        <v>923</v>
      </c>
      <c r="E31" s="12">
        <f t="shared" si="3"/>
        <v>1956</v>
      </c>
      <c r="F31" s="50" t="s">
        <v>30</v>
      </c>
      <c r="G31" s="51"/>
      <c r="H31" s="2">
        <v>192</v>
      </c>
      <c r="I31" s="2">
        <v>554</v>
      </c>
      <c r="J31" s="12">
        <f t="shared" si="4"/>
        <v>746</v>
      </c>
    </row>
    <row r="32" spans="1:10" ht="19.5" customHeight="1">
      <c r="A32" s="50" t="s">
        <v>44</v>
      </c>
      <c r="B32" s="52"/>
      <c r="C32" s="2">
        <v>897</v>
      </c>
      <c r="D32" s="2">
        <v>828</v>
      </c>
      <c r="E32" s="12">
        <f t="shared" si="3"/>
        <v>1725</v>
      </c>
      <c r="F32" s="50" t="s">
        <v>29</v>
      </c>
      <c r="G32" s="51"/>
      <c r="H32" s="2">
        <v>49</v>
      </c>
      <c r="I32" s="2">
        <v>164</v>
      </c>
      <c r="J32" s="12">
        <f t="shared" si="4"/>
        <v>213</v>
      </c>
    </row>
    <row r="33" spans="1:12" ht="19.5" customHeight="1">
      <c r="A33" s="50" t="s">
        <v>45</v>
      </c>
      <c r="B33" s="52"/>
      <c r="C33" s="2">
        <v>924</v>
      </c>
      <c r="D33" s="2">
        <v>966</v>
      </c>
      <c r="E33" s="12">
        <f t="shared" si="3"/>
        <v>1890</v>
      </c>
      <c r="F33" s="50" t="s">
        <v>26</v>
      </c>
      <c r="G33" s="51"/>
      <c r="H33" s="2">
        <v>4</v>
      </c>
      <c r="I33" s="2">
        <v>16</v>
      </c>
      <c r="J33" s="12">
        <f t="shared" si="4"/>
        <v>20</v>
      </c>
      <c r="L33" s="26"/>
    </row>
    <row r="34" spans="1:10" ht="19.5" customHeight="1">
      <c r="A34" s="50" t="s">
        <v>46</v>
      </c>
      <c r="B34" s="52"/>
      <c r="C34" s="2">
        <v>1289</v>
      </c>
      <c r="D34" s="2">
        <v>1214</v>
      </c>
      <c r="E34" s="12">
        <f t="shared" si="3"/>
        <v>2503</v>
      </c>
      <c r="F34" s="50" t="s">
        <v>27</v>
      </c>
      <c r="G34" s="51"/>
      <c r="H34" s="2">
        <v>0</v>
      </c>
      <c r="I34" s="2">
        <v>0</v>
      </c>
      <c r="J34" s="12">
        <f t="shared" si="4"/>
        <v>0</v>
      </c>
    </row>
    <row r="35" spans="1:10" ht="19.5" customHeight="1">
      <c r="A35" s="50" t="s">
        <v>47</v>
      </c>
      <c r="B35" s="52"/>
      <c r="C35" s="2">
        <v>1633</v>
      </c>
      <c r="D35" s="2">
        <v>1474</v>
      </c>
      <c r="E35" s="12">
        <f t="shared" si="3"/>
        <v>3107</v>
      </c>
      <c r="F35" s="50" t="s">
        <v>28</v>
      </c>
      <c r="G35" s="51"/>
      <c r="H35" s="2">
        <v>0</v>
      </c>
      <c r="I35" s="2">
        <v>0</v>
      </c>
      <c r="J35" s="12">
        <f t="shared" si="4"/>
        <v>0</v>
      </c>
    </row>
    <row r="36" spans="1:10" ht="19.5" customHeight="1" thickBot="1">
      <c r="A36" s="59" t="s">
        <v>48</v>
      </c>
      <c r="B36" s="60"/>
      <c r="C36" s="6">
        <v>1747</v>
      </c>
      <c r="D36" s="6">
        <v>1715</v>
      </c>
      <c r="E36" s="13">
        <f t="shared" si="3"/>
        <v>3462</v>
      </c>
      <c r="F36" s="53" t="s">
        <v>50</v>
      </c>
      <c r="G36" s="54"/>
      <c r="H36" s="6">
        <f>C25+C26+C27+C28+C29+C30+C31+C32+C33+C34+C35+C36+H25+H26+H27+H28+H29+H30+H31+H32+H33+H34+H35</f>
        <v>20929</v>
      </c>
      <c r="I36" s="6">
        <f>D25+D26+D27+D28+D29+D30+D31+D32+D33+D34+D35+D36+I25+I26+I27+I28+I29+I30+I31+I32+I33+I34+I35</f>
        <v>23147</v>
      </c>
      <c r="J36" s="13">
        <f>E25+E26+E27+E28+E29+E30+E31+E32+E33+E34+E35+E36+J25+J26+J27+J28+J29+J30+J31+J32+J33+J34+J35</f>
        <v>44076</v>
      </c>
    </row>
    <row r="37" spans="1:10" ht="19.5" customHeight="1">
      <c r="A37" s="57"/>
      <c r="B37" s="58"/>
      <c r="C37" s="20"/>
      <c r="D37" s="20"/>
      <c r="E37" s="20"/>
      <c r="F37" s="20"/>
      <c r="G37" s="20"/>
      <c r="H37" s="20"/>
      <c r="I37" s="20"/>
      <c r="J37" s="20"/>
    </row>
    <row r="38" spans="1:10" ht="19.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</row>
  </sheetData>
  <mergeCells count="38">
    <mergeCell ref="A23:B23"/>
    <mergeCell ref="A10:C10"/>
    <mergeCell ref="F34:G34"/>
    <mergeCell ref="F35:G35"/>
    <mergeCell ref="F31:G31"/>
    <mergeCell ref="F32:G32"/>
    <mergeCell ref="F33:G33"/>
    <mergeCell ref="A33:B33"/>
    <mergeCell ref="A34:B34"/>
    <mergeCell ref="A35:B35"/>
    <mergeCell ref="F36:G36"/>
    <mergeCell ref="A24:B24"/>
    <mergeCell ref="F24:G24"/>
    <mergeCell ref="A37:B37"/>
    <mergeCell ref="F25:G25"/>
    <mergeCell ref="F26:G26"/>
    <mergeCell ref="F27:G27"/>
    <mergeCell ref="F28:G28"/>
    <mergeCell ref="F29:G29"/>
    <mergeCell ref="F30:G30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:J2"/>
    <mergeCell ref="F11:J11"/>
    <mergeCell ref="F5:J5"/>
    <mergeCell ref="A5:A6"/>
    <mergeCell ref="A11:A12"/>
    <mergeCell ref="B11:B12"/>
    <mergeCell ref="C11:E11"/>
    <mergeCell ref="C5:E5"/>
    <mergeCell ref="B5:B6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77"/>
  <sheetViews>
    <sheetView workbookViewId="0" topLeftCell="A1">
      <selection activeCell="A1" sqref="A1"/>
    </sheetView>
  </sheetViews>
  <sheetFormatPr defaultColWidth="9.00390625" defaultRowHeight="19.5" customHeight="1"/>
  <cols>
    <col min="1" max="16384" width="9.00390625" style="1" customWidth="1"/>
  </cols>
  <sheetData>
    <row r="2" spans="1:10" ht="19.5" customHeight="1">
      <c r="A2" s="61" t="s">
        <v>89</v>
      </c>
      <c r="B2" s="61"/>
      <c r="C2" s="61"/>
      <c r="D2" s="61"/>
      <c r="E2" s="61"/>
      <c r="F2" s="61"/>
      <c r="G2" s="61"/>
      <c r="H2" s="61"/>
      <c r="I2" s="61"/>
      <c r="J2" s="61"/>
    </row>
    <row r="4" ht="19.5" customHeight="1" thickBot="1"/>
    <row r="5" spans="1:10" ht="19.5" customHeight="1">
      <c r="A5" s="65"/>
      <c r="B5" s="69" t="s">
        <v>5</v>
      </c>
      <c r="C5" s="71" t="s">
        <v>6</v>
      </c>
      <c r="D5" s="71"/>
      <c r="E5" s="72"/>
      <c r="F5" s="64" t="s">
        <v>4</v>
      </c>
      <c r="G5" s="62"/>
      <c r="H5" s="62"/>
      <c r="I5" s="62"/>
      <c r="J5" s="63"/>
    </row>
    <row r="6" spans="1:11" ht="19.5" customHeight="1">
      <c r="A6" s="66"/>
      <c r="B6" s="70"/>
      <c r="C6" s="3" t="s">
        <v>1</v>
      </c>
      <c r="D6" s="3" t="s">
        <v>2</v>
      </c>
      <c r="E6" s="5" t="s">
        <v>3</v>
      </c>
      <c r="F6" s="8" t="s">
        <v>5</v>
      </c>
      <c r="G6" s="3" t="s">
        <v>1</v>
      </c>
      <c r="H6" s="3" t="s">
        <v>2</v>
      </c>
      <c r="I6" s="3" t="s">
        <v>3</v>
      </c>
      <c r="J6" s="5" t="s">
        <v>15</v>
      </c>
      <c r="K6" s="1" t="s">
        <v>55</v>
      </c>
    </row>
    <row r="7" spans="1:10" ht="27" customHeight="1" thickBot="1">
      <c r="A7" s="18" t="s">
        <v>0</v>
      </c>
      <c r="B7" s="17">
        <v>16267</v>
      </c>
      <c r="C7" s="6">
        <v>20901</v>
      </c>
      <c r="D7" s="6">
        <v>23134</v>
      </c>
      <c r="E7" s="13">
        <f>SUM(C7:D7)</f>
        <v>44035</v>
      </c>
      <c r="F7" s="17">
        <v>10633</v>
      </c>
      <c r="G7" s="6">
        <v>6309</v>
      </c>
      <c r="H7" s="6">
        <v>9343</v>
      </c>
      <c r="I7" s="6">
        <f>SUM(G7:H7)</f>
        <v>15652</v>
      </c>
      <c r="J7" s="24" t="s">
        <v>76</v>
      </c>
    </row>
    <row r="9" ht="19.5" customHeight="1">
      <c r="K9" s="1" t="s">
        <v>56</v>
      </c>
    </row>
    <row r="10" spans="1:3" ht="19.5" customHeight="1" thickBot="1">
      <c r="A10" s="48" t="s">
        <v>51</v>
      </c>
      <c r="B10" s="48"/>
      <c r="C10" s="49"/>
    </row>
    <row r="11" spans="1:10" ht="19.5" customHeight="1">
      <c r="A11" s="67"/>
      <c r="B11" s="69" t="s">
        <v>5</v>
      </c>
      <c r="C11" s="71" t="s">
        <v>6</v>
      </c>
      <c r="D11" s="71"/>
      <c r="E11" s="72"/>
      <c r="F11" s="55" t="s">
        <v>4</v>
      </c>
      <c r="G11" s="62"/>
      <c r="H11" s="62"/>
      <c r="I11" s="62"/>
      <c r="J11" s="63"/>
    </row>
    <row r="12" spans="1:10" ht="19.5" customHeight="1">
      <c r="A12" s="68"/>
      <c r="B12" s="70"/>
      <c r="C12" s="3" t="s">
        <v>1</v>
      </c>
      <c r="D12" s="3" t="s">
        <v>2</v>
      </c>
      <c r="E12" s="5" t="s">
        <v>3</v>
      </c>
      <c r="F12" s="11" t="s">
        <v>5</v>
      </c>
      <c r="G12" s="3" t="s">
        <v>1</v>
      </c>
      <c r="H12" s="3" t="s">
        <v>2</v>
      </c>
      <c r="I12" s="3" t="s">
        <v>3</v>
      </c>
      <c r="J12" s="5" t="s">
        <v>15</v>
      </c>
    </row>
    <row r="13" spans="1:10" ht="19.5" customHeight="1">
      <c r="A13" s="19" t="s">
        <v>7</v>
      </c>
      <c r="B13" s="9">
        <v>7684</v>
      </c>
      <c r="C13" s="2">
        <v>9780</v>
      </c>
      <c r="D13" s="2">
        <v>10680</v>
      </c>
      <c r="E13" s="12">
        <f aca="true" t="shared" si="0" ref="E13:E19">SUM(C13:D13)</f>
        <v>20460</v>
      </c>
      <c r="F13" s="14">
        <v>4367</v>
      </c>
      <c r="G13" s="2">
        <v>2558</v>
      </c>
      <c r="H13" s="2">
        <v>3832</v>
      </c>
      <c r="I13" s="2">
        <f aca="true" t="shared" si="1" ref="I13:I19">SUM(G13:H13)</f>
        <v>6390</v>
      </c>
      <c r="J13" s="25" t="s">
        <v>77</v>
      </c>
    </row>
    <row r="14" spans="1:10" ht="19.5" customHeight="1">
      <c r="A14" s="19" t="s">
        <v>9</v>
      </c>
      <c r="B14" s="9">
        <v>1635</v>
      </c>
      <c r="C14" s="2">
        <v>2198</v>
      </c>
      <c r="D14" s="2">
        <v>2490</v>
      </c>
      <c r="E14" s="12">
        <f t="shared" si="0"/>
        <v>4688</v>
      </c>
      <c r="F14" s="14">
        <v>1275</v>
      </c>
      <c r="G14" s="2">
        <v>787</v>
      </c>
      <c r="H14" s="2">
        <v>1147</v>
      </c>
      <c r="I14" s="2">
        <f t="shared" si="1"/>
        <v>1934</v>
      </c>
      <c r="J14" s="25" t="s">
        <v>86</v>
      </c>
    </row>
    <row r="15" spans="1:10" ht="19.5" customHeight="1">
      <c r="A15" s="19" t="s">
        <v>8</v>
      </c>
      <c r="B15" s="9">
        <v>3911</v>
      </c>
      <c r="C15" s="2">
        <v>4792</v>
      </c>
      <c r="D15" s="2">
        <v>5323</v>
      </c>
      <c r="E15" s="12">
        <f t="shared" si="0"/>
        <v>10115</v>
      </c>
      <c r="F15" s="14">
        <v>2616</v>
      </c>
      <c r="G15" s="2">
        <v>1550</v>
      </c>
      <c r="H15" s="2">
        <v>2274</v>
      </c>
      <c r="I15" s="2">
        <f t="shared" si="1"/>
        <v>3824</v>
      </c>
      <c r="J15" s="25" t="s">
        <v>78</v>
      </c>
    </row>
    <row r="16" spans="1:10" ht="19.5" customHeight="1">
      <c r="A16" s="19" t="s">
        <v>10</v>
      </c>
      <c r="B16" s="9">
        <v>866</v>
      </c>
      <c r="C16" s="2">
        <v>1237</v>
      </c>
      <c r="D16" s="2">
        <v>1337</v>
      </c>
      <c r="E16" s="12">
        <f t="shared" si="0"/>
        <v>2574</v>
      </c>
      <c r="F16" s="14">
        <v>697</v>
      </c>
      <c r="G16" s="2">
        <v>411</v>
      </c>
      <c r="H16" s="2">
        <v>609</v>
      </c>
      <c r="I16" s="2">
        <f t="shared" si="1"/>
        <v>1020</v>
      </c>
      <c r="J16" s="25" t="s">
        <v>88</v>
      </c>
    </row>
    <row r="17" spans="1:10" ht="19.5" customHeight="1">
      <c r="A17" s="19" t="s">
        <v>11</v>
      </c>
      <c r="B17" s="9">
        <v>726</v>
      </c>
      <c r="C17" s="2">
        <v>1128</v>
      </c>
      <c r="D17" s="2">
        <v>1270</v>
      </c>
      <c r="E17" s="12">
        <f t="shared" si="0"/>
        <v>2398</v>
      </c>
      <c r="F17" s="14">
        <v>584</v>
      </c>
      <c r="G17" s="2">
        <v>363</v>
      </c>
      <c r="H17" s="2">
        <v>535</v>
      </c>
      <c r="I17" s="2">
        <f t="shared" si="1"/>
        <v>898</v>
      </c>
      <c r="J17" s="25" t="s">
        <v>91</v>
      </c>
    </row>
    <row r="18" spans="1:10" ht="19.5" customHeight="1">
      <c r="A18" s="19" t="s">
        <v>12</v>
      </c>
      <c r="B18" s="9">
        <v>705</v>
      </c>
      <c r="C18" s="2">
        <v>927</v>
      </c>
      <c r="D18" s="2">
        <v>1051</v>
      </c>
      <c r="E18" s="12">
        <f t="shared" si="0"/>
        <v>1978</v>
      </c>
      <c r="F18" s="14">
        <v>570</v>
      </c>
      <c r="G18" s="2">
        <v>342</v>
      </c>
      <c r="H18" s="2">
        <v>491</v>
      </c>
      <c r="I18" s="2">
        <f t="shared" si="1"/>
        <v>833</v>
      </c>
      <c r="J18" s="25" t="s">
        <v>87</v>
      </c>
    </row>
    <row r="19" spans="1:10" ht="19.5" customHeight="1">
      <c r="A19" s="19" t="s">
        <v>13</v>
      </c>
      <c r="B19" s="9">
        <v>740</v>
      </c>
      <c r="C19" s="2">
        <v>839</v>
      </c>
      <c r="D19" s="2">
        <v>983</v>
      </c>
      <c r="E19" s="12">
        <f t="shared" si="0"/>
        <v>1822</v>
      </c>
      <c r="F19" s="14">
        <v>524</v>
      </c>
      <c r="G19" s="2">
        <v>298</v>
      </c>
      <c r="H19" s="2">
        <v>455</v>
      </c>
      <c r="I19" s="2">
        <f t="shared" si="1"/>
        <v>753</v>
      </c>
      <c r="J19" s="25" t="s">
        <v>74</v>
      </c>
    </row>
    <row r="20" spans="1:10" ht="19.5" customHeight="1" thickBot="1">
      <c r="A20" s="18" t="s">
        <v>14</v>
      </c>
      <c r="B20" s="17">
        <f aca="true" t="shared" si="2" ref="B20:I20">SUM(B13:B19)</f>
        <v>16267</v>
      </c>
      <c r="C20" s="6">
        <f t="shared" si="2"/>
        <v>20901</v>
      </c>
      <c r="D20" s="6">
        <f t="shared" si="2"/>
        <v>23134</v>
      </c>
      <c r="E20" s="13">
        <f t="shared" si="2"/>
        <v>44035</v>
      </c>
      <c r="F20" s="16">
        <f t="shared" si="2"/>
        <v>10633</v>
      </c>
      <c r="G20" s="6">
        <f t="shared" si="2"/>
        <v>6309</v>
      </c>
      <c r="H20" s="6">
        <f t="shared" si="2"/>
        <v>9343</v>
      </c>
      <c r="I20" s="6">
        <f t="shared" si="2"/>
        <v>15652</v>
      </c>
      <c r="J20" s="24" t="s">
        <v>81</v>
      </c>
    </row>
    <row r="21" spans="1:10" ht="19.5" customHeight="1">
      <c r="A21" s="21"/>
      <c r="B21" s="22"/>
      <c r="C21" s="22"/>
      <c r="D21" s="22"/>
      <c r="E21" s="22"/>
      <c r="F21" s="22"/>
      <c r="G21" s="22"/>
      <c r="H21" s="22"/>
      <c r="I21" s="22"/>
      <c r="J21" s="23"/>
    </row>
    <row r="22" spans="1:10" ht="19.5" customHeight="1">
      <c r="A22" s="21"/>
      <c r="B22" s="22"/>
      <c r="C22" s="22"/>
      <c r="D22" s="22"/>
      <c r="E22" s="22"/>
      <c r="F22" s="22"/>
      <c r="G22" s="22"/>
      <c r="H22" s="22"/>
      <c r="I22" s="22"/>
      <c r="J22" s="23"/>
    </row>
    <row r="23" spans="1:2" ht="19.5" customHeight="1" thickBot="1">
      <c r="A23" s="48" t="s">
        <v>52</v>
      </c>
      <c r="B23" s="48"/>
    </row>
    <row r="24" spans="1:10" ht="19.5" customHeight="1">
      <c r="A24" s="55" t="s">
        <v>49</v>
      </c>
      <c r="B24" s="56"/>
      <c r="C24" s="4" t="s">
        <v>1</v>
      </c>
      <c r="D24" s="4" t="s">
        <v>2</v>
      </c>
      <c r="E24" s="10" t="s">
        <v>3</v>
      </c>
      <c r="F24" s="55" t="s">
        <v>49</v>
      </c>
      <c r="G24" s="56"/>
      <c r="H24" s="4" t="s">
        <v>1</v>
      </c>
      <c r="I24" s="4" t="s">
        <v>2</v>
      </c>
      <c r="J24" s="10" t="s">
        <v>3</v>
      </c>
    </row>
    <row r="25" spans="1:10" ht="19.5" customHeight="1">
      <c r="A25" s="50" t="s">
        <v>37</v>
      </c>
      <c r="B25" s="52"/>
      <c r="C25" s="2">
        <v>765</v>
      </c>
      <c r="D25" s="2">
        <v>719</v>
      </c>
      <c r="E25" s="12">
        <f aca="true" t="shared" si="3" ref="E25:E36">C25+D25</f>
        <v>1484</v>
      </c>
      <c r="F25" s="50" t="s">
        <v>36</v>
      </c>
      <c r="G25" s="51"/>
      <c r="H25" s="2">
        <v>1292</v>
      </c>
      <c r="I25" s="2">
        <v>1508</v>
      </c>
      <c r="J25" s="12">
        <f aca="true" t="shared" si="4" ref="J25:J35">H25+I25</f>
        <v>2800</v>
      </c>
    </row>
    <row r="26" spans="1:10" ht="19.5" customHeight="1">
      <c r="A26" s="50" t="s">
        <v>38</v>
      </c>
      <c r="B26" s="52"/>
      <c r="C26" s="2">
        <v>846</v>
      </c>
      <c r="D26" s="2">
        <v>719</v>
      </c>
      <c r="E26" s="12">
        <f t="shared" si="3"/>
        <v>1565</v>
      </c>
      <c r="F26" s="50" t="s">
        <v>35</v>
      </c>
      <c r="G26" s="51"/>
      <c r="H26" s="2">
        <v>1394</v>
      </c>
      <c r="I26" s="2">
        <v>1769</v>
      </c>
      <c r="J26" s="12">
        <f t="shared" si="4"/>
        <v>3163</v>
      </c>
    </row>
    <row r="27" spans="1:10" ht="19.5" customHeight="1">
      <c r="A27" s="50" t="s">
        <v>39</v>
      </c>
      <c r="B27" s="52"/>
      <c r="C27" s="2">
        <v>959</v>
      </c>
      <c r="D27" s="2">
        <v>913</v>
      </c>
      <c r="E27" s="12">
        <f t="shared" si="3"/>
        <v>1872</v>
      </c>
      <c r="F27" s="50" t="s">
        <v>34</v>
      </c>
      <c r="G27" s="51"/>
      <c r="H27" s="2">
        <v>1597</v>
      </c>
      <c r="I27" s="2">
        <v>2157</v>
      </c>
      <c r="J27" s="12">
        <f t="shared" si="4"/>
        <v>3754</v>
      </c>
    </row>
    <row r="28" spans="1:10" ht="19.5" customHeight="1">
      <c r="A28" s="50" t="s">
        <v>40</v>
      </c>
      <c r="B28" s="52"/>
      <c r="C28" s="2">
        <v>1159</v>
      </c>
      <c r="D28" s="2">
        <v>1070</v>
      </c>
      <c r="E28" s="12">
        <f t="shared" si="3"/>
        <v>2229</v>
      </c>
      <c r="F28" s="50" t="s">
        <v>33</v>
      </c>
      <c r="G28" s="51"/>
      <c r="H28" s="2">
        <v>1556</v>
      </c>
      <c r="I28" s="2">
        <v>2113</v>
      </c>
      <c r="J28" s="12">
        <f t="shared" si="4"/>
        <v>3669</v>
      </c>
    </row>
    <row r="29" spans="1:10" ht="19.5" customHeight="1">
      <c r="A29" s="50" t="s">
        <v>41</v>
      </c>
      <c r="B29" s="52"/>
      <c r="C29" s="2">
        <v>1049</v>
      </c>
      <c r="D29" s="2">
        <v>916</v>
      </c>
      <c r="E29" s="12">
        <f t="shared" si="3"/>
        <v>1965</v>
      </c>
      <c r="F29" s="50" t="s">
        <v>32</v>
      </c>
      <c r="G29" s="51"/>
      <c r="H29" s="2">
        <v>980</v>
      </c>
      <c r="I29" s="2">
        <v>1617</v>
      </c>
      <c r="J29" s="12">
        <f t="shared" si="4"/>
        <v>2597</v>
      </c>
    </row>
    <row r="30" spans="1:10" ht="19.5" customHeight="1">
      <c r="A30" s="50" t="s">
        <v>42</v>
      </c>
      <c r="B30" s="52"/>
      <c r="C30" s="2">
        <v>1003</v>
      </c>
      <c r="D30" s="2">
        <v>834</v>
      </c>
      <c r="E30" s="12">
        <f t="shared" si="3"/>
        <v>1837</v>
      </c>
      <c r="F30" s="50" t="s">
        <v>31</v>
      </c>
      <c r="G30" s="51"/>
      <c r="H30" s="2">
        <v>534</v>
      </c>
      <c r="I30" s="2">
        <v>955</v>
      </c>
      <c r="J30" s="12">
        <f t="shared" si="4"/>
        <v>1489</v>
      </c>
    </row>
    <row r="31" spans="1:10" ht="19.5" customHeight="1">
      <c r="A31" s="50" t="s">
        <v>43</v>
      </c>
      <c r="B31" s="52"/>
      <c r="C31" s="2">
        <v>1030</v>
      </c>
      <c r="D31" s="2">
        <v>928</v>
      </c>
      <c r="E31" s="12">
        <f t="shared" si="3"/>
        <v>1958</v>
      </c>
      <c r="F31" s="50" t="s">
        <v>30</v>
      </c>
      <c r="G31" s="51"/>
      <c r="H31" s="2">
        <v>196</v>
      </c>
      <c r="I31" s="2">
        <v>554</v>
      </c>
      <c r="J31" s="12">
        <f t="shared" si="4"/>
        <v>750</v>
      </c>
    </row>
    <row r="32" spans="1:10" ht="19.5" customHeight="1">
      <c r="A32" s="50" t="s">
        <v>44</v>
      </c>
      <c r="B32" s="52"/>
      <c r="C32" s="2">
        <v>903</v>
      </c>
      <c r="D32" s="2">
        <v>824</v>
      </c>
      <c r="E32" s="12">
        <f t="shared" si="3"/>
        <v>1727</v>
      </c>
      <c r="F32" s="50" t="s">
        <v>29</v>
      </c>
      <c r="G32" s="51"/>
      <c r="H32" s="2">
        <v>48</v>
      </c>
      <c r="I32" s="2">
        <v>162</v>
      </c>
      <c r="J32" s="12">
        <f t="shared" si="4"/>
        <v>210</v>
      </c>
    </row>
    <row r="33" spans="1:12" ht="19.5" customHeight="1">
      <c r="A33" s="50" t="s">
        <v>45</v>
      </c>
      <c r="B33" s="52"/>
      <c r="C33" s="2">
        <v>930</v>
      </c>
      <c r="D33" s="2">
        <v>961</v>
      </c>
      <c r="E33" s="12">
        <f t="shared" si="3"/>
        <v>1891</v>
      </c>
      <c r="F33" s="50" t="s">
        <v>26</v>
      </c>
      <c r="G33" s="51"/>
      <c r="H33" s="2">
        <v>4</v>
      </c>
      <c r="I33" s="2">
        <v>16</v>
      </c>
      <c r="J33" s="12">
        <f t="shared" si="4"/>
        <v>20</v>
      </c>
      <c r="L33" s="26"/>
    </row>
    <row r="34" spans="1:10" ht="19.5" customHeight="1">
      <c r="A34" s="50" t="s">
        <v>46</v>
      </c>
      <c r="B34" s="52"/>
      <c r="C34" s="2">
        <v>1276</v>
      </c>
      <c r="D34" s="2">
        <v>1226</v>
      </c>
      <c r="E34" s="12">
        <f t="shared" si="3"/>
        <v>2502</v>
      </c>
      <c r="F34" s="50" t="s">
        <v>27</v>
      </c>
      <c r="G34" s="51"/>
      <c r="H34" s="2">
        <v>0</v>
      </c>
      <c r="I34" s="2">
        <v>0</v>
      </c>
      <c r="J34" s="12">
        <f t="shared" si="4"/>
        <v>0</v>
      </c>
    </row>
    <row r="35" spans="1:10" ht="19.5" customHeight="1">
      <c r="A35" s="50" t="s">
        <v>47</v>
      </c>
      <c r="B35" s="52"/>
      <c r="C35" s="2">
        <v>1623</v>
      </c>
      <c r="D35" s="2">
        <v>1459</v>
      </c>
      <c r="E35" s="12">
        <f t="shared" si="3"/>
        <v>3082</v>
      </c>
      <c r="F35" s="50" t="s">
        <v>28</v>
      </c>
      <c r="G35" s="51"/>
      <c r="H35" s="2">
        <v>0</v>
      </c>
      <c r="I35" s="2">
        <v>0</v>
      </c>
      <c r="J35" s="12">
        <f t="shared" si="4"/>
        <v>0</v>
      </c>
    </row>
    <row r="36" spans="1:10" ht="19.5" customHeight="1" thickBot="1">
      <c r="A36" s="59" t="s">
        <v>48</v>
      </c>
      <c r="B36" s="60"/>
      <c r="C36" s="6">
        <v>1757</v>
      </c>
      <c r="D36" s="6">
        <v>1714</v>
      </c>
      <c r="E36" s="13">
        <f t="shared" si="3"/>
        <v>3471</v>
      </c>
      <c r="F36" s="53" t="s">
        <v>50</v>
      </c>
      <c r="G36" s="54"/>
      <c r="H36" s="6">
        <f>C25+C26+C27+C28+C29+C30+C31+C32+C33+C34+C35+C36+H25+H26+H27+H28+H29+H30+H31+H32+H33+H34+H35</f>
        <v>20901</v>
      </c>
      <c r="I36" s="6">
        <f>D25+D26+D27+D28+D29+D30+D31+D32+D33+D34+D35+D36+I25+I26+I27+I28+I29+I30+I31+I32+I33+I34+I35</f>
        <v>23134</v>
      </c>
      <c r="J36" s="13">
        <f>E25+E26+E27+E28+E29+E30+E31+E32+E33+E34+E35+E36+J25+J26+J27+J28+J29+J30+J31+J32+J33+J34+J35</f>
        <v>44035</v>
      </c>
    </row>
    <row r="37" spans="1:10" ht="19.5" customHeight="1">
      <c r="A37" s="57"/>
      <c r="B37" s="58"/>
      <c r="C37" s="20"/>
      <c r="D37" s="20"/>
      <c r="E37" s="20"/>
      <c r="F37" s="20"/>
      <c r="G37" s="20"/>
      <c r="H37" s="20"/>
      <c r="I37" s="20"/>
      <c r="J37" s="20"/>
    </row>
    <row r="38" spans="1:10" ht="19.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9.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9.5" customHeight="1">
      <c r="A40" s="61" t="s">
        <v>90</v>
      </c>
      <c r="B40" s="61"/>
      <c r="C40" s="61"/>
      <c r="D40" s="61"/>
      <c r="E40" s="61"/>
      <c r="F40" s="61"/>
      <c r="G40" s="61"/>
      <c r="H40" s="61"/>
      <c r="I40" s="61"/>
      <c r="J40" s="61"/>
    </row>
    <row r="42" ht="19.5" customHeight="1" thickBot="1"/>
    <row r="43" spans="1:10" ht="19.5" customHeight="1">
      <c r="A43" s="65"/>
      <c r="B43" s="69" t="s">
        <v>92</v>
      </c>
      <c r="C43" s="71" t="s">
        <v>6</v>
      </c>
      <c r="D43" s="71"/>
      <c r="E43" s="72"/>
      <c r="F43" s="64" t="s">
        <v>4</v>
      </c>
      <c r="G43" s="62"/>
      <c r="H43" s="62"/>
      <c r="I43" s="62"/>
      <c r="J43" s="63"/>
    </row>
    <row r="44" spans="1:10" ht="19.5" customHeight="1">
      <c r="A44" s="66"/>
      <c r="B44" s="70"/>
      <c r="C44" s="3" t="s">
        <v>1</v>
      </c>
      <c r="D44" s="3" t="s">
        <v>2</v>
      </c>
      <c r="E44" s="5" t="s">
        <v>3</v>
      </c>
      <c r="F44" s="8" t="s">
        <v>5</v>
      </c>
      <c r="G44" s="3" t="s">
        <v>1</v>
      </c>
      <c r="H44" s="3" t="s">
        <v>2</v>
      </c>
      <c r="I44" s="3" t="s">
        <v>3</v>
      </c>
      <c r="J44" s="5" t="s">
        <v>15</v>
      </c>
    </row>
    <row r="45" spans="1:10" ht="19.5" customHeight="1" thickBot="1">
      <c r="A45" s="18" t="s">
        <v>0</v>
      </c>
      <c r="B45" s="17">
        <v>240</v>
      </c>
      <c r="C45" s="6">
        <v>105</v>
      </c>
      <c r="D45" s="6">
        <v>187</v>
      </c>
      <c r="E45" s="13">
        <f>SUM(C45:D45)</f>
        <v>292</v>
      </c>
      <c r="F45" s="17">
        <v>21</v>
      </c>
      <c r="G45" s="6">
        <v>12</v>
      </c>
      <c r="H45" s="6">
        <v>13</v>
      </c>
      <c r="I45" s="6">
        <v>25</v>
      </c>
      <c r="J45" s="27">
        <f>ROUND(I45/E45,3)</f>
        <v>0.086</v>
      </c>
    </row>
    <row r="46" spans="1:10" ht="19.5" customHeight="1">
      <c r="A46"/>
      <c r="B46"/>
      <c r="C46"/>
      <c r="D46"/>
      <c r="E46"/>
      <c r="F46"/>
      <c r="G46"/>
      <c r="H46"/>
      <c r="I46"/>
      <c r="J46"/>
    </row>
    <row r="47" spans="1:10" ht="19.5" customHeight="1">
      <c r="A47"/>
      <c r="B47"/>
      <c r="C47"/>
      <c r="D47"/>
      <c r="E47"/>
      <c r="F47"/>
      <c r="G47"/>
      <c r="H47"/>
      <c r="I47"/>
      <c r="J47"/>
    </row>
    <row r="48" spans="1:3" ht="19.5" customHeight="1" thickBot="1">
      <c r="A48" s="48" t="s">
        <v>51</v>
      </c>
      <c r="B48" s="48"/>
      <c r="C48" s="49"/>
    </row>
    <row r="49" spans="1:10" ht="19.5" customHeight="1">
      <c r="A49" s="67"/>
      <c r="B49" s="69" t="s">
        <v>92</v>
      </c>
      <c r="C49" s="71" t="s">
        <v>6</v>
      </c>
      <c r="D49" s="71"/>
      <c r="E49" s="72"/>
      <c r="F49" s="55" t="s">
        <v>4</v>
      </c>
      <c r="G49" s="62"/>
      <c r="H49" s="62"/>
      <c r="I49" s="62"/>
      <c r="J49" s="63"/>
    </row>
    <row r="50" spans="1:10" ht="19.5" customHeight="1">
      <c r="A50" s="68"/>
      <c r="B50" s="70"/>
      <c r="C50" s="3" t="s">
        <v>1</v>
      </c>
      <c r="D50" s="3" t="s">
        <v>2</v>
      </c>
      <c r="E50" s="5" t="s">
        <v>3</v>
      </c>
      <c r="F50" s="11" t="s">
        <v>5</v>
      </c>
      <c r="G50" s="3" t="s">
        <v>1</v>
      </c>
      <c r="H50" s="3" t="s">
        <v>2</v>
      </c>
      <c r="I50" s="3" t="s">
        <v>3</v>
      </c>
      <c r="J50" s="5" t="s">
        <v>15</v>
      </c>
    </row>
    <row r="51" spans="1:10" ht="19.5" customHeight="1">
      <c r="A51" s="19" t="s">
        <v>7</v>
      </c>
      <c r="B51" s="9">
        <v>126</v>
      </c>
      <c r="C51" s="2">
        <v>59</v>
      </c>
      <c r="D51" s="2">
        <v>96</v>
      </c>
      <c r="E51" s="12">
        <f>SUM(C51+D51)</f>
        <v>155</v>
      </c>
      <c r="F51" s="14">
        <v>9</v>
      </c>
      <c r="G51" s="2">
        <v>6</v>
      </c>
      <c r="H51" s="2">
        <v>4</v>
      </c>
      <c r="I51" s="2">
        <f>SUM(G51+H51)</f>
        <v>10</v>
      </c>
      <c r="J51" s="28">
        <f>ROUND(I51/E51,3)</f>
        <v>0.065</v>
      </c>
    </row>
    <row r="52" spans="1:10" ht="19.5" customHeight="1">
      <c r="A52" s="19" t="s">
        <v>9</v>
      </c>
      <c r="B52" s="9">
        <v>31</v>
      </c>
      <c r="C52" s="2">
        <v>11</v>
      </c>
      <c r="D52" s="2">
        <v>21</v>
      </c>
      <c r="E52" s="12">
        <f aca="true" t="shared" si="5" ref="E52:E57">SUM(C52+D52)</f>
        <v>32</v>
      </c>
      <c r="F52" s="14">
        <v>2</v>
      </c>
      <c r="G52" s="2">
        <v>1</v>
      </c>
      <c r="H52" s="2">
        <v>2</v>
      </c>
      <c r="I52" s="2">
        <f aca="true" t="shared" si="6" ref="I52:I58">SUM(G52+H52)</f>
        <v>3</v>
      </c>
      <c r="J52" s="28">
        <f aca="true" t="shared" si="7" ref="J52:J58">ROUND(I52/E52,3)</f>
        <v>0.094</v>
      </c>
    </row>
    <row r="53" spans="1:10" ht="19.5" customHeight="1">
      <c r="A53" s="19" t="s">
        <v>8</v>
      </c>
      <c r="B53" s="9">
        <v>51</v>
      </c>
      <c r="C53" s="2">
        <v>23</v>
      </c>
      <c r="D53" s="2">
        <v>43</v>
      </c>
      <c r="E53" s="12">
        <f t="shared" si="5"/>
        <v>66</v>
      </c>
      <c r="F53" s="14">
        <v>9</v>
      </c>
      <c r="G53" s="2">
        <v>4</v>
      </c>
      <c r="H53" s="2">
        <v>6</v>
      </c>
      <c r="I53" s="2">
        <f t="shared" si="6"/>
        <v>10</v>
      </c>
      <c r="J53" s="28">
        <f t="shared" si="7"/>
        <v>0.152</v>
      </c>
    </row>
    <row r="54" spans="1:10" ht="19.5" customHeight="1">
      <c r="A54" s="19" t="s">
        <v>10</v>
      </c>
      <c r="B54" s="9">
        <v>13</v>
      </c>
      <c r="C54" s="2">
        <v>3</v>
      </c>
      <c r="D54" s="2">
        <v>14</v>
      </c>
      <c r="E54" s="12">
        <f t="shared" si="5"/>
        <v>17</v>
      </c>
      <c r="F54" s="14">
        <v>1</v>
      </c>
      <c r="G54" s="2">
        <v>1</v>
      </c>
      <c r="H54" s="2">
        <v>1</v>
      </c>
      <c r="I54" s="2">
        <f t="shared" si="6"/>
        <v>2</v>
      </c>
      <c r="J54" s="28">
        <f t="shared" si="7"/>
        <v>0.118</v>
      </c>
    </row>
    <row r="55" spans="1:10" ht="19.5" customHeight="1">
      <c r="A55" s="19" t="s">
        <v>11</v>
      </c>
      <c r="B55" s="9">
        <v>8</v>
      </c>
      <c r="C55" s="2">
        <v>6</v>
      </c>
      <c r="D55" s="2">
        <v>2</v>
      </c>
      <c r="E55" s="12">
        <f t="shared" si="5"/>
        <v>8</v>
      </c>
      <c r="F55" s="14">
        <v>0</v>
      </c>
      <c r="G55" s="2">
        <v>0</v>
      </c>
      <c r="H55" s="2">
        <v>0</v>
      </c>
      <c r="I55" s="2">
        <f t="shared" si="6"/>
        <v>0</v>
      </c>
      <c r="J55" s="28">
        <f t="shared" si="7"/>
        <v>0</v>
      </c>
    </row>
    <row r="56" spans="1:10" ht="19.5" customHeight="1">
      <c r="A56" s="19" t="s">
        <v>12</v>
      </c>
      <c r="B56" s="9">
        <v>5</v>
      </c>
      <c r="C56" s="2">
        <v>3</v>
      </c>
      <c r="D56" s="2">
        <v>2</v>
      </c>
      <c r="E56" s="12">
        <f t="shared" si="5"/>
        <v>5</v>
      </c>
      <c r="F56" s="14">
        <v>0</v>
      </c>
      <c r="G56" s="2">
        <v>0</v>
      </c>
      <c r="H56" s="2">
        <v>0</v>
      </c>
      <c r="I56" s="2">
        <f t="shared" si="6"/>
        <v>0</v>
      </c>
      <c r="J56" s="28">
        <f t="shared" si="7"/>
        <v>0</v>
      </c>
    </row>
    <row r="57" spans="1:10" ht="19.5" customHeight="1">
      <c r="A57" s="19" t="s">
        <v>13</v>
      </c>
      <c r="B57" s="9">
        <v>6</v>
      </c>
      <c r="C57" s="2">
        <v>0</v>
      </c>
      <c r="D57" s="2">
        <v>9</v>
      </c>
      <c r="E57" s="12">
        <f t="shared" si="5"/>
        <v>9</v>
      </c>
      <c r="F57" s="14">
        <v>0</v>
      </c>
      <c r="G57" s="2">
        <v>0</v>
      </c>
      <c r="H57" s="2">
        <v>0</v>
      </c>
      <c r="I57" s="2">
        <f t="shared" si="6"/>
        <v>0</v>
      </c>
      <c r="J57" s="28">
        <f t="shared" si="7"/>
        <v>0</v>
      </c>
    </row>
    <row r="58" spans="1:10" ht="19.5" customHeight="1" thickBot="1">
      <c r="A58" s="18" t="s">
        <v>14</v>
      </c>
      <c r="B58" s="17">
        <f aca="true" t="shared" si="8" ref="B58:H58">SUM(B51:B57)</f>
        <v>240</v>
      </c>
      <c r="C58" s="6">
        <f t="shared" si="8"/>
        <v>105</v>
      </c>
      <c r="D58" s="6">
        <f t="shared" si="8"/>
        <v>187</v>
      </c>
      <c r="E58" s="13">
        <f t="shared" si="8"/>
        <v>292</v>
      </c>
      <c r="F58" s="16">
        <f t="shared" si="8"/>
        <v>21</v>
      </c>
      <c r="G58" s="6">
        <f t="shared" si="8"/>
        <v>12</v>
      </c>
      <c r="H58" s="6">
        <f t="shared" si="8"/>
        <v>13</v>
      </c>
      <c r="I58" s="6">
        <f t="shared" si="6"/>
        <v>25</v>
      </c>
      <c r="J58" s="27">
        <f t="shared" si="7"/>
        <v>0.086</v>
      </c>
    </row>
    <row r="59" spans="1:10" ht="19.5" customHeight="1">
      <c r="A59" s="21"/>
      <c r="B59" s="22" t="s">
        <v>93</v>
      </c>
      <c r="C59" s="22"/>
      <c r="D59" s="22"/>
      <c r="E59" s="22"/>
      <c r="F59" s="22"/>
      <c r="G59" s="22"/>
      <c r="H59" s="22"/>
      <c r="I59" s="22"/>
      <c r="J59" s="23"/>
    </row>
    <row r="60" spans="1:10" ht="19.5" customHeight="1">
      <c r="A60" s="21"/>
      <c r="B60" s="22"/>
      <c r="C60" s="22"/>
      <c r="D60" s="22"/>
      <c r="E60" s="22"/>
      <c r="F60" s="22"/>
      <c r="G60" s="22"/>
      <c r="H60" s="22"/>
      <c r="I60" s="22"/>
      <c r="J60" s="23"/>
    </row>
    <row r="61" spans="1:2" ht="19.5" customHeight="1" thickBot="1">
      <c r="A61" s="48" t="s">
        <v>52</v>
      </c>
      <c r="B61" s="48"/>
    </row>
    <row r="62" spans="1:10" ht="19.5" customHeight="1">
      <c r="A62" s="55" t="s">
        <v>49</v>
      </c>
      <c r="B62" s="56"/>
      <c r="C62" s="4" t="s">
        <v>1</v>
      </c>
      <c r="D62" s="4" t="s">
        <v>2</v>
      </c>
      <c r="E62" s="10" t="s">
        <v>3</v>
      </c>
      <c r="F62" s="55" t="s">
        <v>49</v>
      </c>
      <c r="G62" s="56"/>
      <c r="H62" s="4" t="s">
        <v>1</v>
      </c>
      <c r="I62" s="4" t="s">
        <v>2</v>
      </c>
      <c r="J62" s="10" t="s">
        <v>3</v>
      </c>
    </row>
    <row r="63" spans="1:10" ht="19.5" customHeight="1">
      <c r="A63" s="50" t="s">
        <v>37</v>
      </c>
      <c r="B63" s="52"/>
      <c r="C63" s="2">
        <v>0</v>
      </c>
      <c r="D63" s="2">
        <v>1</v>
      </c>
      <c r="E63" s="12">
        <f>SUM(C63+D63)</f>
        <v>1</v>
      </c>
      <c r="F63" s="50" t="s">
        <v>36</v>
      </c>
      <c r="G63" s="51"/>
      <c r="H63" s="2">
        <v>4</v>
      </c>
      <c r="I63" s="2">
        <v>4</v>
      </c>
      <c r="J63" s="12">
        <f aca="true" t="shared" si="9" ref="J63:J74">SUM(H63+I63)</f>
        <v>8</v>
      </c>
    </row>
    <row r="64" spans="1:10" ht="19.5" customHeight="1">
      <c r="A64" s="50" t="s">
        <v>38</v>
      </c>
      <c r="B64" s="52"/>
      <c r="C64" s="2">
        <v>6</v>
      </c>
      <c r="D64" s="2">
        <v>1</v>
      </c>
      <c r="E64" s="12">
        <f aca="true" t="shared" si="10" ref="E64:E74">SUM(C64+D64)</f>
        <v>7</v>
      </c>
      <c r="F64" s="50" t="s">
        <v>35</v>
      </c>
      <c r="G64" s="51"/>
      <c r="H64" s="2">
        <v>6</v>
      </c>
      <c r="I64" s="2">
        <v>1</v>
      </c>
      <c r="J64" s="12">
        <f t="shared" si="9"/>
        <v>7</v>
      </c>
    </row>
    <row r="65" spans="1:10" ht="19.5" customHeight="1">
      <c r="A65" s="50" t="s">
        <v>39</v>
      </c>
      <c r="B65" s="52"/>
      <c r="C65" s="2">
        <v>1</v>
      </c>
      <c r="D65" s="2">
        <v>2</v>
      </c>
      <c r="E65" s="12">
        <f t="shared" si="10"/>
        <v>3</v>
      </c>
      <c r="F65" s="50" t="s">
        <v>34</v>
      </c>
      <c r="G65" s="51"/>
      <c r="H65" s="2">
        <v>3</v>
      </c>
      <c r="I65" s="2">
        <v>1</v>
      </c>
      <c r="J65" s="12">
        <f t="shared" si="9"/>
        <v>4</v>
      </c>
    </row>
    <row r="66" spans="1:10" ht="19.5" customHeight="1">
      <c r="A66" s="50" t="s">
        <v>40</v>
      </c>
      <c r="B66" s="52"/>
      <c r="C66" s="2">
        <v>4</v>
      </c>
      <c r="D66" s="2">
        <v>9</v>
      </c>
      <c r="E66" s="12">
        <f t="shared" si="10"/>
        <v>13</v>
      </c>
      <c r="F66" s="50" t="s">
        <v>33</v>
      </c>
      <c r="G66" s="51"/>
      <c r="H66" s="2">
        <v>1</v>
      </c>
      <c r="I66" s="2">
        <v>4</v>
      </c>
      <c r="J66" s="12">
        <f t="shared" si="9"/>
        <v>5</v>
      </c>
    </row>
    <row r="67" spans="1:10" ht="19.5" customHeight="1">
      <c r="A67" s="50" t="s">
        <v>41</v>
      </c>
      <c r="B67" s="52"/>
      <c r="C67" s="2">
        <v>11</v>
      </c>
      <c r="D67" s="2">
        <v>27</v>
      </c>
      <c r="E67" s="12">
        <f t="shared" si="10"/>
        <v>38</v>
      </c>
      <c r="F67" s="50" t="s">
        <v>32</v>
      </c>
      <c r="G67" s="51"/>
      <c r="H67" s="2">
        <v>1</v>
      </c>
      <c r="I67" s="2">
        <v>6</v>
      </c>
      <c r="J67" s="12">
        <f t="shared" si="9"/>
        <v>7</v>
      </c>
    </row>
    <row r="68" spans="1:10" ht="19.5" customHeight="1">
      <c r="A68" s="50" t="s">
        <v>42</v>
      </c>
      <c r="B68" s="52"/>
      <c r="C68" s="2">
        <v>30</v>
      </c>
      <c r="D68" s="2">
        <v>42</v>
      </c>
      <c r="E68" s="12">
        <f t="shared" si="10"/>
        <v>72</v>
      </c>
      <c r="F68" s="50" t="s">
        <v>31</v>
      </c>
      <c r="G68" s="51"/>
      <c r="H68" s="2">
        <v>1</v>
      </c>
      <c r="I68" s="2">
        <v>1</v>
      </c>
      <c r="J68" s="12">
        <f t="shared" si="9"/>
        <v>2</v>
      </c>
    </row>
    <row r="69" spans="1:10" ht="19.5" customHeight="1">
      <c r="A69" s="50" t="s">
        <v>43</v>
      </c>
      <c r="B69" s="52"/>
      <c r="C69" s="2">
        <v>15</v>
      </c>
      <c r="D69" s="2">
        <v>27</v>
      </c>
      <c r="E69" s="12">
        <f t="shared" si="10"/>
        <v>42</v>
      </c>
      <c r="F69" s="50" t="s">
        <v>30</v>
      </c>
      <c r="G69" s="51"/>
      <c r="H69" s="2">
        <v>0</v>
      </c>
      <c r="I69" s="2">
        <v>0</v>
      </c>
      <c r="J69" s="12">
        <f t="shared" si="9"/>
        <v>0</v>
      </c>
    </row>
    <row r="70" spans="1:10" ht="19.5" customHeight="1">
      <c r="A70" s="50" t="s">
        <v>44</v>
      </c>
      <c r="B70" s="52"/>
      <c r="C70" s="2">
        <v>5</v>
      </c>
      <c r="D70" s="2">
        <v>27</v>
      </c>
      <c r="E70" s="12">
        <f t="shared" si="10"/>
        <v>32</v>
      </c>
      <c r="F70" s="50" t="s">
        <v>29</v>
      </c>
      <c r="G70" s="51"/>
      <c r="H70" s="2">
        <v>0</v>
      </c>
      <c r="I70" s="2">
        <v>0</v>
      </c>
      <c r="J70" s="12">
        <f t="shared" si="9"/>
        <v>0</v>
      </c>
    </row>
    <row r="71" spans="1:10" ht="19.5" customHeight="1">
      <c r="A71" s="50" t="s">
        <v>45</v>
      </c>
      <c r="B71" s="52"/>
      <c r="C71" s="2">
        <v>6</v>
      </c>
      <c r="D71" s="2">
        <v>15</v>
      </c>
      <c r="E71" s="12">
        <f t="shared" si="10"/>
        <v>21</v>
      </c>
      <c r="F71" s="50" t="s">
        <v>26</v>
      </c>
      <c r="G71" s="51"/>
      <c r="H71" s="2">
        <v>0</v>
      </c>
      <c r="I71" s="2">
        <v>0</v>
      </c>
      <c r="J71" s="12">
        <f t="shared" si="9"/>
        <v>0</v>
      </c>
    </row>
    <row r="72" spans="1:10" ht="19.5" customHeight="1">
      <c r="A72" s="50" t="s">
        <v>46</v>
      </c>
      <c r="B72" s="52"/>
      <c r="C72" s="2">
        <v>3</v>
      </c>
      <c r="D72" s="2">
        <v>7</v>
      </c>
      <c r="E72" s="12">
        <f t="shared" si="10"/>
        <v>10</v>
      </c>
      <c r="F72" s="50" t="s">
        <v>27</v>
      </c>
      <c r="G72" s="51"/>
      <c r="H72" s="2">
        <v>0</v>
      </c>
      <c r="I72" s="2">
        <v>0</v>
      </c>
      <c r="J72" s="12">
        <f t="shared" si="9"/>
        <v>0</v>
      </c>
    </row>
    <row r="73" spans="1:10" ht="19.5" customHeight="1">
      <c r="A73" s="50" t="s">
        <v>47</v>
      </c>
      <c r="B73" s="52"/>
      <c r="C73" s="2">
        <v>3</v>
      </c>
      <c r="D73" s="2">
        <v>10</v>
      </c>
      <c r="E73" s="12">
        <f t="shared" si="10"/>
        <v>13</v>
      </c>
      <c r="F73" s="50" t="s">
        <v>28</v>
      </c>
      <c r="G73" s="51"/>
      <c r="H73" s="2">
        <v>0</v>
      </c>
      <c r="I73" s="2">
        <v>0</v>
      </c>
      <c r="J73" s="12">
        <f t="shared" si="9"/>
        <v>0</v>
      </c>
    </row>
    <row r="74" spans="1:10" ht="19.5" customHeight="1" thickBot="1">
      <c r="A74" s="59" t="s">
        <v>48</v>
      </c>
      <c r="B74" s="60"/>
      <c r="C74" s="6">
        <v>5</v>
      </c>
      <c r="D74" s="6">
        <v>2</v>
      </c>
      <c r="E74" s="13">
        <f t="shared" si="10"/>
        <v>7</v>
      </c>
      <c r="F74" s="53" t="s">
        <v>50</v>
      </c>
      <c r="G74" s="54"/>
      <c r="H74" s="29">
        <f>SUM((SUM(C63:C74)+(SUM(H63:H73))))</f>
        <v>105</v>
      </c>
      <c r="I74" s="6">
        <f>SUM((SUM(D63:D74)+(SUM(I63:I73))))</f>
        <v>187</v>
      </c>
      <c r="J74" s="13">
        <f t="shared" si="9"/>
        <v>292</v>
      </c>
    </row>
    <row r="77" spans="1:10" ht="19.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</row>
  </sheetData>
  <sheetProtection/>
  <mergeCells count="75">
    <mergeCell ref="A2:J2"/>
    <mergeCell ref="F11:J11"/>
    <mergeCell ref="F5:J5"/>
    <mergeCell ref="A5:A6"/>
    <mergeCell ref="A11:A12"/>
    <mergeCell ref="B11:B12"/>
    <mergeCell ref="C11:E11"/>
    <mergeCell ref="C5:E5"/>
    <mergeCell ref="B5:B6"/>
    <mergeCell ref="A25:B25"/>
    <mergeCell ref="A26:B26"/>
    <mergeCell ref="A27:B27"/>
    <mergeCell ref="A28:B28"/>
    <mergeCell ref="A36:B36"/>
    <mergeCell ref="A29:B29"/>
    <mergeCell ref="A30:B30"/>
    <mergeCell ref="A31:B31"/>
    <mergeCell ref="A32:B32"/>
    <mergeCell ref="F36:G36"/>
    <mergeCell ref="A24:B24"/>
    <mergeCell ref="F24:G24"/>
    <mergeCell ref="A37:B37"/>
    <mergeCell ref="F25:G25"/>
    <mergeCell ref="F26:G26"/>
    <mergeCell ref="F27:G27"/>
    <mergeCell ref="F28:G28"/>
    <mergeCell ref="F29:G29"/>
    <mergeCell ref="F30:G30"/>
    <mergeCell ref="A23:B23"/>
    <mergeCell ref="A10:C10"/>
    <mergeCell ref="F34:G34"/>
    <mergeCell ref="F35:G35"/>
    <mergeCell ref="F31:G31"/>
    <mergeCell ref="F32:G32"/>
    <mergeCell ref="F33:G33"/>
    <mergeCell ref="A33:B33"/>
    <mergeCell ref="A34:B34"/>
    <mergeCell ref="A35:B35"/>
    <mergeCell ref="A40:J40"/>
    <mergeCell ref="A43:A44"/>
    <mergeCell ref="B43:B44"/>
    <mergeCell ref="C43:E43"/>
    <mergeCell ref="F43:J43"/>
    <mergeCell ref="A48:C48"/>
    <mergeCell ref="A49:A50"/>
    <mergeCell ref="B49:B50"/>
    <mergeCell ref="C49:E49"/>
    <mergeCell ref="F49:J49"/>
    <mergeCell ref="A61:B61"/>
    <mergeCell ref="A62:B62"/>
    <mergeCell ref="F62:G62"/>
    <mergeCell ref="A63:B63"/>
    <mergeCell ref="F63:G63"/>
    <mergeCell ref="A64:B64"/>
    <mergeCell ref="F64:G64"/>
    <mergeCell ref="A65:B65"/>
    <mergeCell ref="F65:G65"/>
    <mergeCell ref="A66:B66"/>
    <mergeCell ref="F66:G66"/>
    <mergeCell ref="A67:B67"/>
    <mergeCell ref="F67:G67"/>
    <mergeCell ref="A68:B68"/>
    <mergeCell ref="F68:G68"/>
    <mergeCell ref="A69:B69"/>
    <mergeCell ref="F69:G69"/>
    <mergeCell ref="A70:B70"/>
    <mergeCell ref="F70:G70"/>
    <mergeCell ref="A71:B71"/>
    <mergeCell ref="F71:G71"/>
    <mergeCell ref="A72:B72"/>
    <mergeCell ref="F72:G72"/>
    <mergeCell ref="A73:B73"/>
    <mergeCell ref="F73:G73"/>
    <mergeCell ref="A74:B74"/>
    <mergeCell ref="F74:G74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4"/>
  <sheetViews>
    <sheetView zoomScale="120" zoomScaleNormal="120" workbookViewId="0" topLeftCell="A1">
      <selection activeCell="A1" sqref="A1"/>
    </sheetView>
  </sheetViews>
  <sheetFormatPr defaultColWidth="9.00390625" defaultRowHeight="13.5"/>
  <sheetData>
    <row r="1" spans="1:10" ht="14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61" t="s">
        <v>94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5"/>
      <c r="B5" s="69" t="s">
        <v>5</v>
      </c>
      <c r="C5" s="71" t="s">
        <v>6</v>
      </c>
      <c r="D5" s="71"/>
      <c r="E5" s="72"/>
      <c r="F5" s="64" t="s">
        <v>4</v>
      </c>
      <c r="G5" s="62"/>
      <c r="H5" s="62"/>
      <c r="I5" s="62"/>
      <c r="J5" s="63"/>
    </row>
    <row r="6" spans="1:10" ht="14.25">
      <c r="A6" s="66"/>
      <c r="B6" s="70"/>
      <c r="C6" s="3" t="s">
        <v>1</v>
      </c>
      <c r="D6" s="3" t="s">
        <v>2</v>
      </c>
      <c r="E6" s="5" t="s">
        <v>3</v>
      </c>
      <c r="F6" s="8" t="s">
        <v>5</v>
      </c>
      <c r="G6" s="3" t="s">
        <v>1</v>
      </c>
      <c r="H6" s="3" t="s">
        <v>2</v>
      </c>
      <c r="I6" s="3" t="s">
        <v>3</v>
      </c>
      <c r="J6" s="5" t="s">
        <v>15</v>
      </c>
    </row>
    <row r="7" spans="1:10" ht="15" thickBot="1">
      <c r="A7" s="18" t="s">
        <v>0</v>
      </c>
      <c r="B7" s="17">
        <v>16261</v>
      </c>
      <c r="C7" s="6">
        <v>20879</v>
      </c>
      <c r="D7" s="6">
        <v>23121</v>
      </c>
      <c r="E7" s="13">
        <f>SUM(C7:D7)</f>
        <v>44000</v>
      </c>
      <c r="F7" s="17">
        <v>10636</v>
      </c>
      <c r="G7" s="6">
        <v>6298</v>
      </c>
      <c r="H7" s="6">
        <v>9345</v>
      </c>
      <c r="I7" s="6">
        <f>SUM(G7:H7)</f>
        <v>15643</v>
      </c>
      <c r="J7" s="24" t="s">
        <v>95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48" t="s">
        <v>51</v>
      </c>
      <c r="B10" s="48"/>
      <c r="C10" s="49"/>
      <c r="D10" s="1"/>
      <c r="E10" s="1"/>
      <c r="F10" s="1"/>
      <c r="G10" s="1"/>
      <c r="H10" s="1"/>
      <c r="I10" s="1"/>
      <c r="J10" s="1"/>
    </row>
    <row r="11" spans="1:10" ht="14.25">
      <c r="A11" s="67"/>
      <c r="B11" s="69" t="s">
        <v>5</v>
      </c>
      <c r="C11" s="71" t="s">
        <v>6</v>
      </c>
      <c r="D11" s="71"/>
      <c r="E11" s="72"/>
      <c r="F11" s="55" t="s">
        <v>4</v>
      </c>
      <c r="G11" s="62"/>
      <c r="H11" s="62"/>
      <c r="I11" s="62"/>
      <c r="J11" s="63"/>
    </row>
    <row r="12" spans="1:10" ht="14.25">
      <c r="A12" s="68"/>
      <c r="B12" s="70"/>
      <c r="C12" s="3" t="s">
        <v>1</v>
      </c>
      <c r="D12" s="3" t="s">
        <v>2</v>
      </c>
      <c r="E12" s="5" t="s">
        <v>3</v>
      </c>
      <c r="F12" s="11" t="s">
        <v>5</v>
      </c>
      <c r="G12" s="3" t="s">
        <v>1</v>
      </c>
      <c r="H12" s="3" t="s">
        <v>2</v>
      </c>
      <c r="I12" s="3" t="s">
        <v>3</v>
      </c>
      <c r="J12" s="5" t="s">
        <v>15</v>
      </c>
    </row>
    <row r="13" spans="1:10" ht="14.25">
      <c r="A13" s="19" t="s">
        <v>7</v>
      </c>
      <c r="B13" s="9">
        <v>7691</v>
      </c>
      <c r="C13" s="2">
        <v>9779</v>
      </c>
      <c r="D13" s="2">
        <v>10680</v>
      </c>
      <c r="E13" s="12">
        <f aca="true" t="shared" si="0" ref="E13:E19">SUM(C13:D13)</f>
        <v>20459</v>
      </c>
      <c r="F13" s="14">
        <v>4368</v>
      </c>
      <c r="G13" s="2">
        <v>2559</v>
      </c>
      <c r="H13" s="2">
        <v>3833</v>
      </c>
      <c r="I13" s="2">
        <f aca="true" t="shared" si="1" ref="I13:I19">SUM(G13:H13)</f>
        <v>6392</v>
      </c>
      <c r="J13" s="25" t="s">
        <v>77</v>
      </c>
    </row>
    <row r="14" spans="1:10" ht="14.25">
      <c r="A14" s="19" t="s">
        <v>9</v>
      </c>
      <c r="B14" s="9">
        <v>1636</v>
      </c>
      <c r="C14" s="2">
        <v>2194</v>
      </c>
      <c r="D14" s="2">
        <v>2489</v>
      </c>
      <c r="E14" s="12">
        <f t="shared" si="0"/>
        <v>4683</v>
      </c>
      <c r="F14" s="14">
        <v>1275</v>
      </c>
      <c r="G14" s="2">
        <v>784</v>
      </c>
      <c r="H14" s="2">
        <v>1148</v>
      </c>
      <c r="I14" s="2">
        <f t="shared" si="1"/>
        <v>1932</v>
      </c>
      <c r="J14" s="25" t="s">
        <v>86</v>
      </c>
    </row>
    <row r="15" spans="1:10" ht="14.25">
      <c r="A15" s="19" t="s">
        <v>8</v>
      </c>
      <c r="B15" s="9">
        <v>3904</v>
      </c>
      <c r="C15" s="2">
        <v>4781</v>
      </c>
      <c r="D15" s="2">
        <v>5314</v>
      </c>
      <c r="E15" s="12">
        <f t="shared" si="0"/>
        <v>10095</v>
      </c>
      <c r="F15" s="14">
        <v>2614</v>
      </c>
      <c r="G15" s="2">
        <v>1543</v>
      </c>
      <c r="H15" s="2">
        <v>2271</v>
      </c>
      <c r="I15" s="2">
        <f t="shared" si="1"/>
        <v>3814</v>
      </c>
      <c r="J15" s="25" t="s">
        <v>78</v>
      </c>
    </row>
    <row r="16" spans="1:10" ht="14.25">
      <c r="A16" s="19" t="s">
        <v>10</v>
      </c>
      <c r="B16" s="9">
        <v>865</v>
      </c>
      <c r="C16" s="2">
        <v>1237</v>
      </c>
      <c r="D16" s="2">
        <v>1336</v>
      </c>
      <c r="E16" s="12">
        <f t="shared" si="0"/>
        <v>2573</v>
      </c>
      <c r="F16" s="14">
        <v>700</v>
      </c>
      <c r="G16" s="2">
        <v>411</v>
      </c>
      <c r="H16" s="2">
        <v>609</v>
      </c>
      <c r="I16" s="2">
        <f t="shared" si="1"/>
        <v>1020</v>
      </c>
      <c r="J16" s="25" t="s">
        <v>88</v>
      </c>
    </row>
    <row r="17" spans="1:10" ht="14.25">
      <c r="A17" s="19" t="s">
        <v>11</v>
      </c>
      <c r="B17" s="9">
        <v>725</v>
      </c>
      <c r="C17" s="2">
        <v>1127</v>
      </c>
      <c r="D17" s="2">
        <v>1272</v>
      </c>
      <c r="E17" s="12">
        <f t="shared" si="0"/>
        <v>2399</v>
      </c>
      <c r="F17" s="14">
        <v>586</v>
      </c>
      <c r="G17" s="2">
        <v>363</v>
      </c>
      <c r="H17" s="2">
        <v>537</v>
      </c>
      <c r="I17" s="2">
        <f t="shared" si="1"/>
        <v>900</v>
      </c>
      <c r="J17" s="25" t="s">
        <v>96</v>
      </c>
    </row>
    <row r="18" spans="1:10" ht="14.25">
      <c r="A18" s="19" t="s">
        <v>12</v>
      </c>
      <c r="B18" s="9">
        <v>702</v>
      </c>
      <c r="C18" s="2">
        <v>925</v>
      </c>
      <c r="D18" s="2">
        <v>1049</v>
      </c>
      <c r="E18" s="12">
        <f t="shared" si="0"/>
        <v>1974</v>
      </c>
      <c r="F18" s="14">
        <v>570</v>
      </c>
      <c r="G18" s="2">
        <v>341</v>
      </c>
      <c r="H18" s="2">
        <v>492</v>
      </c>
      <c r="I18" s="2">
        <f t="shared" si="1"/>
        <v>833</v>
      </c>
      <c r="J18" s="25" t="s">
        <v>97</v>
      </c>
    </row>
    <row r="19" spans="1:10" ht="14.25">
      <c r="A19" s="19" t="s">
        <v>13</v>
      </c>
      <c r="B19" s="9">
        <v>738</v>
      </c>
      <c r="C19" s="2">
        <v>836</v>
      </c>
      <c r="D19" s="2">
        <v>981</v>
      </c>
      <c r="E19" s="12">
        <f t="shared" si="0"/>
        <v>1817</v>
      </c>
      <c r="F19" s="14">
        <v>523</v>
      </c>
      <c r="G19" s="2">
        <v>297</v>
      </c>
      <c r="H19" s="2">
        <v>455</v>
      </c>
      <c r="I19" s="2">
        <f t="shared" si="1"/>
        <v>752</v>
      </c>
      <c r="J19" s="25" t="s">
        <v>98</v>
      </c>
    </row>
    <row r="20" spans="1:10" ht="15" thickBot="1">
      <c r="A20" s="18" t="s">
        <v>14</v>
      </c>
      <c r="B20" s="17">
        <f aca="true" t="shared" si="2" ref="B20:I20">SUM(B13:B19)</f>
        <v>16261</v>
      </c>
      <c r="C20" s="6">
        <f t="shared" si="2"/>
        <v>20879</v>
      </c>
      <c r="D20" s="6">
        <f t="shared" si="2"/>
        <v>23121</v>
      </c>
      <c r="E20" s="13">
        <f t="shared" si="2"/>
        <v>44000</v>
      </c>
      <c r="F20" s="16">
        <f t="shared" si="2"/>
        <v>10636</v>
      </c>
      <c r="G20" s="6">
        <f t="shared" si="2"/>
        <v>6298</v>
      </c>
      <c r="H20" s="6">
        <f t="shared" si="2"/>
        <v>9345</v>
      </c>
      <c r="I20" s="6">
        <f t="shared" si="2"/>
        <v>15643</v>
      </c>
      <c r="J20" s="24" t="s">
        <v>99</v>
      </c>
    </row>
    <row r="21" spans="1:10" ht="14.25">
      <c r="A21" s="21"/>
      <c r="B21" s="22"/>
      <c r="C21" s="22"/>
      <c r="D21" s="22"/>
      <c r="E21" s="22"/>
      <c r="F21" s="22"/>
      <c r="G21" s="22"/>
      <c r="H21" s="22"/>
      <c r="I21" s="22"/>
      <c r="J21" s="23"/>
    </row>
    <row r="22" spans="1:10" ht="14.25">
      <c r="A22" s="21"/>
      <c r="B22" s="22"/>
      <c r="C22" s="22"/>
      <c r="D22" s="22"/>
      <c r="E22" s="22"/>
      <c r="F22" s="22"/>
      <c r="G22" s="22"/>
      <c r="H22" s="22"/>
      <c r="I22" s="22"/>
      <c r="J22" s="23"/>
    </row>
    <row r="23" spans="1:10" ht="15" thickBot="1">
      <c r="A23" s="48" t="s">
        <v>52</v>
      </c>
      <c r="B23" s="48"/>
      <c r="C23" s="1"/>
      <c r="D23" s="1"/>
      <c r="E23" s="1"/>
      <c r="F23" s="1"/>
      <c r="G23" s="1"/>
      <c r="H23" s="1"/>
      <c r="I23" s="1"/>
      <c r="J23" s="1"/>
    </row>
    <row r="24" spans="1:10" ht="14.25">
      <c r="A24" s="55" t="s">
        <v>49</v>
      </c>
      <c r="B24" s="56"/>
      <c r="C24" s="4" t="s">
        <v>1</v>
      </c>
      <c r="D24" s="4" t="s">
        <v>2</v>
      </c>
      <c r="E24" s="10" t="s">
        <v>3</v>
      </c>
      <c r="F24" s="55" t="s">
        <v>49</v>
      </c>
      <c r="G24" s="56"/>
      <c r="H24" s="4" t="s">
        <v>1</v>
      </c>
      <c r="I24" s="4" t="s">
        <v>2</v>
      </c>
      <c r="J24" s="10" t="s">
        <v>3</v>
      </c>
    </row>
    <row r="25" spans="1:10" ht="14.25">
      <c r="A25" s="50" t="s">
        <v>37</v>
      </c>
      <c r="B25" s="52"/>
      <c r="C25" s="2">
        <v>770</v>
      </c>
      <c r="D25" s="2">
        <v>732</v>
      </c>
      <c r="E25" s="12">
        <f aca="true" t="shared" si="3" ref="E25:E36">C25+D25</f>
        <v>1502</v>
      </c>
      <c r="F25" s="50" t="s">
        <v>36</v>
      </c>
      <c r="G25" s="51"/>
      <c r="H25" s="2">
        <v>1293</v>
      </c>
      <c r="I25" s="2">
        <v>1514</v>
      </c>
      <c r="J25" s="12">
        <f aca="true" t="shared" si="4" ref="J25:J35">H25+I25</f>
        <v>2807</v>
      </c>
    </row>
    <row r="26" spans="1:10" ht="14.25">
      <c r="A26" s="50" t="s">
        <v>38</v>
      </c>
      <c r="B26" s="52"/>
      <c r="C26" s="2">
        <v>839</v>
      </c>
      <c r="D26" s="2">
        <v>709</v>
      </c>
      <c r="E26" s="12">
        <f t="shared" si="3"/>
        <v>1548</v>
      </c>
      <c r="F26" s="50" t="s">
        <v>35</v>
      </c>
      <c r="G26" s="51"/>
      <c r="H26" s="2">
        <v>1384</v>
      </c>
      <c r="I26" s="2">
        <v>1762</v>
      </c>
      <c r="J26" s="12">
        <f t="shared" si="4"/>
        <v>3146</v>
      </c>
    </row>
    <row r="27" spans="1:10" ht="14.25">
      <c r="A27" s="50" t="s">
        <v>39</v>
      </c>
      <c r="B27" s="52"/>
      <c r="C27" s="2">
        <v>957</v>
      </c>
      <c r="D27" s="2">
        <v>918</v>
      </c>
      <c r="E27" s="12">
        <f t="shared" si="3"/>
        <v>1875</v>
      </c>
      <c r="F27" s="50" t="s">
        <v>34</v>
      </c>
      <c r="G27" s="51"/>
      <c r="H27" s="2">
        <v>1600</v>
      </c>
      <c r="I27" s="2">
        <v>2149</v>
      </c>
      <c r="J27" s="12">
        <f t="shared" si="4"/>
        <v>3749</v>
      </c>
    </row>
    <row r="28" spans="1:10" ht="14.25">
      <c r="A28" s="50" t="s">
        <v>40</v>
      </c>
      <c r="B28" s="52"/>
      <c r="C28" s="2">
        <v>1151</v>
      </c>
      <c r="D28" s="2">
        <v>1063</v>
      </c>
      <c r="E28" s="12">
        <f t="shared" si="3"/>
        <v>2214</v>
      </c>
      <c r="F28" s="50" t="s">
        <v>33</v>
      </c>
      <c r="G28" s="51"/>
      <c r="H28" s="2">
        <v>1544</v>
      </c>
      <c r="I28" s="2">
        <v>2111</v>
      </c>
      <c r="J28" s="12">
        <f t="shared" si="4"/>
        <v>3655</v>
      </c>
    </row>
    <row r="29" spans="1:10" ht="14.25">
      <c r="A29" s="50" t="s">
        <v>41</v>
      </c>
      <c r="B29" s="52"/>
      <c r="C29" s="2">
        <v>1052</v>
      </c>
      <c r="D29" s="2">
        <v>921</v>
      </c>
      <c r="E29" s="12">
        <f t="shared" si="3"/>
        <v>1973</v>
      </c>
      <c r="F29" s="50" t="s">
        <v>32</v>
      </c>
      <c r="G29" s="51"/>
      <c r="H29" s="2">
        <v>980</v>
      </c>
      <c r="I29" s="2">
        <v>1622</v>
      </c>
      <c r="J29" s="12">
        <f t="shared" si="4"/>
        <v>2602</v>
      </c>
    </row>
    <row r="30" spans="1:10" ht="14.25">
      <c r="A30" s="50" t="s">
        <v>42</v>
      </c>
      <c r="B30" s="52"/>
      <c r="C30" s="2">
        <v>999</v>
      </c>
      <c r="D30" s="2">
        <v>820</v>
      </c>
      <c r="E30" s="12">
        <f t="shared" si="3"/>
        <v>1819</v>
      </c>
      <c r="F30" s="50" t="s">
        <v>31</v>
      </c>
      <c r="G30" s="51"/>
      <c r="H30" s="2">
        <v>537</v>
      </c>
      <c r="I30" s="2">
        <v>970</v>
      </c>
      <c r="J30" s="12">
        <f t="shared" si="4"/>
        <v>1507</v>
      </c>
    </row>
    <row r="31" spans="1:10" ht="14.25">
      <c r="A31" s="50" t="s">
        <v>43</v>
      </c>
      <c r="B31" s="52"/>
      <c r="C31" s="2">
        <v>1039</v>
      </c>
      <c r="D31" s="2">
        <v>931</v>
      </c>
      <c r="E31" s="12">
        <f t="shared" si="3"/>
        <v>1970</v>
      </c>
      <c r="F31" s="50" t="s">
        <v>30</v>
      </c>
      <c r="G31" s="51"/>
      <c r="H31" s="2">
        <v>200</v>
      </c>
      <c r="I31" s="2">
        <v>549</v>
      </c>
      <c r="J31" s="12">
        <f t="shared" si="4"/>
        <v>749</v>
      </c>
    </row>
    <row r="32" spans="1:10" ht="14.25">
      <c r="A32" s="50" t="s">
        <v>44</v>
      </c>
      <c r="B32" s="52"/>
      <c r="C32" s="2">
        <v>907</v>
      </c>
      <c r="D32" s="2">
        <v>815</v>
      </c>
      <c r="E32" s="12">
        <f t="shared" si="3"/>
        <v>1722</v>
      </c>
      <c r="F32" s="50" t="s">
        <v>29</v>
      </c>
      <c r="G32" s="51"/>
      <c r="H32" s="2">
        <v>49</v>
      </c>
      <c r="I32" s="2">
        <v>164</v>
      </c>
      <c r="J32" s="12">
        <f t="shared" si="4"/>
        <v>213</v>
      </c>
    </row>
    <row r="33" spans="1:10" ht="14.25">
      <c r="A33" s="50" t="s">
        <v>45</v>
      </c>
      <c r="B33" s="52"/>
      <c r="C33" s="2">
        <v>916</v>
      </c>
      <c r="D33" s="2">
        <v>963</v>
      </c>
      <c r="E33" s="12">
        <f t="shared" si="3"/>
        <v>1879</v>
      </c>
      <c r="F33" s="50" t="s">
        <v>26</v>
      </c>
      <c r="G33" s="51"/>
      <c r="H33" s="2">
        <v>4</v>
      </c>
      <c r="I33" s="2">
        <v>18</v>
      </c>
      <c r="J33" s="12">
        <f t="shared" si="4"/>
        <v>22</v>
      </c>
    </row>
    <row r="34" spans="1:10" ht="14.25">
      <c r="A34" s="50" t="s">
        <v>46</v>
      </c>
      <c r="B34" s="52"/>
      <c r="C34" s="2">
        <v>1275</v>
      </c>
      <c r="D34" s="2">
        <v>1217</v>
      </c>
      <c r="E34" s="12">
        <f t="shared" si="3"/>
        <v>2492</v>
      </c>
      <c r="F34" s="50" t="s">
        <v>27</v>
      </c>
      <c r="G34" s="51"/>
      <c r="H34" s="2">
        <v>0</v>
      </c>
      <c r="I34" s="2">
        <v>0</v>
      </c>
      <c r="J34" s="12">
        <f t="shared" si="4"/>
        <v>0</v>
      </c>
    </row>
    <row r="35" spans="1:10" ht="14.25">
      <c r="A35" s="50" t="s">
        <v>47</v>
      </c>
      <c r="B35" s="52"/>
      <c r="C35" s="2">
        <v>1620</v>
      </c>
      <c r="D35" s="2">
        <v>1458</v>
      </c>
      <c r="E35" s="12">
        <f t="shared" si="3"/>
        <v>3078</v>
      </c>
      <c r="F35" s="50" t="s">
        <v>28</v>
      </c>
      <c r="G35" s="51"/>
      <c r="H35" s="2">
        <v>0</v>
      </c>
      <c r="I35" s="2">
        <v>0</v>
      </c>
      <c r="J35" s="12">
        <f t="shared" si="4"/>
        <v>0</v>
      </c>
    </row>
    <row r="36" spans="1:10" ht="15" thickBot="1">
      <c r="A36" s="59" t="s">
        <v>48</v>
      </c>
      <c r="B36" s="60"/>
      <c r="C36" s="6">
        <v>1763</v>
      </c>
      <c r="D36" s="6">
        <v>1715</v>
      </c>
      <c r="E36" s="13">
        <f t="shared" si="3"/>
        <v>3478</v>
      </c>
      <c r="F36" s="53" t="s">
        <v>50</v>
      </c>
      <c r="G36" s="54"/>
      <c r="H36" s="6">
        <f>C25+C26+C27+C28+C29+C30+C31+C32+C33+C34+C35+C36+H25+H26+H27+H28+H29+H30+H31+H32+H33+H34+H35</f>
        <v>20879</v>
      </c>
      <c r="I36" s="6">
        <f>D25+D26+D27+D28+D29+D30+D31+D32+D33+D34+D35+D36+I25+I26+I27+I28+I29+I30+I31+I32+I33+I34+I35</f>
        <v>23121</v>
      </c>
      <c r="J36" s="13">
        <f>E25+E26+E27+E28+E29+E30+E31+E32+E33+E34+E35+E36+J25+J26+J27+J28+J29+J30+J31+J32+J33+J34+J35</f>
        <v>44000</v>
      </c>
    </row>
    <row r="37" spans="1:10" ht="14.25">
      <c r="A37" s="57"/>
      <c r="B37" s="58"/>
      <c r="C37" s="20"/>
      <c r="D37" s="20"/>
      <c r="E37" s="20"/>
      <c r="F37" s="20"/>
      <c r="G37" s="20"/>
      <c r="H37" s="20"/>
      <c r="I37" s="20"/>
      <c r="J37" s="20"/>
    </row>
    <row r="38" spans="1:10" ht="14.25">
      <c r="A38" s="20"/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4.25">
      <c r="A39" s="20"/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4.25">
      <c r="A40" s="61" t="s">
        <v>100</v>
      </c>
      <c r="B40" s="61"/>
      <c r="C40" s="61"/>
      <c r="D40" s="61"/>
      <c r="E40" s="61"/>
      <c r="F40" s="61"/>
      <c r="G40" s="61"/>
      <c r="H40" s="61"/>
      <c r="I40" s="61"/>
      <c r="J40" s="61"/>
    </row>
    <row r="41" spans="1:10" ht="14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 thickBo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4.25">
      <c r="A43" s="65"/>
      <c r="B43" s="69" t="s">
        <v>92</v>
      </c>
      <c r="C43" s="71" t="s">
        <v>6</v>
      </c>
      <c r="D43" s="71"/>
      <c r="E43" s="72"/>
      <c r="F43" s="64" t="s">
        <v>4</v>
      </c>
      <c r="G43" s="62"/>
      <c r="H43" s="62"/>
      <c r="I43" s="62"/>
      <c r="J43" s="63"/>
    </row>
    <row r="44" spans="1:10" ht="14.25">
      <c r="A44" s="66"/>
      <c r="B44" s="70"/>
      <c r="C44" s="3" t="s">
        <v>1</v>
      </c>
      <c r="D44" s="3" t="s">
        <v>2</v>
      </c>
      <c r="E44" s="5" t="s">
        <v>3</v>
      </c>
      <c r="F44" s="8" t="s">
        <v>5</v>
      </c>
      <c r="G44" s="3" t="s">
        <v>1</v>
      </c>
      <c r="H44" s="3" t="s">
        <v>2</v>
      </c>
      <c r="I44" s="3" t="s">
        <v>3</v>
      </c>
      <c r="J44" s="5" t="s">
        <v>15</v>
      </c>
    </row>
    <row r="45" spans="1:10" ht="15" thickBot="1">
      <c r="A45" s="18" t="s">
        <v>0</v>
      </c>
      <c r="B45" s="17">
        <v>244</v>
      </c>
      <c r="C45" s="6">
        <v>108</v>
      </c>
      <c r="D45" s="6">
        <v>191</v>
      </c>
      <c r="E45" s="13">
        <f>SUM(C45:D45)</f>
        <v>299</v>
      </c>
      <c r="F45" s="17">
        <v>21</v>
      </c>
      <c r="G45" s="6">
        <v>13</v>
      </c>
      <c r="H45" s="6">
        <v>13</v>
      </c>
      <c r="I45" s="6">
        <v>26</v>
      </c>
      <c r="J45" s="27">
        <f>ROUND(I45/E45,3)</f>
        <v>0.087</v>
      </c>
    </row>
    <row r="48" spans="1:10" ht="15" thickBot="1">
      <c r="A48" s="48" t="s">
        <v>51</v>
      </c>
      <c r="B48" s="48"/>
      <c r="C48" s="49"/>
      <c r="D48" s="1"/>
      <c r="E48" s="1"/>
      <c r="F48" s="1"/>
      <c r="G48" s="1"/>
      <c r="H48" s="1"/>
      <c r="I48" s="1"/>
      <c r="J48" s="1"/>
    </row>
    <row r="49" spans="1:10" ht="14.25">
      <c r="A49" s="67"/>
      <c r="B49" s="69" t="s">
        <v>92</v>
      </c>
      <c r="C49" s="71" t="s">
        <v>6</v>
      </c>
      <c r="D49" s="71"/>
      <c r="E49" s="72"/>
      <c r="F49" s="55" t="s">
        <v>4</v>
      </c>
      <c r="G49" s="62"/>
      <c r="H49" s="62"/>
      <c r="I49" s="62"/>
      <c r="J49" s="63"/>
    </row>
    <row r="50" spans="1:10" ht="14.25">
      <c r="A50" s="68"/>
      <c r="B50" s="70"/>
      <c r="C50" s="3" t="s">
        <v>1</v>
      </c>
      <c r="D50" s="3" t="s">
        <v>2</v>
      </c>
      <c r="E50" s="5" t="s">
        <v>3</v>
      </c>
      <c r="F50" s="11" t="s">
        <v>5</v>
      </c>
      <c r="G50" s="3" t="s">
        <v>1</v>
      </c>
      <c r="H50" s="3" t="s">
        <v>2</v>
      </c>
      <c r="I50" s="3" t="s">
        <v>3</v>
      </c>
      <c r="J50" s="5" t="s">
        <v>15</v>
      </c>
    </row>
    <row r="51" spans="1:10" ht="14.25">
      <c r="A51" s="19" t="s">
        <v>7</v>
      </c>
      <c r="B51" s="9">
        <v>131</v>
      </c>
      <c r="C51" s="2">
        <v>64</v>
      </c>
      <c r="D51" s="2">
        <v>97</v>
      </c>
      <c r="E51" s="12">
        <f>SUM(C51+D51)</f>
        <v>161</v>
      </c>
      <c r="F51" s="14">
        <v>9</v>
      </c>
      <c r="G51" s="2">
        <v>7</v>
      </c>
      <c r="H51" s="2">
        <v>4</v>
      </c>
      <c r="I51" s="2">
        <f>SUM(G51+H51)</f>
        <v>11</v>
      </c>
      <c r="J51" s="28">
        <f>ROUND(I51/E51,3)</f>
        <v>0.068</v>
      </c>
    </row>
    <row r="52" spans="1:10" ht="14.25">
      <c r="A52" s="19" t="s">
        <v>9</v>
      </c>
      <c r="B52" s="9">
        <v>32</v>
      </c>
      <c r="C52" s="2">
        <v>12</v>
      </c>
      <c r="D52" s="2">
        <v>21</v>
      </c>
      <c r="E52" s="12">
        <f aca="true" t="shared" si="5" ref="E52:E57">SUM(C52+D52)</f>
        <v>33</v>
      </c>
      <c r="F52" s="14">
        <v>2</v>
      </c>
      <c r="G52" s="2">
        <v>1</v>
      </c>
      <c r="H52" s="2">
        <v>2</v>
      </c>
      <c r="I52" s="2">
        <f aca="true" t="shared" si="6" ref="I52:I58">SUM(G52+H52)</f>
        <v>3</v>
      </c>
      <c r="J52" s="28">
        <f aca="true" t="shared" si="7" ref="J52:J58">ROUND(I52/E52,3)</f>
        <v>0.091</v>
      </c>
    </row>
    <row r="53" spans="1:10" ht="14.25">
      <c r="A53" s="19" t="s">
        <v>8</v>
      </c>
      <c r="B53" s="9">
        <v>51</v>
      </c>
      <c r="C53" s="2">
        <v>20</v>
      </c>
      <c r="D53" s="2">
        <v>46</v>
      </c>
      <c r="E53" s="12">
        <f t="shared" si="5"/>
        <v>66</v>
      </c>
      <c r="F53" s="14">
        <v>9</v>
      </c>
      <c r="G53" s="2">
        <v>4</v>
      </c>
      <c r="H53" s="2">
        <v>6</v>
      </c>
      <c r="I53" s="2">
        <f t="shared" si="6"/>
        <v>10</v>
      </c>
      <c r="J53" s="28">
        <f t="shared" si="7"/>
        <v>0.152</v>
      </c>
    </row>
    <row r="54" spans="1:10" ht="14.25">
      <c r="A54" s="19" t="s">
        <v>10</v>
      </c>
      <c r="B54" s="9">
        <v>12</v>
      </c>
      <c r="C54" s="2">
        <v>3</v>
      </c>
      <c r="D54" s="2">
        <v>15</v>
      </c>
      <c r="E54" s="12">
        <f t="shared" si="5"/>
        <v>18</v>
      </c>
      <c r="F54" s="14">
        <v>1</v>
      </c>
      <c r="G54" s="2">
        <v>1</v>
      </c>
      <c r="H54" s="2">
        <v>1</v>
      </c>
      <c r="I54" s="2">
        <f t="shared" si="6"/>
        <v>2</v>
      </c>
      <c r="J54" s="28">
        <f t="shared" si="7"/>
        <v>0.111</v>
      </c>
    </row>
    <row r="55" spans="1:10" ht="14.25">
      <c r="A55" s="19" t="s">
        <v>11</v>
      </c>
      <c r="B55" s="9">
        <v>7</v>
      </c>
      <c r="C55" s="2">
        <v>6</v>
      </c>
      <c r="D55" s="2">
        <v>1</v>
      </c>
      <c r="E55" s="12">
        <f t="shared" si="5"/>
        <v>7</v>
      </c>
      <c r="F55" s="14">
        <v>0</v>
      </c>
      <c r="G55" s="2">
        <v>0</v>
      </c>
      <c r="H55" s="2">
        <v>0</v>
      </c>
      <c r="I55" s="2">
        <f t="shared" si="6"/>
        <v>0</v>
      </c>
      <c r="J55" s="28">
        <f t="shared" si="7"/>
        <v>0</v>
      </c>
    </row>
    <row r="56" spans="1:10" ht="14.25">
      <c r="A56" s="19" t="s">
        <v>12</v>
      </c>
      <c r="B56" s="9">
        <v>5</v>
      </c>
      <c r="C56" s="2">
        <v>3</v>
      </c>
      <c r="D56" s="2">
        <v>2</v>
      </c>
      <c r="E56" s="12">
        <f t="shared" si="5"/>
        <v>5</v>
      </c>
      <c r="F56" s="14">
        <v>0</v>
      </c>
      <c r="G56" s="2">
        <v>0</v>
      </c>
      <c r="H56" s="2">
        <v>0</v>
      </c>
      <c r="I56" s="2">
        <f t="shared" si="6"/>
        <v>0</v>
      </c>
      <c r="J56" s="28">
        <f t="shared" si="7"/>
        <v>0</v>
      </c>
    </row>
    <row r="57" spans="1:10" ht="14.25">
      <c r="A57" s="19" t="s">
        <v>13</v>
      </c>
      <c r="B57" s="9">
        <v>6</v>
      </c>
      <c r="C57" s="2">
        <v>0</v>
      </c>
      <c r="D57" s="2">
        <v>9</v>
      </c>
      <c r="E57" s="12">
        <f t="shared" si="5"/>
        <v>9</v>
      </c>
      <c r="F57" s="14">
        <v>0</v>
      </c>
      <c r="G57" s="2">
        <v>0</v>
      </c>
      <c r="H57" s="2">
        <v>0</v>
      </c>
      <c r="I57" s="2">
        <f t="shared" si="6"/>
        <v>0</v>
      </c>
      <c r="J57" s="28">
        <f t="shared" si="7"/>
        <v>0</v>
      </c>
    </row>
    <row r="58" spans="1:10" ht="15" thickBot="1">
      <c r="A58" s="18" t="s">
        <v>14</v>
      </c>
      <c r="B58" s="17">
        <f aca="true" t="shared" si="8" ref="B58:H58">SUM(B51:B57)</f>
        <v>244</v>
      </c>
      <c r="C58" s="6">
        <f t="shared" si="8"/>
        <v>108</v>
      </c>
      <c r="D58" s="6">
        <f t="shared" si="8"/>
        <v>191</v>
      </c>
      <c r="E58" s="13">
        <f t="shared" si="8"/>
        <v>299</v>
      </c>
      <c r="F58" s="16">
        <f t="shared" si="8"/>
        <v>21</v>
      </c>
      <c r="G58" s="6">
        <f t="shared" si="8"/>
        <v>13</v>
      </c>
      <c r="H58" s="6">
        <f t="shared" si="8"/>
        <v>13</v>
      </c>
      <c r="I58" s="6">
        <f t="shared" si="6"/>
        <v>26</v>
      </c>
      <c r="J58" s="27">
        <f t="shared" si="7"/>
        <v>0.087</v>
      </c>
    </row>
    <row r="59" spans="1:10" ht="14.25">
      <c r="A59" s="21"/>
      <c r="B59" s="22" t="s">
        <v>93</v>
      </c>
      <c r="C59" s="22"/>
      <c r="D59" s="22"/>
      <c r="E59" s="22"/>
      <c r="F59" s="22"/>
      <c r="G59" s="22"/>
      <c r="H59" s="22"/>
      <c r="I59" s="22"/>
      <c r="J59" s="23"/>
    </row>
    <row r="60" spans="1:10" ht="14.25">
      <c r="A60" s="21"/>
      <c r="B60" s="22"/>
      <c r="C60" s="22"/>
      <c r="D60" s="22"/>
      <c r="E60" s="22"/>
      <c r="F60" s="22"/>
      <c r="G60" s="22"/>
      <c r="H60" s="22"/>
      <c r="I60" s="22"/>
      <c r="J60" s="23"/>
    </row>
    <row r="61" spans="1:10" ht="15" thickBot="1">
      <c r="A61" s="48" t="s">
        <v>52</v>
      </c>
      <c r="B61" s="48"/>
      <c r="C61" s="1"/>
      <c r="D61" s="1"/>
      <c r="E61" s="1"/>
      <c r="F61" s="1"/>
      <c r="G61" s="1"/>
      <c r="H61" s="1"/>
      <c r="I61" s="1"/>
      <c r="J61" s="1"/>
    </row>
    <row r="62" spans="1:10" ht="14.25">
      <c r="A62" s="55" t="s">
        <v>49</v>
      </c>
      <c r="B62" s="56"/>
      <c r="C62" s="4" t="s">
        <v>1</v>
      </c>
      <c r="D62" s="4" t="s">
        <v>2</v>
      </c>
      <c r="E62" s="10" t="s">
        <v>3</v>
      </c>
      <c r="F62" s="55" t="s">
        <v>49</v>
      </c>
      <c r="G62" s="56"/>
      <c r="H62" s="4" t="s">
        <v>1</v>
      </c>
      <c r="I62" s="4" t="s">
        <v>2</v>
      </c>
      <c r="J62" s="10" t="s">
        <v>3</v>
      </c>
    </row>
    <row r="63" spans="1:10" ht="14.25">
      <c r="A63" s="50" t="s">
        <v>37</v>
      </c>
      <c r="B63" s="52"/>
      <c r="C63" s="2">
        <v>0</v>
      </c>
      <c r="D63" s="2">
        <v>1</v>
      </c>
      <c r="E63" s="12">
        <f>SUM(C63+D63)</f>
        <v>1</v>
      </c>
      <c r="F63" s="50" t="s">
        <v>36</v>
      </c>
      <c r="G63" s="51"/>
      <c r="H63" s="2">
        <v>3</v>
      </c>
      <c r="I63" s="2">
        <v>4</v>
      </c>
      <c r="J63" s="12">
        <f aca="true" t="shared" si="9" ref="J63:J74">SUM(H63+I63)</f>
        <v>7</v>
      </c>
    </row>
    <row r="64" spans="1:10" ht="14.25">
      <c r="A64" s="50" t="s">
        <v>38</v>
      </c>
      <c r="B64" s="52"/>
      <c r="C64" s="2">
        <v>6</v>
      </c>
      <c r="D64" s="2">
        <v>1</v>
      </c>
      <c r="E64" s="12">
        <f aca="true" t="shared" si="10" ref="E64:E74">SUM(C64+D64)</f>
        <v>7</v>
      </c>
      <c r="F64" s="50" t="s">
        <v>35</v>
      </c>
      <c r="G64" s="51"/>
      <c r="H64" s="2">
        <v>7</v>
      </c>
      <c r="I64" s="2">
        <v>1</v>
      </c>
      <c r="J64" s="12">
        <f t="shared" si="9"/>
        <v>8</v>
      </c>
    </row>
    <row r="65" spans="1:10" ht="14.25">
      <c r="A65" s="50" t="s">
        <v>39</v>
      </c>
      <c r="B65" s="52"/>
      <c r="C65" s="2">
        <v>1</v>
      </c>
      <c r="D65" s="2">
        <v>2</v>
      </c>
      <c r="E65" s="12">
        <f t="shared" si="10"/>
        <v>3</v>
      </c>
      <c r="F65" s="50" t="s">
        <v>34</v>
      </c>
      <c r="G65" s="51"/>
      <c r="H65" s="2">
        <v>3</v>
      </c>
      <c r="I65" s="2">
        <v>1</v>
      </c>
      <c r="J65" s="12">
        <f t="shared" si="9"/>
        <v>4</v>
      </c>
    </row>
    <row r="66" spans="1:10" ht="14.25">
      <c r="A66" s="50" t="s">
        <v>40</v>
      </c>
      <c r="B66" s="52"/>
      <c r="C66" s="2">
        <v>3</v>
      </c>
      <c r="D66" s="2">
        <v>10</v>
      </c>
      <c r="E66" s="12">
        <f t="shared" si="10"/>
        <v>13</v>
      </c>
      <c r="F66" s="50" t="s">
        <v>33</v>
      </c>
      <c r="G66" s="51"/>
      <c r="H66" s="2">
        <v>1</v>
      </c>
      <c r="I66" s="2">
        <v>4</v>
      </c>
      <c r="J66" s="12">
        <f t="shared" si="9"/>
        <v>5</v>
      </c>
    </row>
    <row r="67" spans="1:10" ht="14.25">
      <c r="A67" s="50" t="s">
        <v>41</v>
      </c>
      <c r="B67" s="52"/>
      <c r="C67" s="2">
        <v>13</v>
      </c>
      <c r="D67" s="2">
        <v>26</v>
      </c>
      <c r="E67" s="12">
        <f t="shared" si="10"/>
        <v>39</v>
      </c>
      <c r="F67" s="50" t="s">
        <v>32</v>
      </c>
      <c r="G67" s="51"/>
      <c r="H67" s="2">
        <v>1</v>
      </c>
      <c r="I67" s="2">
        <v>6</v>
      </c>
      <c r="J67" s="12">
        <f t="shared" si="9"/>
        <v>7</v>
      </c>
    </row>
    <row r="68" spans="1:10" ht="14.25">
      <c r="A68" s="50" t="s">
        <v>42</v>
      </c>
      <c r="B68" s="52"/>
      <c r="C68" s="2">
        <v>29</v>
      </c>
      <c r="D68" s="2">
        <v>42</v>
      </c>
      <c r="E68" s="12">
        <f t="shared" si="10"/>
        <v>71</v>
      </c>
      <c r="F68" s="50" t="s">
        <v>31</v>
      </c>
      <c r="G68" s="51"/>
      <c r="H68" s="2">
        <v>1</v>
      </c>
      <c r="I68" s="2">
        <v>1</v>
      </c>
      <c r="J68" s="12">
        <f t="shared" si="9"/>
        <v>2</v>
      </c>
    </row>
    <row r="69" spans="1:10" ht="14.25">
      <c r="A69" s="50" t="s">
        <v>43</v>
      </c>
      <c r="B69" s="52"/>
      <c r="C69" s="2">
        <v>17</v>
      </c>
      <c r="D69" s="2">
        <v>30</v>
      </c>
      <c r="E69" s="12">
        <f t="shared" si="10"/>
        <v>47</v>
      </c>
      <c r="F69" s="50" t="s">
        <v>30</v>
      </c>
      <c r="G69" s="51"/>
      <c r="H69" s="2">
        <v>0</v>
      </c>
      <c r="I69" s="2">
        <v>0</v>
      </c>
      <c r="J69" s="12">
        <f t="shared" si="9"/>
        <v>0</v>
      </c>
    </row>
    <row r="70" spans="1:10" ht="14.25">
      <c r="A70" s="50" t="s">
        <v>44</v>
      </c>
      <c r="B70" s="52"/>
      <c r="C70" s="2">
        <v>6</v>
      </c>
      <c r="D70" s="2">
        <v>28</v>
      </c>
      <c r="E70" s="12">
        <f t="shared" si="10"/>
        <v>34</v>
      </c>
      <c r="F70" s="50" t="s">
        <v>29</v>
      </c>
      <c r="G70" s="51"/>
      <c r="H70" s="2">
        <v>0</v>
      </c>
      <c r="I70" s="2">
        <v>0</v>
      </c>
      <c r="J70" s="12">
        <f t="shared" si="9"/>
        <v>0</v>
      </c>
    </row>
    <row r="71" spans="1:10" ht="14.25">
      <c r="A71" s="50" t="s">
        <v>45</v>
      </c>
      <c r="B71" s="52"/>
      <c r="C71" s="2">
        <v>6</v>
      </c>
      <c r="D71" s="2">
        <v>15</v>
      </c>
      <c r="E71" s="12">
        <f t="shared" si="10"/>
        <v>21</v>
      </c>
      <c r="F71" s="50" t="s">
        <v>26</v>
      </c>
      <c r="G71" s="51"/>
      <c r="H71" s="2">
        <v>0</v>
      </c>
      <c r="I71" s="2">
        <v>0</v>
      </c>
      <c r="J71" s="12">
        <f t="shared" si="9"/>
        <v>0</v>
      </c>
    </row>
    <row r="72" spans="1:10" ht="14.25">
      <c r="A72" s="50" t="s">
        <v>46</v>
      </c>
      <c r="B72" s="52"/>
      <c r="C72" s="2">
        <v>3</v>
      </c>
      <c r="D72" s="2">
        <v>7</v>
      </c>
      <c r="E72" s="12">
        <f t="shared" si="10"/>
        <v>10</v>
      </c>
      <c r="F72" s="50" t="s">
        <v>27</v>
      </c>
      <c r="G72" s="51"/>
      <c r="H72" s="2">
        <v>0</v>
      </c>
      <c r="I72" s="2">
        <v>0</v>
      </c>
      <c r="J72" s="12">
        <f t="shared" si="9"/>
        <v>0</v>
      </c>
    </row>
    <row r="73" spans="1:10" ht="14.25">
      <c r="A73" s="50" t="s">
        <v>47</v>
      </c>
      <c r="B73" s="52"/>
      <c r="C73" s="2">
        <v>3</v>
      </c>
      <c r="D73" s="2">
        <v>10</v>
      </c>
      <c r="E73" s="12">
        <f t="shared" si="10"/>
        <v>13</v>
      </c>
      <c r="F73" s="50" t="s">
        <v>28</v>
      </c>
      <c r="G73" s="51"/>
      <c r="H73" s="2">
        <v>0</v>
      </c>
      <c r="I73" s="2">
        <v>0</v>
      </c>
      <c r="J73" s="12">
        <f t="shared" si="9"/>
        <v>0</v>
      </c>
    </row>
    <row r="74" spans="1:10" ht="15" thickBot="1">
      <c r="A74" s="59" t="s">
        <v>48</v>
      </c>
      <c r="B74" s="60"/>
      <c r="C74" s="6">
        <v>5</v>
      </c>
      <c r="D74" s="6">
        <v>2</v>
      </c>
      <c r="E74" s="13">
        <f t="shared" si="10"/>
        <v>7</v>
      </c>
      <c r="F74" s="53" t="s">
        <v>50</v>
      </c>
      <c r="G74" s="54"/>
      <c r="H74" s="29">
        <f>SUM((SUM(C63:C74)+(SUM(H63:H73))))</f>
        <v>108</v>
      </c>
      <c r="I74" s="6">
        <f>SUM((SUM(D63:D74)+(SUM(I63:I73))))</f>
        <v>191</v>
      </c>
      <c r="J74" s="13">
        <f t="shared" si="9"/>
        <v>299</v>
      </c>
    </row>
  </sheetData>
  <sheetProtection sheet="1" objects="1" scenarios="1"/>
  <mergeCells count="75">
    <mergeCell ref="A2:J2"/>
    <mergeCell ref="A5:A6"/>
    <mergeCell ref="B5:B6"/>
    <mergeCell ref="C5:E5"/>
    <mergeCell ref="F5:J5"/>
    <mergeCell ref="A10:C10"/>
    <mergeCell ref="A11:A12"/>
    <mergeCell ref="B11:B12"/>
    <mergeCell ref="C11:E11"/>
    <mergeCell ref="F11:J11"/>
    <mergeCell ref="A23:B23"/>
    <mergeCell ref="A24:B24"/>
    <mergeCell ref="F24:G24"/>
    <mergeCell ref="A25:B25"/>
    <mergeCell ref="F25:G25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F36:G36"/>
    <mergeCell ref="A37:B37"/>
    <mergeCell ref="A40:J40"/>
    <mergeCell ref="A43:A44"/>
    <mergeCell ref="B43:B44"/>
    <mergeCell ref="C43:E43"/>
    <mergeCell ref="F43:J43"/>
    <mergeCell ref="A48:C48"/>
    <mergeCell ref="A49:A50"/>
    <mergeCell ref="B49:B50"/>
    <mergeCell ref="C49:E49"/>
    <mergeCell ref="F49:J49"/>
    <mergeCell ref="A61:B61"/>
    <mergeCell ref="A62:B62"/>
    <mergeCell ref="F62:G62"/>
    <mergeCell ref="A63:B63"/>
    <mergeCell ref="F63:G63"/>
    <mergeCell ref="A64:B64"/>
    <mergeCell ref="F64:G64"/>
    <mergeCell ref="A65:B65"/>
    <mergeCell ref="F65:G65"/>
    <mergeCell ref="A66:B66"/>
    <mergeCell ref="F66:G66"/>
    <mergeCell ref="A67:B67"/>
    <mergeCell ref="F67:G67"/>
    <mergeCell ref="A68:B68"/>
    <mergeCell ref="F68:G68"/>
    <mergeCell ref="A69:B69"/>
    <mergeCell ref="F69:G69"/>
    <mergeCell ref="A70:B70"/>
    <mergeCell ref="F70:G70"/>
    <mergeCell ref="A71:B71"/>
    <mergeCell ref="F71:G71"/>
    <mergeCell ref="A72:B72"/>
    <mergeCell ref="F72:G72"/>
    <mergeCell ref="A73:B73"/>
    <mergeCell ref="F73:G73"/>
    <mergeCell ref="A74:B74"/>
    <mergeCell ref="F74:G74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J73"/>
  <sheetViews>
    <sheetView zoomScale="120" zoomScaleNormal="120" workbookViewId="0" topLeftCell="A34">
      <selection activeCell="A1" sqref="A1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1" t="s">
        <v>101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5"/>
      <c r="B5" s="69" t="s">
        <v>5</v>
      </c>
      <c r="C5" s="71" t="s">
        <v>6</v>
      </c>
      <c r="D5" s="71"/>
      <c r="E5" s="72"/>
      <c r="F5" s="64" t="s">
        <v>4</v>
      </c>
      <c r="G5" s="62"/>
      <c r="H5" s="62"/>
      <c r="I5" s="62"/>
      <c r="J5" s="63"/>
    </row>
    <row r="6" spans="1:10" ht="14.25">
      <c r="A6" s="66"/>
      <c r="B6" s="70"/>
      <c r="C6" s="3" t="s">
        <v>1</v>
      </c>
      <c r="D6" s="3" t="s">
        <v>2</v>
      </c>
      <c r="E6" s="5" t="s">
        <v>3</v>
      </c>
      <c r="F6" s="8" t="s">
        <v>5</v>
      </c>
      <c r="G6" s="3" t="s">
        <v>1</v>
      </c>
      <c r="H6" s="3" t="s">
        <v>2</v>
      </c>
      <c r="I6" s="3" t="s">
        <v>3</v>
      </c>
      <c r="J6" s="5" t="s">
        <v>15</v>
      </c>
    </row>
    <row r="7" spans="1:10" ht="15" thickBot="1">
      <c r="A7" s="18" t="s">
        <v>0</v>
      </c>
      <c r="B7" s="17">
        <v>16264</v>
      </c>
      <c r="C7" s="6">
        <v>20859</v>
      </c>
      <c r="D7" s="6">
        <v>23097</v>
      </c>
      <c r="E7" s="13">
        <f>SUM(C7:D7)</f>
        <v>43956</v>
      </c>
      <c r="F7" s="17">
        <v>10631</v>
      </c>
      <c r="G7" s="6">
        <v>6288</v>
      </c>
      <c r="H7" s="6">
        <v>9345</v>
      </c>
      <c r="I7" s="6">
        <f>SUM(G7:H7)</f>
        <v>15633</v>
      </c>
      <c r="J7" s="24" t="s">
        <v>103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48" t="s">
        <v>51</v>
      </c>
      <c r="B10" s="48"/>
      <c r="C10" s="49"/>
      <c r="D10" s="1"/>
      <c r="E10" s="1"/>
      <c r="F10" s="1"/>
      <c r="G10" s="1"/>
      <c r="H10" s="1"/>
      <c r="I10" s="1"/>
      <c r="J10" s="1"/>
    </row>
    <row r="11" spans="1:10" ht="14.25">
      <c r="A11" s="67"/>
      <c r="B11" s="69" t="s">
        <v>5</v>
      </c>
      <c r="C11" s="71" t="s">
        <v>6</v>
      </c>
      <c r="D11" s="71"/>
      <c r="E11" s="72"/>
      <c r="F11" s="55" t="s">
        <v>4</v>
      </c>
      <c r="G11" s="62"/>
      <c r="H11" s="62"/>
      <c r="I11" s="62"/>
      <c r="J11" s="63"/>
    </row>
    <row r="12" spans="1:10" ht="14.25">
      <c r="A12" s="68"/>
      <c r="B12" s="70"/>
      <c r="C12" s="3" t="s">
        <v>1</v>
      </c>
      <c r="D12" s="3" t="s">
        <v>2</v>
      </c>
      <c r="E12" s="5" t="s">
        <v>3</v>
      </c>
      <c r="F12" s="11" t="s">
        <v>5</v>
      </c>
      <c r="G12" s="3" t="s">
        <v>1</v>
      </c>
      <c r="H12" s="3" t="s">
        <v>2</v>
      </c>
      <c r="I12" s="3" t="s">
        <v>3</v>
      </c>
      <c r="J12" s="5" t="s">
        <v>15</v>
      </c>
    </row>
    <row r="13" spans="1:10" ht="14.25">
      <c r="A13" s="19" t="s">
        <v>7</v>
      </c>
      <c r="B13" s="9">
        <v>7695</v>
      </c>
      <c r="C13" s="2">
        <v>9770</v>
      </c>
      <c r="D13" s="2">
        <v>10681</v>
      </c>
      <c r="E13" s="12">
        <f aca="true" t="shared" si="0" ref="E13:E19">SUM(C13:D13)</f>
        <v>20451</v>
      </c>
      <c r="F13" s="14">
        <v>4367</v>
      </c>
      <c r="G13" s="2">
        <v>2559</v>
      </c>
      <c r="H13" s="2">
        <v>3838</v>
      </c>
      <c r="I13" s="2">
        <v>6397</v>
      </c>
      <c r="J13" s="28">
        <v>0.313</v>
      </c>
    </row>
    <row r="14" spans="1:10" ht="14.25">
      <c r="A14" s="19" t="s">
        <v>9</v>
      </c>
      <c r="B14" s="9">
        <v>1637</v>
      </c>
      <c r="C14" s="2">
        <v>2188</v>
      </c>
      <c r="D14" s="2">
        <v>2493</v>
      </c>
      <c r="E14" s="12">
        <f t="shared" si="0"/>
        <v>4681</v>
      </c>
      <c r="F14" s="14">
        <v>1277</v>
      </c>
      <c r="G14" s="2">
        <v>780</v>
      </c>
      <c r="H14" s="2">
        <v>1154</v>
      </c>
      <c r="I14" s="2">
        <f aca="true" t="shared" si="1" ref="I14:I19">SUM(G14:H14)</f>
        <v>1934</v>
      </c>
      <c r="J14" s="25" t="s">
        <v>74</v>
      </c>
    </row>
    <row r="15" spans="1:10" ht="14.25">
      <c r="A15" s="19" t="s">
        <v>8</v>
      </c>
      <c r="B15" s="9">
        <v>3905</v>
      </c>
      <c r="C15" s="2">
        <v>4784</v>
      </c>
      <c r="D15" s="2">
        <v>5298</v>
      </c>
      <c r="E15" s="12">
        <f t="shared" si="0"/>
        <v>10082</v>
      </c>
      <c r="F15" s="14">
        <v>2608</v>
      </c>
      <c r="G15" s="2">
        <v>1537</v>
      </c>
      <c r="H15" s="2">
        <v>2268</v>
      </c>
      <c r="I15" s="2">
        <f t="shared" si="1"/>
        <v>3805</v>
      </c>
      <c r="J15" s="25" t="s">
        <v>104</v>
      </c>
    </row>
    <row r="16" spans="1:10" ht="14.25">
      <c r="A16" s="19" t="s">
        <v>10</v>
      </c>
      <c r="B16" s="9">
        <v>865</v>
      </c>
      <c r="C16" s="2">
        <v>1237</v>
      </c>
      <c r="D16" s="2">
        <v>1334</v>
      </c>
      <c r="E16" s="12">
        <f t="shared" si="0"/>
        <v>2571</v>
      </c>
      <c r="F16" s="14">
        <v>701</v>
      </c>
      <c r="G16" s="2">
        <v>414</v>
      </c>
      <c r="H16" s="2">
        <v>609</v>
      </c>
      <c r="I16" s="2">
        <f t="shared" si="1"/>
        <v>1023</v>
      </c>
      <c r="J16" s="25" t="s">
        <v>105</v>
      </c>
    </row>
    <row r="17" spans="1:10" ht="14.25">
      <c r="A17" s="19" t="s">
        <v>11</v>
      </c>
      <c r="B17" s="9">
        <v>723</v>
      </c>
      <c r="C17" s="2">
        <v>1124</v>
      </c>
      <c r="D17" s="2">
        <v>1267</v>
      </c>
      <c r="E17" s="12">
        <f t="shared" si="0"/>
        <v>2391</v>
      </c>
      <c r="F17" s="14">
        <v>589</v>
      </c>
      <c r="G17" s="2">
        <v>363</v>
      </c>
      <c r="H17" s="2">
        <v>536</v>
      </c>
      <c r="I17" s="2">
        <f t="shared" si="1"/>
        <v>899</v>
      </c>
      <c r="J17" s="25" t="s">
        <v>72</v>
      </c>
    </row>
    <row r="18" spans="1:10" ht="14.25">
      <c r="A18" s="19" t="s">
        <v>12</v>
      </c>
      <c r="B18" s="9">
        <v>702</v>
      </c>
      <c r="C18" s="2">
        <v>921</v>
      </c>
      <c r="D18" s="2">
        <v>1045</v>
      </c>
      <c r="E18" s="12">
        <f t="shared" si="0"/>
        <v>1966</v>
      </c>
      <c r="F18" s="14">
        <v>568</v>
      </c>
      <c r="G18" s="2">
        <v>340</v>
      </c>
      <c r="H18" s="2">
        <v>489</v>
      </c>
      <c r="I18" s="2">
        <f t="shared" si="1"/>
        <v>829</v>
      </c>
      <c r="J18" s="25" t="s">
        <v>106</v>
      </c>
    </row>
    <row r="19" spans="1:10" ht="14.25">
      <c r="A19" s="19" t="s">
        <v>13</v>
      </c>
      <c r="B19" s="9">
        <v>737</v>
      </c>
      <c r="C19" s="2">
        <v>835</v>
      </c>
      <c r="D19" s="2">
        <v>979</v>
      </c>
      <c r="E19" s="12">
        <f t="shared" si="0"/>
        <v>1814</v>
      </c>
      <c r="F19" s="14">
        <v>521</v>
      </c>
      <c r="G19" s="2">
        <v>295</v>
      </c>
      <c r="H19" s="2">
        <v>451</v>
      </c>
      <c r="I19" s="2">
        <f t="shared" si="1"/>
        <v>746</v>
      </c>
      <c r="J19" s="25" t="s">
        <v>107</v>
      </c>
    </row>
    <row r="20" spans="1:10" ht="15" thickBot="1">
      <c r="A20" s="18" t="s">
        <v>14</v>
      </c>
      <c r="B20" s="13">
        <f aca="true" t="shared" si="2" ref="B20:I20">SUM(B13:B19)</f>
        <v>16264</v>
      </c>
      <c r="C20" s="13">
        <f t="shared" si="2"/>
        <v>20859</v>
      </c>
      <c r="D20" s="13">
        <f t="shared" si="2"/>
        <v>23097</v>
      </c>
      <c r="E20" s="13">
        <f t="shared" si="2"/>
        <v>43956</v>
      </c>
      <c r="F20" s="6">
        <f t="shared" si="2"/>
        <v>10631</v>
      </c>
      <c r="G20" s="6">
        <f t="shared" si="2"/>
        <v>6288</v>
      </c>
      <c r="H20" s="6">
        <f t="shared" si="2"/>
        <v>9345</v>
      </c>
      <c r="I20" s="6">
        <f t="shared" si="2"/>
        <v>15633</v>
      </c>
      <c r="J20" s="24" t="s">
        <v>108</v>
      </c>
    </row>
    <row r="21" spans="1:10" ht="14.25">
      <c r="A21" s="21"/>
      <c r="B21" s="22"/>
      <c r="C21" s="22"/>
      <c r="D21" s="22"/>
      <c r="E21" s="22"/>
      <c r="F21" s="22"/>
      <c r="G21" s="22"/>
      <c r="H21" s="22"/>
      <c r="I21" s="22"/>
      <c r="J21" s="23"/>
    </row>
    <row r="22" spans="1:10" ht="14.25">
      <c r="A22" s="21"/>
      <c r="B22" s="22"/>
      <c r="C22" s="22"/>
      <c r="D22" s="22"/>
      <c r="E22" s="22"/>
      <c r="F22" s="22"/>
      <c r="G22" s="22"/>
      <c r="H22" s="22"/>
      <c r="I22" s="22"/>
      <c r="J22" s="23"/>
    </row>
    <row r="23" spans="1:10" ht="15" thickBot="1">
      <c r="A23" s="48" t="s">
        <v>52</v>
      </c>
      <c r="B23" s="48"/>
      <c r="C23" s="1"/>
      <c r="D23" s="1"/>
      <c r="E23" s="1"/>
      <c r="F23" s="1"/>
      <c r="G23" s="1"/>
      <c r="H23" s="1"/>
      <c r="I23" s="1"/>
      <c r="J23" s="1"/>
    </row>
    <row r="24" spans="1:10" ht="14.25">
      <c r="A24" s="55" t="s">
        <v>49</v>
      </c>
      <c r="B24" s="56"/>
      <c r="C24" s="4" t="s">
        <v>1</v>
      </c>
      <c r="D24" s="4" t="s">
        <v>2</v>
      </c>
      <c r="E24" s="10" t="s">
        <v>3</v>
      </c>
      <c r="F24" s="55" t="s">
        <v>49</v>
      </c>
      <c r="G24" s="56"/>
      <c r="H24" s="4" t="s">
        <v>1</v>
      </c>
      <c r="I24" s="4" t="s">
        <v>2</v>
      </c>
      <c r="J24" s="10" t="s">
        <v>3</v>
      </c>
    </row>
    <row r="25" spans="1:10" ht="14.25">
      <c r="A25" s="50" t="s">
        <v>37</v>
      </c>
      <c r="B25" s="52"/>
      <c r="C25" s="2">
        <v>773</v>
      </c>
      <c r="D25" s="2">
        <v>720</v>
      </c>
      <c r="E25" s="12">
        <f aca="true" t="shared" si="3" ref="E25:E36">C25+D25</f>
        <v>1493</v>
      </c>
      <c r="F25" s="50" t="s">
        <v>36</v>
      </c>
      <c r="G25" s="51"/>
      <c r="H25" s="2">
        <v>1294</v>
      </c>
      <c r="I25" s="2">
        <v>1510</v>
      </c>
      <c r="J25" s="12">
        <f aca="true" t="shared" si="4" ref="J25:J35">H25+I25</f>
        <v>2804</v>
      </c>
    </row>
    <row r="26" spans="1:10" ht="14.25">
      <c r="A26" s="50" t="s">
        <v>38</v>
      </c>
      <c r="B26" s="52"/>
      <c r="C26" s="2">
        <v>831</v>
      </c>
      <c r="D26" s="2">
        <v>713</v>
      </c>
      <c r="E26" s="12">
        <f t="shared" si="3"/>
        <v>1544</v>
      </c>
      <c r="F26" s="50" t="s">
        <v>35</v>
      </c>
      <c r="G26" s="51"/>
      <c r="H26" s="2">
        <v>1374</v>
      </c>
      <c r="I26" s="2">
        <v>1755</v>
      </c>
      <c r="J26" s="12">
        <f t="shared" si="4"/>
        <v>3129</v>
      </c>
    </row>
    <row r="27" spans="1:10" ht="14.25">
      <c r="A27" s="50" t="s">
        <v>39</v>
      </c>
      <c r="B27" s="52"/>
      <c r="C27" s="2">
        <v>959</v>
      </c>
      <c r="D27" s="2">
        <v>914</v>
      </c>
      <c r="E27" s="12">
        <f t="shared" si="3"/>
        <v>1873</v>
      </c>
      <c r="F27" s="50" t="s">
        <v>34</v>
      </c>
      <c r="G27" s="51"/>
      <c r="H27" s="2">
        <v>1602</v>
      </c>
      <c r="I27" s="2">
        <v>2145</v>
      </c>
      <c r="J27" s="12">
        <f t="shared" si="4"/>
        <v>3747</v>
      </c>
    </row>
    <row r="28" spans="1:10" ht="14.25">
      <c r="A28" s="50" t="s">
        <v>40</v>
      </c>
      <c r="B28" s="52"/>
      <c r="C28" s="2">
        <v>1144</v>
      </c>
      <c r="D28" s="2">
        <v>1069</v>
      </c>
      <c r="E28" s="12">
        <f t="shared" si="3"/>
        <v>2213</v>
      </c>
      <c r="F28" s="50" t="s">
        <v>33</v>
      </c>
      <c r="G28" s="51"/>
      <c r="H28" s="2">
        <v>1529</v>
      </c>
      <c r="I28" s="2">
        <v>2111</v>
      </c>
      <c r="J28" s="12">
        <f t="shared" si="4"/>
        <v>3640</v>
      </c>
    </row>
    <row r="29" spans="1:10" ht="14.25">
      <c r="A29" s="50" t="s">
        <v>41</v>
      </c>
      <c r="B29" s="52"/>
      <c r="C29" s="2">
        <v>1051</v>
      </c>
      <c r="D29" s="2">
        <v>920</v>
      </c>
      <c r="E29" s="12">
        <f t="shared" si="3"/>
        <v>1971</v>
      </c>
      <c r="F29" s="50" t="s">
        <v>32</v>
      </c>
      <c r="G29" s="51"/>
      <c r="H29" s="2">
        <v>998</v>
      </c>
      <c r="I29" s="2">
        <v>1626</v>
      </c>
      <c r="J29" s="12">
        <f t="shared" si="4"/>
        <v>2624</v>
      </c>
    </row>
    <row r="30" spans="1:10" ht="14.25">
      <c r="A30" s="50" t="s">
        <v>42</v>
      </c>
      <c r="B30" s="52"/>
      <c r="C30" s="2">
        <v>992</v>
      </c>
      <c r="D30" s="2">
        <v>825</v>
      </c>
      <c r="E30" s="12">
        <f t="shared" si="3"/>
        <v>1817</v>
      </c>
      <c r="F30" s="50" t="s">
        <v>31</v>
      </c>
      <c r="G30" s="51"/>
      <c r="H30" s="2">
        <v>535</v>
      </c>
      <c r="I30" s="2">
        <v>969</v>
      </c>
      <c r="J30" s="12">
        <f t="shared" si="4"/>
        <v>1504</v>
      </c>
    </row>
    <row r="31" spans="1:10" ht="14.25">
      <c r="A31" s="50" t="s">
        <v>43</v>
      </c>
      <c r="B31" s="52"/>
      <c r="C31" s="2">
        <v>1045</v>
      </c>
      <c r="D31" s="2">
        <v>928</v>
      </c>
      <c r="E31" s="12">
        <f t="shared" si="3"/>
        <v>1973</v>
      </c>
      <c r="F31" s="50" t="s">
        <v>30</v>
      </c>
      <c r="G31" s="51"/>
      <c r="H31" s="2">
        <v>197</v>
      </c>
      <c r="I31" s="2">
        <v>552</v>
      </c>
      <c r="J31" s="12">
        <f t="shared" si="4"/>
        <v>749</v>
      </c>
    </row>
    <row r="32" spans="1:10" ht="14.25">
      <c r="A32" s="50" t="s">
        <v>44</v>
      </c>
      <c r="B32" s="52"/>
      <c r="C32" s="2">
        <v>915</v>
      </c>
      <c r="D32" s="2">
        <v>812</v>
      </c>
      <c r="E32" s="12">
        <f t="shared" si="3"/>
        <v>1727</v>
      </c>
      <c r="F32" s="50" t="s">
        <v>29</v>
      </c>
      <c r="G32" s="51"/>
      <c r="H32" s="2">
        <v>50</v>
      </c>
      <c r="I32" s="2">
        <v>169</v>
      </c>
      <c r="J32" s="12">
        <f t="shared" si="4"/>
        <v>219</v>
      </c>
    </row>
    <row r="33" spans="1:10" ht="14.25">
      <c r="A33" s="50" t="s">
        <v>45</v>
      </c>
      <c r="B33" s="52"/>
      <c r="C33" s="2">
        <v>908</v>
      </c>
      <c r="D33" s="2">
        <v>963</v>
      </c>
      <c r="E33" s="12">
        <f t="shared" si="3"/>
        <v>1871</v>
      </c>
      <c r="F33" s="50" t="s">
        <v>26</v>
      </c>
      <c r="G33" s="51"/>
      <c r="H33" s="2">
        <v>3</v>
      </c>
      <c r="I33" s="2">
        <v>18</v>
      </c>
      <c r="J33" s="12">
        <f t="shared" si="4"/>
        <v>21</v>
      </c>
    </row>
    <row r="34" spans="1:10" ht="14.25">
      <c r="A34" s="50" t="s">
        <v>46</v>
      </c>
      <c r="B34" s="52"/>
      <c r="C34" s="2">
        <v>1277</v>
      </c>
      <c r="D34" s="2">
        <v>1217</v>
      </c>
      <c r="E34" s="12">
        <f t="shared" si="3"/>
        <v>2494</v>
      </c>
      <c r="F34" s="50" t="s">
        <v>27</v>
      </c>
      <c r="G34" s="51"/>
      <c r="H34" s="2">
        <v>0</v>
      </c>
      <c r="I34" s="2">
        <v>0</v>
      </c>
      <c r="J34" s="12">
        <f t="shared" si="4"/>
        <v>0</v>
      </c>
    </row>
    <row r="35" spans="1:10" ht="14.25">
      <c r="A35" s="50" t="s">
        <v>47</v>
      </c>
      <c r="B35" s="52"/>
      <c r="C35" s="2">
        <v>1616</v>
      </c>
      <c r="D35" s="2">
        <v>1453</v>
      </c>
      <c r="E35" s="12">
        <f t="shared" si="3"/>
        <v>3069</v>
      </c>
      <c r="F35" s="50" t="s">
        <v>28</v>
      </c>
      <c r="G35" s="51"/>
      <c r="H35" s="2">
        <v>0</v>
      </c>
      <c r="I35" s="2">
        <v>0</v>
      </c>
      <c r="J35" s="12">
        <f t="shared" si="4"/>
        <v>0</v>
      </c>
    </row>
    <row r="36" spans="1:10" ht="15" thickBot="1">
      <c r="A36" s="59" t="s">
        <v>48</v>
      </c>
      <c r="B36" s="60"/>
      <c r="C36" s="6">
        <v>1766</v>
      </c>
      <c r="D36" s="6">
        <v>1708</v>
      </c>
      <c r="E36" s="13">
        <f t="shared" si="3"/>
        <v>3474</v>
      </c>
      <c r="F36" s="53" t="s">
        <v>50</v>
      </c>
      <c r="G36" s="54"/>
      <c r="H36" s="6">
        <f>C25+C26+C27+C28+C29+C30+C31+C32+C33+C34+C35+C36+H25+H26+H27+H28+H29+H30+H31+H32+H33+H34+H35</f>
        <v>20859</v>
      </c>
      <c r="I36" s="6">
        <f>D25+D26+D27+D28+D29+D30+D31+D32+D33+D34+D35+D36+I25+I26+I27+I28+I29+I30+I31+I32+I33+I34+I35</f>
        <v>23097</v>
      </c>
      <c r="J36" s="13">
        <f>E25+E26+E27+E28+E29+E30+E31+E32+E33+E34+E35+E36+J25+J26+J27+J28+J29+J30+J31+J32+J33+J34+J35</f>
        <v>43956</v>
      </c>
    </row>
    <row r="37" spans="1:10" ht="14.25">
      <c r="A37" s="57"/>
      <c r="B37" s="58"/>
      <c r="C37" s="20"/>
      <c r="D37" s="20"/>
      <c r="E37" s="20"/>
      <c r="F37" s="20"/>
      <c r="G37" s="20"/>
      <c r="H37" s="20"/>
      <c r="I37" s="20"/>
      <c r="J37" s="20"/>
    </row>
    <row r="38" spans="1:10" ht="14.25">
      <c r="A38" s="20"/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4.25">
      <c r="A39" s="61" t="s">
        <v>102</v>
      </c>
      <c r="B39" s="61"/>
      <c r="C39" s="61"/>
      <c r="D39" s="61"/>
      <c r="E39" s="61"/>
      <c r="F39" s="61"/>
      <c r="G39" s="61"/>
      <c r="H39" s="61"/>
      <c r="I39" s="61"/>
      <c r="J39" s="61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thickBo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65"/>
      <c r="B42" s="69" t="s">
        <v>92</v>
      </c>
      <c r="C42" s="71" t="s">
        <v>6</v>
      </c>
      <c r="D42" s="71"/>
      <c r="E42" s="72"/>
      <c r="F42" s="64" t="s">
        <v>4</v>
      </c>
      <c r="G42" s="62"/>
      <c r="H42" s="62"/>
      <c r="I42" s="62"/>
      <c r="J42" s="63"/>
    </row>
    <row r="43" spans="1:10" ht="14.25">
      <c r="A43" s="66"/>
      <c r="B43" s="70"/>
      <c r="C43" s="3" t="s">
        <v>1</v>
      </c>
      <c r="D43" s="3" t="s">
        <v>2</v>
      </c>
      <c r="E43" s="5" t="s">
        <v>3</v>
      </c>
      <c r="F43" s="8" t="s">
        <v>5</v>
      </c>
      <c r="G43" s="3" t="s">
        <v>1</v>
      </c>
      <c r="H43" s="3" t="s">
        <v>2</v>
      </c>
      <c r="I43" s="3" t="s">
        <v>3</v>
      </c>
      <c r="J43" s="5" t="s">
        <v>15</v>
      </c>
    </row>
    <row r="44" spans="1:10" ht="15" thickBot="1">
      <c r="A44" s="18" t="s">
        <v>0</v>
      </c>
      <c r="B44" s="17">
        <v>247</v>
      </c>
      <c r="C44" s="6">
        <v>105</v>
      </c>
      <c r="D44" s="6">
        <v>193</v>
      </c>
      <c r="E44" s="13">
        <f>SUM(C44:D44)</f>
        <v>298</v>
      </c>
      <c r="F44" s="17">
        <v>22</v>
      </c>
      <c r="G44" s="6">
        <v>13</v>
      </c>
      <c r="H44" s="6">
        <v>14</v>
      </c>
      <c r="I44" s="6">
        <v>27</v>
      </c>
      <c r="J44" s="24" t="s">
        <v>109</v>
      </c>
    </row>
    <row r="47" spans="1:10" ht="15" thickBot="1">
      <c r="A47" s="48" t="s">
        <v>51</v>
      </c>
      <c r="B47" s="48"/>
      <c r="C47" s="49"/>
      <c r="D47" s="1"/>
      <c r="E47" s="1"/>
      <c r="F47" s="1"/>
      <c r="G47" s="1"/>
      <c r="H47" s="1"/>
      <c r="I47" s="1"/>
      <c r="J47" s="1"/>
    </row>
    <row r="48" spans="1:10" ht="14.25">
      <c r="A48" s="67"/>
      <c r="B48" s="69" t="s">
        <v>92</v>
      </c>
      <c r="C48" s="71" t="s">
        <v>6</v>
      </c>
      <c r="D48" s="71"/>
      <c r="E48" s="72"/>
      <c r="F48" s="55" t="s">
        <v>4</v>
      </c>
      <c r="G48" s="62"/>
      <c r="H48" s="62"/>
      <c r="I48" s="62"/>
      <c r="J48" s="63"/>
    </row>
    <row r="49" spans="1:10" ht="14.25">
      <c r="A49" s="68"/>
      <c r="B49" s="70"/>
      <c r="C49" s="3" t="s">
        <v>1</v>
      </c>
      <c r="D49" s="3" t="s">
        <v>2</v>
      </c>
      <c r="E49" s="5" t="s">
        <v>3</v>
      </c>
      <c r="F49" s="11" t="s">
        <v>5</v>
      </c>
      <c r="G49" s="3" t="s">
        <v>1</v>
      </c>
      <c r="H49" s="3" t="s">
        <v>2</v>
      </c>
      <c r="I49" s="3" t="s">
        <v>3</v>
      </c>
      <c r="J49" s="5" t="s">
        <v>15</v>
      </c>
    </row>
    <row r="50" spans="1:10" ht="14.25">
      <c r="A50" s="19" t="s">
        <v>7</v>
      </c>
      <c r="B50" s="9">
        <v>134</v>
      </c>
      <c r="C50" s="2">
        <v>62</v>
      </c>
      <c r="D50" s="2">
        <v>98</v>
      </c>
      <c r="E50" s="12">
        <f aca="true" t="shared" si="5" ref="E50:E56">SUM(C50+D50)</f>
        <v>160</v>
      </c>
      <c r="F50" s="14">
        <v>10</v>
      </c>
      <c r="G50" s="2">
        <v>7</v>
      </c>
      <c r="H50" s="2">
        <v>5</v>
      </c>
      <c r="I50" s="2">
        <f aca="true" t="shared" si="6" ref="I50:I57">SUM(G50+H50)</f>
        <v>12</v>
      </c>
      <c r="J50" s="28">
        <f aca="true" t="shared" si="7" ref="J50:J57">ROUND(I50/E50,3)</f>
        <v>0.075</v>
      </c>
    </row>
    <row r="51" spans="1:10" ht="14.25">
      <c r="A51" s="19" t="s">
        <v>9</v>
      </c>
      <c r="B51" s="9">
        <v>31</v>
      </c>
      <c r="C51" s="2">
        <v>12</v>
      </c>
      <c r="D51" s="2">
        <v>20</v>
      </c>
      <c r="E51" s="12">
        <f t="shared" si="5"/>
        <v>32</v>
      </c>
      <c r="F51" s="14">
        <v>2</v>
      </c>
      <c r="G51" s="2">
        <v>1</v>
      </c>
      <c r="H51" s="2">
        <v>2</v>
      </c>
      <c r="I51" s="2">
        <f t="shared" si="6"/>
        <v>3</v>
      </c>
      <c r="J51" s="28">
        <f t="shared" si="7"/>
        <v>0.094</v>
      </c>
    </row>
    <row r="52" spans="1:10" ht="14.25">
      <c r="A52" s="19" t="s">
        <v>8</v>
      </c>
      <c r="B52" s="9">
        <v>47</v>
      </c>
      <c r="C52" s="2">
        <v>18</v>
      </c>
      <c r="D52" s="2">
        <v>47</v>
      </c>
      <c r="E52" s="12">
        <f t="shared" si="5"/>
        <v>65</v>
      </c>
      <c r="F52" s="14">
        <v>9</v>
      </c>
      <c r="G52" s="2">
        <v>4</v>
      </c>
      <c r="H52" s="2">
        <v>6</v>
      </c>
      <c r="I52" s="2">
        <f t="shared" si="6"/>
        <v>10</v>
      </c>
      <c r="J52" s="28">
        <f t="shared" si="7"/>
        <v>0.154</v>
      </c>
    </row>
    <row r="53" spans="1:10" ht="14.25">
      <c r="A53" s="19" t="s">
        <v>10</v>
      </c>
      <c r="B53" s="9">
        <v>14</v>
      </c>
      <c r="C53" s="2">
        <v>3</v>
      </c>
      <c r="D53" s="2">
        <v>16</v>
      </c>
      <c r="E53" s="12">
        <f t="shared" si="5"/>
        <v>19</v>
      </c>
      <c r="F53" s="14">
        <v>1</v>
      </c>
      <c r="G53" s="2">
        <v>1</v>
      </c>
      <c r="H53" s="2">
        <v>1</v>
      </c>
      <c r="I53" s="2">
        <f t="shared" si="6"/>
        <v>2</v>
      </c>
      <c r="J53" s="28">
        <f t="shared" si="7"/>
        <v>0.105</v>
      </c>
    </row>
    <row r="54" spans="1:10" ht="14.25">
      <c r="A54" s="19" t="s">
        <v>11</v>
      </c>
      <c r="B54" s="9">
        <v>7</v>
      </c>
      <c r="C54" s="2">
        <v>6</v>
      </c>
      <c r="D54" s="2">
        <v>1</v>
      </c>
      <c r="E54" s="12">
        <f t="shared" si="5"/>
        <v>7</v>
      </c>
      <c r="F54" s="14">
        <v>0</v>
      </c>
      <c r="G54" s="14">
        <v>0</v>
      </c>
      <c r="H54" s="2">
        <v>0</v>
      </c>
      <c r="I54" s="2">
        <f t="shared" si="6"/>
        <v>0</v>
      </c>
      <c r="J54" s="28">
        <f t="shared" si="7"/>
        <v>0</v>
      </c>
    </row>
    <row r="55" spans="1:10" ht="14.25">
      <c r="A55" s="19" t="s">
        <v>12</v>
      </c>
      <c r="B55" s="9">
        <v>5</v>
      </c>
      <c r="C55" s="2">
        <v>3</v>
      </c>
      <c r="D55" s="2">
        <v>2</v>
      </c>
      <c r="E55" s="12">
        <f t="shared" si="5"/>
        <v>5</v>
      </c>
      <c r="F55" s="14">
        <v>0</v>
      </c>
      <c r="G55" s="14">
        <v>0</v>
      </c>
      <c r="H55" s="2">
        <v>0</v>
      </c>
      <c r="I55" s="2">
        <f t="shared" si="6"/>
        <v>0</v>
      </c>
      <c r="J55" s="28">
        <f t="shared" si="7"/>
        <v>0</v>
      </c>
    </row>
    <row r="56" spans="1:10" ht="14.25">
      <c r="A56" s="19" t="s">
        <v>13</v>
      </c>
      <c r="B56" s="9">
        <v>9</v>
      </c>
      <c r="C56" s="2">
        <v>1</v>
      </c>
      <c r="D56" s="2">
        <v>9</v>
      </c>
      <c r="E56" s="12">
        <f t="shared" si="5"/>
        <v>10</v>
      </c>
      <c r="F56" s="14">
        <v>0</v>
      </c>
      <c r="G56" s="14">
        <v>0</v>
      </c>
      <c r="H56" s="14">
        <v>0</v>
      </c>
      <c r="I56" s="2">
        <f t="shared" si="6"/>
        <v>0</v>
      </c>
      <c r="J56" s="28">
        <f t="shared" si="7"/>
        <v>0</v>
      </c>
    </row>
    <row r="57" spans="1:10" ht="15" thickBot="1">
      <c r="A57" s="18" t="s">
        <v>14</v>
      </c>
      <c r="B57" s="17">
        <f aca="true" t="shared" si="8" ref="B57:H57">SUM(B50:B56)</f>
        <v>247</v>
      </c>
      <c r="C57" s="17">
        <f t="shared" si="8"/>
        <v>105</v>
      </c>
      <c r="D57" s="17">
        <f t="shared" si="8"/>
        <v>193</v>
      </c>
      <c r="E57" s="13">
        <f t="shared" si="8"/>
        <v>298</v>
      </c>
      <c r="F57" s="17">
        <f t="shared" si="8"/>
        <v>22</v>
      </c>
      <c r="G57" s="17">
        <f t="shared" si="8"/>
        <v>13</v>
      </c>
      <c r="H57" s="17">
        <f t="shared" si="8"/>
        <v>14</v>
      </c>
      <c r="I57" s="6">
        <f t="shared" si="6"/>
        <v>27</v>
      </c>
      <c r="J57" s="27">
        <f t="shared" si="7"/>
        <v>0.091</v>
      </c>
    </row>
    <row r="58" spans="1:10" ht="14.25">
      <c r="A58" s="21"/>
      <c r="B58" s="22" t="s">
        <v>93</v>
      </c>
      <c r="C58" s="22"/>
      <c r="D58" s="22"/>
      <c r="E58" s="22"/>
      <c r="F58" s="22"/>
      <c r="G58" s="22"/>
      <c r="H58" s="22"/>
      <c r="I58" s="22"/>
      <c r="J58" s="23"/>
    </row>
    <row r="59" spans="1:10" ht="14.25">
      <c r="A59" s="21"/>
      <c r="B59" s="22"/>
      <c r="C59" s="22"/>
      <c r="D59" s="22"/>
      <c r="E59" s="22"/>
      <c r="F59" s="22"/>
      <c r="G59" s="22"/>
      <c r="H59" s="22"/>
      <c r="I59" s="22"/>
      <c r="J59" s="23"/>
    </row>
    <row r="60" spans="1:10" ht="15" thickBot="1">
      <c r="A60" s="48" t="s">
        <v>52</v>
      </c>
      <c r="B60" s="48"/>
      <c r="C60" s="1"/>
      <c r="D60" s="1"/>
      <c r="E60" s="1"/>
      <c r="F60" s="1"/>
      <c r="G60" s="1"/>
      <c r="H60" s="1"/>
      <c r="I60" s="1"/>
      <c r="J60" s="1"/>
    </row>
    <row r="61" spans="1:10" ht="14.25">
      <c r="A61" s="55" t="s">
        <v>49</v>
      </c>
      <c r="B61" s="56"/>
      <c r="C61" s="4" t="s">
        <v>1</v>
      </c>
      <c r="D61" s="4" t="s">
        <v>2</v>
      </c>
      <c r="E61" s="10" t="s">
        <v>3</v>
      </c>
      <c r="F61" s="55" t="s">
        <v>49</v>
      </c>
      <c r="G61" s="56"/>
      <c r="H61" s="4" t="s">
        <v>1</v>
      </c>
      <c r="I61" s="4" t="s">
        <v>2</v>
      </c>
      <c r="J61" s="10" t="s">
        <v>3</v>
      </c>
    </row>
    <row r="62" spans="1:10" ht="14.25">
      <c r="A62" s="50" t="s">
        <v>37</v>
      </c>
      <c r="B62" s="52"/>
      <c r="C62" s="2">
        <v>0</v>
      </c>
      <c r="D62" s="2">
        <v>2</v>
      </c>
      <c r="E62" s="12">
        <f aca="true" t="shared" si="9" ref="E62:E73">SUM(C62+D62)</f>
        <v>2</v>
      </c>
      <c r="F62" s="50" t="s">
        <v>36</v>
      </c>
      <c r="G62" s="51"/>
      <c r="H62" s="2">
        <v>3</v>
      </c>
      <c r="I62" s="2">
        <v>4</v>
      </c>
      <c r="J62" s="12">
        <f aca="true" t="shared" si="10" ref="J62:J73">SUM(H62+I62)</f>
        <v>7</v>
      </c>
    </row>
    <row r="63" spans="1:10" ht="14.25">
      <c r="A63" s="50" t="s">
        <v>38</v>
      </c>
      <c r="B63" s="52"/>
      <c r="C63" s="2">
        <v>6</v>
      </c>
      <c r="D63" s="2">
        <v>1</v>
      </c>
      <c r="E63" s="12">
        <f t="shared" si="9"/>
        <v>7</v>
      </c>
      <c r="F63" s="50" t="s">
        <v>35</v>
      </c>
      <c r="G63" s="51"/>
      <c r="H63" s="2">
        <v>7</v>
      </c>
      <c r="I63" s="2">
        <v>2</v>
      </c>
      <c r="J63" s="12">
        <f t="shared" si="10"/>
        <v>9</v>
      </c>
    </row>
    <row r="64" spans="1:10" ht="14.25">
      <c r="A64" s="50" t="s">
        <v>39</v>
      </c>
      <c r="B64" s="52"/>
      <c r="C64" s="2">
        <v>2</v>
      </c>
      <c r="D64" s="2">
        <v>3</v>
      </c>
      <c r="E64" s="12">
        <f t="shared" si="9"/>
        <v>5</v>
      </c>
      <c r="F64" s="50" t="s">
        <v>34</v>
      </c>
      <c r="G64" s="51"/>
      <c r="H64" s="2">
        <v>3</v>
      </c>
      <c r="I64" s="2">
        <v>1</v>
      </c>
      <c r="J64" s="12">
        <f t="shared" si="10"/>
        <v>4</v>
      </c>
    </row>
    <row r="65" spans="1:10" ht="14.25">
      <c r="A65" s="50" t="s">
        <v>40</v>
      </c>
      <c r="B65" s="52"/>
      <c r="C65" s="2">
        <v>1</v>
      </c>
      <c r="D65" s="2">
        <v>12</v>
      </c>
      <c r="E65" s="12">
        <f t="shared" si="9"/>
        <v>13</v>
      </c>
      <c r="F65" s="50" t="s">
        <v>33</v>
      </c>
      <c r="G65" s="51"/>
      <c r="H65" s="2">
        <v>1</v>
      </c>
      <c r="I65" s="2">
        <v>4</v>
      </c>
      <c r="J65" s="12">
        <f t="shared" si="10"/>
        <v>5</v>
      </c>
    </row>
    <row r="66" spans="1:10" ht="14.25">
      <c r="A66" s="50" t="s">
        <v>41</v>
      </c>
      <c r="B66" s="52"/>
      <c r="C66" s="2">
        <v>15</v>
      </c>
      <c r="D66" s="2">
        <v>25</v>
      </c>
      <c r="E66" s="12">
        <f t="shared" si="9"/>
        <v>40</v>
      </c>
      <c r="F66" s="50" t="s">
        <v>32</v>
      </c>
      <c r="G66" s="51"/>
      <c r="H66" s="2">
        <v>1</v>
      </c>
      <c r="I66" s="2">
        <v>6</v>
      </c>
      <c r="J66" s="12">
        <f t="shared" si="10"/>
        <v>7</v>
      </c>
    </row>
    <row r="67" spans="1:10" ht="14.25">
      <c r="A67" s="50" t="s">
        <v>42</v>
      </c>
      <c r="B67" s="52"/>
      <c r="C67" s="2">
        <v>29</v>
      </c>
      <c r="D67" s="2">
        <v>40</v>
      </c>
      <c r="E67" s="12">
        <f t="shared" si="9"/>
        <v>69</v>
      </c>
      <c r="F67" s="50" t="s">
        <v>31</v>
      </c>
      <c r="G67" s="51"/>
      <c r="H67" s="2">
        <v>1</v>
      </c>
      <c r="I67" s="2">
        <v>1</v>
      </c>
      <c r="J67" s="12">
        <f t="shared" si="10"/>
        <v>2</v>
      </c>
    </row>
    <row r="68" spans="1:10" ht="14.25">
      <c r="A68" s="50" t="s">
        <v>43</v>
      </c>
      <c r="B68" s="52"/>
      <c r="C68" s="2">
        <v>14</v>
      </c>
      <c r="D68" s="2">
        <v>31</v>
      </c>
      <c r="E68" s="12">
        <f t="shared" si="9"/>
        <v>45</v>
      </c>
      <c r="F68" s="50" t="s">
        <v>30</v>
      </c>
      <c r="G68" s="51"/>
      <c r="H68" s="2">
        <v>0</v>
      </c>
      <c r="I68" s="2">
        <v>0</v>
      </c>
      <c r="J68" s="12">
        <f t="shared" si="10"/>
        <v>0</v>
      </c>
    </row>
    <row r="69" spans="1:10" ht="14.25">
      <c r="A69" s="50" t="s">
        <v>44</v>
      </c>
      <c r="B69" s="52"/>
      <c r="C69" s="2">
        <v>5</v>
      </c>
      <c r="D69" s="2">
        <v>27</v>
      </c>
      <c r="E69" s="12">
        <f t="shared" si="9"/>
        <v>32</v>
      </c>
      <c r="F69" s="50" t="s">
        <v>29</v>
      </c>
      <c r="G69" s="51"/>
      <c r="H69" s="2">
        <v>0</v>
      </c>
      <c r="I69" s="2">
        <v>0</v>
      </c>
      <c r="J69" s="12">
        <f t="shared" si="10"/>
        <v>0</v>
      </c>
    </row>
    <row r="70" spans="1:10" ht="14.25">
      <c r="A70" s="50" t="s">
        <v>45</v>
      </c>
      <c r="B70" s="52"/>
      <c r="C70" s="2">
        <v>6</v>
      </c>
      <c r="D70" s="2">
        <v>15</v>
      </c>
      <c r="E70" s="12">
        <f t="shared" si="9"/>
        <v>21</v>
      </c>
      <c r="F70" s="50" t="s">
        <v>26</v>
      </c>
      <c r="G70" s="51"/>
      <c r="H70" s="2">
        <v>0</v>
      </c>
      <c r="I70" s="2">
        <v>0</v>
      </c>
      <c r="J70" s="12">
        <f t="shared" si="10"/>
        <v>0</v>
      </c>
    </row>
    <row r="71" spans="1:10" ht="14.25">
      <c r="A71" s="50" t="s">
        <v>46</v>
      </c>
      <c r="B71" s="52"/>
      <c r="C71" s="2">
        <v>3</v>
      </c>
      <c r="D71" s="2">
        <v>6</v>
      </c>
      <c r="E71" s="12">
        <f t="shared" si="9"/>
        <v>9</v>
      </c>
      <c r="F71" s="50" t="s">
        <v>27</v>
      </c>
      <c r="G71" s="51"/>
      <c r="H71" s="2">
        <v>0</v>
      </c>
      <c r="I71" s="2">
        <v>0</v>
      </c>
      <c r="J71" s="12">
        <f t="shared" si="10"/>
        <v>0</v>
      </c>
    </row>
    <row r="72" spans="1:10" ht="14.25">
      <c r="A72" s="50" t="s">
        <v>47</v>
      </c>
      <c r="B72" s="52"/>
      <c r="C72" s="2">
        <v>3</v>
      </c>
      <c r="D72" s="2">
        <v>10</v>
      </c>
      <c r="E72" s="12">
        <f t="shared" si="9"/>
        <v>13</v>
      </c>
      <c r="F72" s="50" t="s">
        <v>28</v>
      </c>
      <c r="G72" s="51"/>
      <c r="H72" s="2">
        <v>0</v>
      </c>
      <c r="I72" s="2">
        <v>0</v>
      </c>
      <c r="J72" s="12">
        <f t="shared" si="10"/>
        <v>0</v>
      </c>
    </row>
    <row r="73" spans="1:10" ht="15" thickBot="1">
      <c r="A73" s="59" t="s">
        <v>48</v>
      </c>
      <c r="B73" s="60"/>
      <c r="C73" s="6">
        <v>5</v>
      </c>
      <c r="D73" s="6">
        <v>3</v>
      </c>
      <c r="E73" s="13">
        <f t="shared" si="9"/>
        <v>8</v>
      </c>
      <c r="F73" s="53" t="s">
        <v>50</v>
      </c>
      <c r="G73" s="54"/>
      <c r="H73" s="29">
        <f>SUM((SUM(C62:C73)+(SUM(H62:H72))))</f>
        <v>105</v>
      </c>
      <c r="I73" s="6">
        <f>SUM((SUM(D62:D73)+(SUM(I62:I72))))</f>
        <v>193</v>
      </c>
      <c r="J73" s="13">
        <f t="shared" si="10"/>
        <v>298</v>
      </c>
    </row>
  </sheetData>
  <sheetProtection sheet="1" objects="1" scenarios="1"/>
  <mergeCells count="75">
    <mergeCell ref="A72:B72"/>
    <mergeCell ref="F72:G72"/>
    <mergeCell ref="A73:B73"/>
    <mergeCell ref="F73:G73"/>
    <mergeCell ref="A70:B70"/>
    <mergeCell ref="F70:G70"/>
    <mergeCell ref="A71:B71"/>
    <mergeCell ref="F71:G71"/>
    <mergeCell ref="A68:B68"/>
    <mergeCell ref="F68:G68"/>
    <mergeCell ref="A69:B69"/>
    <mergeCell ref="F69:G69"/>
    <mergeCell ref="A66:B66"/>
    <mergeCell ref="F66:G66"/>
    <mergeCell ref="A67:B67"/>
    <mergeCell ref="F67:G67"/>
    <mergeCell ref="A64:B64"/>
    <mergeCell ref="F64:G64"/>
    <mergeCell ref="A65:B65"/>
    <mergeCell ref="F65:G65"/>
    <mergeCell ref="A62:B62"/>
    <mergeCell ref="F62:G62"/>
    <mergeCell ref="A63:B63"/>
    <mergeCell ref="F63:G63"/>
    <mergeCell ref="F48:J48"/>
    <mergeCell ref="A60:B60"/>
    <mergeCell ref="A61:B61"/>
    <mergeCell ref="F61:G61"/>
    <mergeCell ref="A47:C47"/>
    <mergeCell ref="A48:A49"/>
    <mergeCell ref="B48:B49"/>
    <mergeCell ref="C48:E48"/>
    <mergeCell ref="A37:B37"/>
    <mergeCell ref="A39:J39"/>
    <mergeCell ref="A42:A43"/>
    <mergeCell ref="B42:B43"/>
    <mergeCell ref="C42:E42"/>
    <mergeCell ref="F42:J42"/>
    <mergeCell ref="A35:B35"/>
    <mergeCell ref="F35:G35"/>
    <mergeCell ref="A36:B36"/>
    <mergeCell ref="F36:G36"/>
    <mergeCell ref="A33:B33"/>
    <mergeCell ref="F33:G33"/>
    <mergeCell ref="A34:B34"/>
    <mergeCell ref="F34:G34"/>
    <mergeCell ref="A31:B31"/>
    <mergeCell ref="F31:G31"/>
    <mergeCell ref="A32:B32"/>
    <mergeCell ref="F32:G32"/>
    <mergeCell ref="A29:B29"/>
    <mergeCell ref="F29:G29"/>
    <mergeCell ref="A30:B30"/>
    <mergeCell ref="F30:G30"/>
    <mergeCell ref="A27:B27"/>
    <mergeCell ref="F27:G27"/>
    <mergeCell ref="A28:B28"/>
    <mergeCell ref="F28:G28"/>
    <mergeCell ref="A25:B25"/>
    <mergeCell ref="F25:G25"/>
    <mergeCell ref="A26:B26"/>
    <mergeCell ref="F26:G26"/>
    <mergeCell ref="F11:J11"/>
    <mergeCell ref="A23:B23"/>
    <mergeCell ref="A24:B24"/>
    <mergeCell ref="F24:G24"/>
    <mergeCell ref="A10:C10"/>
    <mergeCell ref="A11:A12"/>
    <mergeCell ref="B11:B12"/>
    <mergeCell ref="C11:E11"/>
    <mergeCell ref="A2:J2"/>
    <mergeCell ref="A5:A6"/>
    <mergeCell ref="B5:B6"/>
    <mergeCell ref="C5:E5"/>
    <mergeCell ref="F5:J5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73"/>
  <sheetViews>
    <sheetView zoomScale="120" zoomScaleNormal="120" workbookViewId="0" topLeftCell="A1">
      <selection activeCell="A1" sqref="A1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1" t="s">
        <v>110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5"/>
      <c r="B5" s="69" t="s">
        <v>5</v>
      </c>
      <c r="C5" s="71" t="s">
        <v>6</v>
      </c>
      <c r="D5" s="71"/>
      <c r="E5" s="72"/>
      <c r="F5" s="64" t="s">
        <v>4</v>
      </c>
      <c r="G5" s="62"/>
      <c r="H5" s="62"/>
      <c r="I5" s="62"/>
      <c r="J5" s="63"/>
    </row>
    <row r="6" spans="1:10" ht="14.25">
      <c r="A6" s="66"/>
      <c r="B6" s="70"/>
      <c r="C6" s="3" t="s">
        <v>1</v>
      </c>
      <c r="D6" s="3" t="s">
        <v>2</v>
      </c>
      <c r="E6" s="5" t="s">
        <v>3</v>
      </c>
      <c r="F6" s="8" t="s">
        <v>5</v>
      </c>
      <c r="G6" s="3" t="s">
        <v>1</v>
      </c>
      <c r="H6" s="3" t="s">
        <v>2</v>
      </c>
      <c r="I6" s="3" t="s">
        <v>3</v>
      </c>
      <c r="J6" s="5" t="s">
        <v>15</v>
      </c>
    </row>
    <row r="7" spans="1:10" ht="15" thickBot="1">
      <c r="A7" s="18" t="s">
        <v>0</v>
      </c>
      <c r="B7" s="17">
        <v>16260</v>
      </c>
      <c r="C7" s="6">
        <v>20833</v>
      </c>
      <c r="D7" s="6">
        <v>23072</v>
      </c>
      <c r="E7" s="13">
        <f>SUM(C7:D7)</f>
        <v>43905</v>
      </c>
      <c r="F7" s="17">
        <v>10632</v>
      </c>
      <c r="G7" s="6">
        <v>6281</v>
      </c>
      <c r="H7" s="6">
        <v>9345</v>
      </c>
      <c r="I7" s="6">
        <f>SUM(G7:H7)</f>
        <v>15626</v>
      </c>
      <c r="J7" s="24" t="s">
        <v>108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48" t="s">
        <v>51</v>
      </c>
      <c r="B10" s="48"/>
      <c r="C10" s="49"/>
      <c r="D10" s="1"/>
      <c r="E10" s="1"/>
      <c r="F10" s="1"/>
      <c r="G10" s="1"/>
      <c r="H10" s="1"/>
      <c r="I10" s="1"/>
      <c r="J10" s="1"/>
    </row>
    <row r="11" spans="1:10" ht="14.25">
      <c r="A11" s="67"/>
      <c r="B11" s="69" t="s">
        <v>5</v>
      </c>
      <c r="C11" s="71" t="s">
        <v>6</v>
      </c>
      <c r="D11" s="71"/>
      <c r="E11" s="72"/>
      <c r="F11" s="55" t="s">
        <v>4</v>
      </c>
      <c r="G11" s="62"/>
      <c r="H11" s="62"/>
      <c r="I11" s="62"/>
      <c r="J11" s="63"/>
    </row>
    <row r="12" spans="1:10" ht="14.25">
      <c r="A12" s="68"/>
      <c r="B12" s="70"/>
      <c r="C12" s="3" t="s">
        <v>1</v>
      </c>
      <c r="D12" s="3" t="s">
        <v>2</v>
      </c>
      <c r="E12" s="5" t="s">
        <v>3</v>
      </c>
      <c r="F12" s="11" t="s">
        <v>5</v>
      </c>
      <c r="G12" s="3" t="s">
        <v>1</v>
      </c>
      <c r="H12" s="3" t="s">
        <v>2</v>
      </c>
      <c r="I12" s="3" t="s">
        <v>3</v>
      </c>
      <c r="J12" s="5" t="s">
        <v>15</v>
      </c>
    </row>
    <row r="13" spans="1:10" ht="14.25">
      <c r="A13" s="19" t="s">
        <v>7</v>
      </c>
      <c r="B13" s="9">
        <v>7695</v>
      </c>
      <c r="C13" s="2">
        <v>9757</v>
      </c>
      <c r="D13" s="2">
        <v>10685</v>
      </c>
      <c r="E13" s="12">
        <f aca="true" t="shared" si="0" ref="E13:E19">SUM(C13:D13)</f>
        <v>20442</v>
      </c>
      <c r="F13" s="14">
        <v>4366</v>
      </c>
      <c r="G13" s="2">
        <v>2554</v>
      </c>
      <c r="H13" s="2">
        <v>3847</v>
      </c>
      <c r="I13" s="2">
        <f aca="true" t="shared" si="1" ref="I13:I19">SUM(G13:H13)</f>
        <v>6401</v>
      </c>
      <c r="J13" s="28">
        <v>0.313</v>
      </c>
    </row>
    <row r="14" spans="1:10" ht="14.25">
      <c r="A14" s="19" t="s">
        <v>9</v>
      </c>
      <c r="B14" s="9">
        <v>1638</v>
      </c>
      <c r="C14" s="2">
        <v>2191</v>
      </c>
      <c r="D14" s="2">
        <v>2496</v>
      </c>
      <c r="E14" s="12">
        <f t="shared" si="0"/>
        <v>4687</v>
      </c>
      <c r="F14" s="14">
        <v>1277</v>
      </c>
      <c r="G14" s="2">
        <v>780</v>
      </c>
      <c r="H14" s="2">
        <v>1154</v>
      </c>
      <c r="I14" s="2">
        <f t="shared" si="1"/>
        <v>1934</v>
      </c>
      <c r="J14" s="25" t="s">
        <v>74</v>
      </c>
    </row>
    <row r="15" spans="1:10" ht="14.25">
      <c r="A15" s="19" t="s">
        <v>8</v>
      </c>
      <c r="B15" s="9">
        <v>3900</v>
      </c>
      <c r="C15" s="2">
        <v>4775</v>
      </c>
      <c r="D15" s="2">
        <v>5283</v>
      </c>
      <c r="E15" s="12">
        <f t="shared" si="0"/>
        <v>10058</v>
      </c>
      <c r="F15" s="14">
        <v>2614</v>
      </c>
      <c r="G15" s="2">
        <v>1537</v>
      </c>
      <c r="H15" s="2">
        <v>2268</v>
      </c>
      <c r="I15" s="2">
        <f t="shared" si="1"/>
        <v>3805</v>
      </c>
      <c r="J15" s="25" t="s">
        <v>70</v>
      </c>
    </row>
    <row r="16" spans="1:10" ht="14.25">
      <c r="A16" s="19" t="s">
        <v>10</v>
      </c>
      <c r="B16" s="9">
        <v>866</v>
      </c>
      <c r="C16" s="2">
        <v>1234</v>
      </c>
      <c r="D16" s="2">
        <v>1330</v>
      </c>
      <c r="E16" s="12">
        <f t="shared" si="0"/>
        <v>2564</v>
      </c>
      <c r="F16" s="14">
        <v>701</v>
      </c>
      <c r="G16" s="2">
        <v>415</v>
      </c>
      <c r="H16" s="2">
        <v>607</v>
      </c>
      <c r="I16" s="2">
        <f t="shared" si="1"/>
        <v>1022</v>
      </c>
      <c r="J16" s="25" t="s">
        <v>111</v>
      </c>
    </row>
    <row r="17" spans="1:10" ht="14.25">
      <c r="A17" s="19" t="s">
        <v>11</v>
      </c>
      <c r="B17" s="9">
        <v>722</v>
      </c>
      <c r="C17" s="2">
        <v>1122</v>
      </c>
      <c r="D17" s="2">
        <v>1261</v>
      </c>
      <c r="E17" s="12">
        <f t="shared" si="0"/>
        <v>2383</v>
      </c>
      <c r="F17" s="14">
        <v>588</v>
      </c>
      <c r="G17" s="2">
        <v>363</v>
      </c>
      <c r="H17" s="2">
        <v>533</v>
      </c>
      <c r="I17" s="2">
        <f t="shared" si="1"/>
        <v>896</v>
      </c>
      <c r="J17" s="25" t="s">
        <v>72</v>
      </c>
    </row>
    <row r="18" spans="1:10" ht="14.25">
      <c r="A18" s="19" t="s">
        <v>12</v>
      </c>
      <c r="B18" s="9">
        <v>700</v>
      </c>
      <c r="C18" s="2">
        <v>919</v>
      </c>
      <c r="D18" s="2">
        <v>1041</v>
      </c>
      <c r="E18" s="12">
        <f t="shared" si="0"/>
        <v>1960</v>
      </c>
      <c r="F18" s="14">
        <v>566</v>
      </c>
      <c r="G18" s="2">
        <v>339</v>
      </c>
      <c r="H18" s="2">
        <v>487</v>
      </c>
      <c r="I18" s="2">
        <f t="shared" si="1"/>
        <v>826</v>
      </c>
      <c r="J18" s="25" t="s">
        <v>113</v>
      </c>
    </row>
    <row r="19" spans="1:10" ht="14.25">
      <c r="A19" s="19" t="s">
        <v>13</v>
      </c>
      <c r="B19" s="9">
        <v>739</v>
      </c>
      <c r="C19" s="2">
        <v>835</v>
      </c>
      <c r="D19" s="2">
        <v>976</v>
      </c>
      <c r="E19" s="12">
        <f t="shared" si="0"/>
        <v>1811</v>
      </c>
      <c r="F19" s="14">
        <v>520</v>
      </c>
      <c r="G19" s="2">
        <v>293</v>
      </c>
      <c r="H19" s="2">
        <v>449</v>
      </c>
      <c r="I19" s="2">
        <f t="shared" si="1"/>
        <v>742</v>
      </c>
      <c r="J19" s="25" t="s">
        <v>112</v>
      </c>
    </row>
    <row r="20" spans="1:10" ht="15" thickBot="1">
      <c r="A20" s="30" t="s">
        <v>14</v>
      </c>
      <c r="B20" s="16">
        <f aca="true" t="shared" si="2" ref="B20:I20">SUM(B13:B19)</f>
        <v>16260</v>
      </c>
      <c r="C20" s="6">
        <f t="shared" si="2"/>
        <v>20833</v>
      </c>
      <c r="D20" s="6">
        <f t="shared" si="2"/>
        <v>23072</v>
      </c>
      <c r="E20" s="31">
        <f>SUM(E13:E19)</f>
        <v>43905</v>
      </c>
      <c r="F20" s="16">
        <f t="shared" si="2"/>
        <v>10632</v>
      </c>
      <c r="G20" s="6">
        <f t="shared" si="2"/>
        <v>6281</v>
      </c>
      <c r="H20" s="6">
        <f t="shared" si="2"/>
        <v>9345</v>
      </c>
      <c r="I20" s="6">
        <f t="shared" si="2"/>
        <v>15626</v>
      </c>
      <c r="J20" s="24" t="s">
        <v>108</v>
      </c>
    </row>
    <row r="21" spans="1:10" ht="14.25">
      <c r="A21" s="21"/>
      <c r="B21" s="22"/>
      <c r="C21" s="22"/>
      <c r="D21" s="22"/>
      <c r="E21" s="22"/>
      <c r="F21" s="22"/>
      <c r="G21" s="22"/>
      <c r="H21" s="22"/>
      <c r="I21" s="22"/>
      <c r="J21" s="23"/>
    </row>
    <row r="22" spans="1:10" ht="14.25">
      <c r="A22" s="21"/>
      <c r="B22" s="22"/>
      <c r="C22" s="22"/>
      <c r="D22" s="22"/>
      <c r="E22" s="22"/>
      <c r="F22" s="22"/>
      <c r="G22" s="22"/>
      <c r="H22" s="22"/>
      <c r="I22" s="22"/>
      <c r="J22" s="23"/>
    </row>
    <row r="23" spans="1:10" ht="15" thickBot="1">
      <c r="A23" s="48" t="s">
        <v>52</v>
      </c>
      <c r="B23" s="48"/>
      <c r="C23" s="1"/>
      <c r="D23" s="1"/>
      <c r="E23" s="1"/>
      <c r="F23" s="1"/>
      <c r="G23" s="1"/>
      <c r="H23" s="1"/>
      <c r="I23" s="1"/>
      <c r="J23" s="1"/>
    </row>
    <row r="24" spans="1:10" ht="14.25">
      <c r="A24" s="55" t="s">
        <v>49</v>
      </c>
      <c r="B24" s="56"/>
      <c r="C24" s="4" t="s">
        <v>1</v>
      </c>
      <c r="D24" s="4" t="s">
        <v>2</v>
      </c>
      <c r="E24" s="10" t="s">
        <v>3</v>
      </c>
      <c r="F24" s="55" t="s">
        <v>49</v>
      </c>
      <c r="G24" s="56"/>
      <c r="H24" s="4" t="s">
        <v>1</v>
      </c>
      <c r="I24" s="4" t="s">
        <v>2</v>
      </c>
      <c r="J24" s="10" t="s">
        <v>3</v>
      </c>
    </row>
    <row r="25" spans="1:10" ht="14.25">
      <c r="A25" s="50" t="s">
        <v>37</v>
      </c>
      <c r="B25" s="52"/>
      <c r="C25" s="2">
        <v>769</v>
      </c>
      <c r="D25" s="2">
        <v>722</v>
      </c>
      <c r="E25" s="12">
        <f aca="true" t="shared" si="3" ref="E25:E36">C25+D25</f>
        <v>1491</v>
      </c>
      <c r="F25" s="50" t="s">
        <v>36</v>
      </c>
      <c r="G25" s="51"/>
      <c r="H25" s="2">
        <v>1287</v>
      </c>
      <c r="I25" s="2">
        <v>1498</v>
      </c>
      <c r="J25" s="12">
        <f aca="true" t="shared" si="4" ref="J25:J35">H25+I25</f>
        <v>2785</v>
      </c>
    </row>
    <row r="26" spans="1:10" ht="14.25">
      <c r="A26" s="50" t="s">
        <v>38</v>
      </c>
      <c r="B26" s="52"/>
      <c r="C26" s="2">
        <v>839</v>
      </c>
      <c r="D26" s="2">
        <v>713</v>
      </c>
      <c r="E26" s="12">
        <f t="shared" si="3"/>
        <v>1552</v>
      </c>
      <c r="F26" s="50" t="s">
        <v>35</v>
      </c>
      <c r="G26" s="51"/>
      <c r="H26" s="2">
        <v>1363</v>
      </c>
      <c r="I26" s="2">
        <v>1751</v>
      </c>
      <c r="J26" s="12">
        <f t="shared" si="4"/>
        <v>3114</v>
      </c>
    </row>
    <row r="27" spans="1:10" ht="14.25">
      <c r="A27" s="50" t="s">
        <v>39</v>
      </c>
      <c r="B27" s="52"/>
      <c r="C27" s="2">
        <v>951</v>
      </c>
      <c r="D27" s="2">
        <v>905</v>
      </c>
      <c r="E27" s="12">
        <f t="shared" si="3"/>
        <v>1856</v>
      </c>
      <c r="F27" s="50" t="s">
        <v>34</v>
      </c>
      <c r="G27" s="51"/>
      <c r="H27" s="2">
        <v>1593</v>
      </c>
      <c r="I27" s="2">
        <v>2145</v>
      </c>
      <c r="J27" s="12">
        <f t="shared" si="4"/>
        <v>3738</v>
      </c>
    </row>
    <row r="28" spans="1:10" ht="14.25">
      <c r="A28" s="50" t="s">
        <v>40</v>
      </c>
      <c r="B28" s="52"/>
      <c r="C28" s="2">
        <v>1137</v>
      </c>
      <c r="D28" s="2">
        <v>1063</v>
      </c>
      <c r="E28" s="12">
        <f t="shared" si="3"/>
        <v>2200</v>
      </c>
      <c r="F28" s="50" t="s">
        <v>33</v>
      </c>
      <c r="G28" s="51"/>
      <c r="H28" s="2">
        <v>1544</v>
      </c>
      <c r="I28" s="2">
        <v>2115</v>
      </c>
      <c r="J28" s="12">
        <f t="shared" si="4"/>
        <v>3659</v>
      </c>
    </row>
    <row r="29" spans="1:10" ht="14.25">
      <c r="A29" s="50" t="s">
        <v>41</v>
      </c>
      <c r="B29" s="52"/>
      <c r="C29" s="2">
        <v>1055</v>
      </c>
      <c r="D29" s="2">
        <v>933</v>
      </c>
      <c r="E29" s="12">
        <f t="shared" si="3"/>
        <v>1988</v>
      </c>
      <c r="F29" s="50" t="s">
        <v>32</v>
      </c>
      <c r="G29" s="51"/>
      <c r="H29" s="2">
        <v>998</v>
      </c>
      <c r="I29" s="2">
        <v>1622</v>
      </c>
      <c r="J29" s="12">
        <f t="shared" si="4"/>
        <v>2620</v>
      </c>
    </row>
    <row r="30" spans="1:10" ht="14.25">
      <c r="A30" s="50" t="s">
        <v>42</v>
      </c>
      <c r="B30" s="52"/>
      <c r="C30" s="2">
        <v>988</v>
      </c>
      <c r="D30" s="2">
        <v>811</v>
      </c>
      <c r="E30" s="12">
        <f t="shared" si="3"/>
        <v>1799</v>
      </c>
      <c r="F30" s="50" t="s">
        <v>31</v>
      </c>
      <c r="G30" s="51"/>
      <c r="H30" s="2">
        <v>533</v>
      </c>
      <c r="I30" s="2">
        <v>973</v>
      </c>
      <c r="J30" s="12">
        <f t="shared" si="4"/>
        <v>1506</v>
      </c>
    </row>
    <row r="31" spans="1:10" ht="14.25">
      <c r="A31" s="50" t="s">
        <v>43</v>
      </c>
      <c r="B31" s="52"/>
      <c r="C31" s="2">
        <v>1053</v>
      </c>
      <c r="D31" s="2">
        <v>931</v>
      </c>
      <c r="E31" s="12">
        <f t="shared" si="3"/>
        <v>1984</v>
      </c>
      <c r="F31" s="50" t="s">
        <v>30</v>
      </c>
      <c r="G31" s="51"/>
      <c r="H31" s="2">
        <v>199</v>
      </c>
      <c r="I31" s="2">
        <v>559</v>
      </c>
      <c r="J31" s="12">
        <f t="shared" si="4"/>
        <v>758</v>
      </c>
    </row>
    <row r="32" spans="1:10" ht="14.25">
      <c r="A32" s="50" t="s">
        <v>44</v>
      </c>
      <c r="B32" s="52"/>
      <c r="C32" s="2">
        <v>918</v>
      </c>
      <c r="D32" s="2">
        <v>820</v>
      </c>
      <c r="E32" s="12">
        <f t="shared" si="3"/>
        <v>1738</v>
      </c>
      <c r="F32" s="50" t="s">
        <v>29</v>
      </c>
      <c r="G32" s="51"/>
      <c r="H32" s="2">
        <v>49</v>
      </c>
      <c r="I32" s="2">
        <v>162</v>
      </c>
      <c r="J32" s="12">
        <f t="shared" si="4"/>
        <v>211</v>
      </c>
    </row>
    <row r="33" spans="1:10" ht="14.25">
      <c r="A33" s="50" t="s">
        <v>45</v>
      </c>
      <c r="B33" s="52"/>
      <c r="C33" s="2">
        <v>904</v>
      </c>
      <c r="D33" s="2">
        <v>948</v>
      </c>
      <c r="E33" s="12">
        <f t="shared" si="3"/>
        <v>1852</v>
      </c>
      <c r="F33" s="50" t="s">
        <v>26</v>
      </c>
      <c r="G33" s="51"/>
      <c r="H33" s="2">
        <v>2</v>
      </c>
      <c r="I33" s="2">
        <v>18</v>
      </c>
      <c r="J33" s="12">
        <f t="shared" si="4"/>
        <v>20</v>
      </c>
    </row>
    <row r="34" spans="1:10" ht="14.25">
      <c r="A34" s="50" t="s">
        <v>46</v>
      </c>
      <c r="B34" s="52"/>
      <c r="C34" s="2">
        <v>1265</v>
      </c>
      <c r="D34" s="2">
        <v>1219</v>
      </c>
      <c r="E34" s="12">
        <f t="shared" si="3"/>
        <v>2484</v>
      </c>
      <c r="F34" s="50" t="s">
        <v>27</v>
      </c>
      <c r="G34" s="51"/>
      <c r="H34" s="2"/>
      <c r="I34" s="2"/>
      <c r="J34" s="12">
        <f t="shared" si="4"/>
        <v>0</v>
      </c>
    </row>
    <row r="35" spans="1:10" ht="14.25">
      <c r="A35" s="50" t="s">
        <v>47</v>
      </c>
      <c r="B35" s="52"/>
      <c r="C35" s="2">
        <v>1595</v>
      </c>
      <c r="D35" s="2">
        <v>1439</v>
      </c>
      <c r="E35" s="12">
        <f t="shared" si="3"/>
        <v>3034</v>
      </c>
      <c r="F35" s="50" t="s">
        <v>28</v>
      </c>
      <c r="G35" s="51"/>
      <c r="H35" s="2"/>
      <c r="I35" s="2"/>
      <c r="J35" s="12">
        <f t="shared" si="4"/>
        <v>0</v>
      </c>
    </row>
    <row r="36" spans="1:10" ht="15" thickBot="1">
      <c r="A36" s="59" t="s">
        <v>48</v>
      </c>
      <c r="B36" s="60"/>
      <c r="C36" s="6">
        <v>1791</v>
      </c>
      <c r="D36" s="6">
        <v>1725</v>
      </c>
      <c r="E36" s="13">
        <f t="shared" si="3"/>
        <v>3516</v>
      </c>
      <c r="F36" s="53" t="s">
        <v>50</v>
      </c>
      <c r="G36" s="54"/>
      <c r="H36" s="6">
        <f>C25+C26+C27+C28+C29+C30+C31+C32+C33+C34+C35+C36+H25+H26+H27+H28+H29+H30+H31+H32+H33+H34+H35</f>
        <v>20833</v>
      </c>
      <c r="I36" s="6">
        <f>D25+D26+D27+D28+D29+D30+D31+D32+D33+D34+D35+D36+I25+I26+I27+I28+I29+I30+I31+I32+I33+I34+I35</f>
        <v>23072</v>
      </c>
      <c r="J36" s="13">
        <f>E25+E26+E27+E28+E29+E30+E31+E32+E33+E34+E35+E36+J25+J26+J27+J28+J29+J30+J31+J32+J33+J34+J35</f>
        <v>43905</v>
      </c>
    </row>
    <row r="37" spans="1:10" ht="14.25">
      <c r="A37" s="57"/>
      <c r="B37" s="58"/>
      <c r="C37" s="20"/>
      <c r="D37" s="20"/>
      <c r="E37" s="20"/>
      <c r="F37" s="20"/>
      <c r="G37" s="20"/>
      <c r="H37" s="20"/>
      <c r="I37" s="20"/>
      <c r="J37" s="20"/>
    </row>
    <row r="38" spans="1:10" ht="14.25">
      <c r="A38" s="20"/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4.25">
      <c r="A39" s="61" t="s">
        <v>114</v>
      </c>
      <c r="B39" s="61"/>
      <c r="C39" s="61"/>
      <c r="D39" s="61"/>
      <c r="E39" s="61"/>
      <c r="F39" s="61"/>
      <c r="G39" s="61"/>
      <c r="H39" s="61"/>
      <c r="I39" s="61"/>
      <c r="J39" s="61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thickBo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65"/>
      <c r="B42" s="69" t="s">
        <v>92</v>
      </c>
      <c r="C42" s="71" t="s">
        <v>6</v>
      </c>
      <c r="D42" s="71"/>
      <c r="E42" s="72"/>
      <c r="F42" s="64" t="s">
        <v>4</v>
      </c>
      <c r="G42" s="62"/>
      <c r="H42" s="62"/>
      <c r="I42" s="62"/>
      <c r="J42" s="63"/>
    </row>
    <row r="43" spans="1:10" ht="14.25">
      <c r="A43" s="66"/>
      <c r="B43" s="70"/>
      <c r="C43" s="3" t="s">
        <v>1</v>
      </c>
      <c r="D43" s="3" t="s">
        <v>2</v>
      </c>
      <c r="E43" s="5" t="s">
        <v>3</v>
      </c>
      <c r="F43" s="8" t="s">
        <v>5</v>
      </c>
      <c r="G43" s="3" t="s">
        <v>1</v>
      </c>
      <c r="H43" s="3" t="s">
        <v>2</v>
      </c>
      <c r="I43" s="3" t="s">
        <v>3</v>
      </c>
      <c r="J43" s="5" t="s">
        <v>15</v>
      </c>
    </row>
    <row r="44" spans="1:10" ht="15" thickBot="1">
      <c r="A44" s="18" t="s">
        <v>0</v>
      </c>
      <c r="B44" s="17">
        <v>239</v>
      </c>
      <c r="C44" s="6">
        <v>98</v>
      </c>
      <c r="D44" s="6">
        <v>189</v>
      </c>
      <c r="E44" s="13">
        <f>SUM(C44:D44)</f>
        <v>287</v>
      </c>
      <c r="F44" s="17">
        <v>22</v>
      </c>
      <c r="G44" s="6">
        <v>13</v>
      </c>
      <c r="H44" s="6">
        <v>14</v>
      </c>
      <c r="I44" s="6">
        <f>G44+H44</f>
        <v>27</v>
      </c>
      <c r="J44" s="24" t="s">
        <v>115</v>
      </c>
    </row>
    <row r="47" spans="1:10" ht="15" thickBot="1">
      <c r="A47" s="48" t="s">
        <v>51</v>
      </c>
      <c r="B47" s="48"/>
      <c r="C47" s="49"/>
      <c r="D47" s="1"/>
      <c r="E47" s="1"/>
      <c r="F47" s="1"/>
      <c r="G47" s="1"/>
      <c r="H47" s="1"/>
      <c r="I47" s="1"/>
      <c r="J47" s="1"/>
    </row>
    <row r="48" spans="1:10" ht="14.25">
      <c r="A48" s="67"/>
      <c r="B48" s="69" t="s">
        <v>92</v>
      </c>
      <c r="C48" s="71" t="s">
        <v>6</v>
      </c>
      <c r="D48" s="71"/>
      <c r="E48" s="72"/>
      <c r="F48" s="55" t="s">
        <v>4</v>
      </c>
      <c r="G48" s="62"/>
      <c r="H48" s="62"/>
      <c r="I48" s="62"/>
      <c r="J48" s="63"/>
    </row>
    <row r="49" spans="1:10" ht="14.25">
      <c r="A49" s="68"/>
      <c r="B49" s="70"/>
      <c r="C49" s="3" t="s">
        <v>1</v>
      </c>
      <c r="D49" s="3" t="s">
        <v>2</v>
      </c>
      <c r="E49" s="5" t="s">
        <v>3</v>
      </c>
      <c r="F49" s="11" t="s">
        <v>5</v>
      </c>
      <c r="G49" s="3" t="s">
        <v>1</v>
      </c>
      <c r="H49" s="3" t="s">
        <v>2</v>
      </c>
      <c r="I49" s="3" t="s">
        <v>3</v>
      </c>
      <c r="J49" s="5" t="s">
        <v>15</v>
      </c>
    </row>
    <row r="50" spans="1:10" ht="14.25">
      <c r="A50" s="19" t="s">
        <v>7</v>
      </c>
      <c r="B50" s="9">
        <v>125</v>
      </c>
      <c r="C50" s="2">
        <v>55</v>
      </c>
      <c r="D50" s="2">
        <v>93</v>
      </c>
      <c r="E50" s="12">
        <f aca="true" t="shared" si="5" ref="E50:E56">SUM(C50+D50)</f>
        <v>148</v>
      </c>
      <c r="F50" s="14">
        <v>10</v>
      </c>
      <c r="G50" s="2">
        <v>7</v>
      </c>
      <c r="H50" s="2">
        <v>5</v>
      </c>
      <c r="I50" s="2">
        <f aca="true" t="shared" si="6" ref="I50:I57">SUM(G50+H50)</f>
        <v>12</v>
      </c>
      <c r="J50" s="28">
        <f aca="true" t="shared" si="7" ref="J50:J57">ROUND(I50/E50,3)</f>
        <v>0.081</v>
      </c>
    </row>
    <row r="51" spans="1:10" ht="14.25">
      <c r="A51" s="19" t="s">
        <v>9</v>
      </c>
      <c r="B51" s="9">
        <v>31</v>
      </c>
      <c r="C51" s="2">
        <v>12</v>
      </c>
      <c r="D51" s="2">
        <v>20</v>
      </c>
      <c r="E51" s="12">
        <f t="shared" si="5"/>
        <v>32</v>
      </c>
      <c r="F51" s="14">
        <v>2</v>
      </c>
      <c r="G51" s="2">
        <v>1</v>
      </c>
      <c r="H51" s="2">
        <v>2</v>
      </c>
      <c r="I51" s="2">
        <f t="shared" si="6"/>
        <v>3</v>
      </c>
      <c r="J51" s="28">
        <f t="shared" si="7"/>
        <v>0.094</v>
      </c>
    </row>
    <row r="52" spans="1:10" ht="14.25">
      <c r="A52" s="19" t="s">
        <v>8</v>
      </c>
      <c r="B52" s="9">
        <v>48</v>
      </c>
      <c r="C52" s="2">
        <v>18</v>
      </c>
      <c r="D52" s="2">
        <v>48</v>
      </c>
      <c r="E52" s="12">
        <f>SUM(C52+D52)</f>
        <v>66</v>
      </c>
      <c r="F52" s="14">
        <v>9</v>
      </c>
      <c r="G52" s="2">
        <v>4</v>
      </c>
      <c r="H52" s="2">
        <v>6</v>
      </c>
      <c r="I52" s="2">
        <f t="shared" si="6"/>
        <v>10</v>
      </c>
      <c r="J52" s="28">
        <f t="shared" si="7"/>
        <v>0.152</v>
      </c>
    </row>
    <row r="53" spans="1:10" ht="14.25">
      <c r="A53" s="19" t="s">
        <v>10</v>
      </c>
      <c r="B53" s="9">
        <v>14</v>
      </c>
      <c r="C53" s="2">
        <v>3</v>
      </c>
      <c r="D53" s="2">
        <v>16</v>
      </c>
      <c r="E53" s="12">
        <f t="shared" si="5"/>
        <v>19</v>
      </c>
      <c r="F53" s="14">
        <v>1</v>
      </c>
      <c r="G53" s="2">
        <v>1</v>
      </c>
      <c r="H53" s="2">
        <v>1</v>
      </c>
      <c r="I53" s="2">
        <f t="shared" si="6"/>
        <v>2</v>
      </c>
      <c r="J53" s="28">
        <f t="shared" si="7"/>
        <v>0.105</v>
      </c>
    </row>
    <row r="54" spans="1:10" ht="14.25">
      <c r="A54" s="19" t="s">
        <v>11</v>
      </c>
      <c r="B54" s="9">
        <v>7</v>
      </c>
      <c r="C54" s="2">
        <v>6</v>
      </c>
      <c r="D54" s="2">
        <v>1</v>
      </c>
      <c r="E54" s="12">
        <f t="shared" si="5"/>
        <v>7</v>
      </c>
      <c r="F54" s="14">
        <v>0</v>
      </c>
      <c r="G54" s="2">
        <v>0</v>
      </c>
      <c r="H54" s="2">
        <v>0</v>
      </c>
      <c r="I54" s="2">
        <f t="shared" si="6"/>
        <v>0</v>
      </c>
      <c r="J54" s="28">
        <f t="shared" si="7"/>
        <v>0</v>
      </c>
    </row>
    <row r="55" spans="1:10" ht="14.25">
      <c r="A55" s="19" t="s">
        <v>12</v>
      </c>
      <c r="B55" s="9">
        <v>5</v>
      </c>
      <c r="C55" s="2">
        <v>3</v>
      </c>
      <c r="D55" s="2">
        <v>2</v>
      </c>
      <c r="E55" s="12">
        <f t="shared" si="5"/>
        <v>5</v>
      </c>
      <c r="F55" s="14">
        <v>0</v>
      </c>
      <c r="G55" s="2">
        <v>0</v>
      </c>
      <c r="H55" s="2">
        <v>0</v>
      </c>
      <c r="I55" s="2">
        <f t="shared" si="6"/>
        <v>0</v>
      </c>
      <c r="J55" s="28">
        <f t="shared" si="7"/>
        <v>0</v>
      </c>
    </row>
    <row r="56" spans="1:10" ht="14.25">
      <c r="A56" s="19" t="s">
        <v>13</v>
      </c>
      <c r="B56" s="9">
        <v>9</v>
      </c>
      <c r="C56" s="2">
        <v>1</v>
      </c>
      <c r="D56" s="2">
        <v>9</v>
      </c>
      <c r="E56" s="12">
        <f t="shared" si="5"/>
        <v>10</v>
      </c>
      <c r="F56" s="14">
        <v>0</v>
      </c>
      <c r="G56" s="2">
        <v>0</v>
      </c>
      <c r="H56" s="2">
        <v>0</v>
      </c>
      <c r="I56" s="2">
        <f t="shared" si="6"/>
        <v>0</v>
      </c>
      <c r="J56" s="28">
        <f t="shared" si="7"/>
        <v>0</v>
      </c>
    </row>
    <row r="57" spans="1:10" ht="15" thickBot="1">
      <c r="A57" s="18" t="s">
        <v>14</v>
      </c>
      <c r="B57" s="16">
        <f aca="true" t="shared" si="8" ref="B57:H57">SUM(B50:B56)</f>
        <v>239</v>
      </c>
      <c r="C57" s="6">
        <f t="shared" si="8"/>
        <v>98</v>
      </c>
      <c r="D57" s="6">
        <f t="shared" si="8"/>
        <v>189</v>
      </c>
      <c r="E57" s="31">
        <f t="shared" si="8"/>
        <v>287</v>
      </c>
      <c r="F57" s="16">
        <f t="shared" si="8"/>
        <v>22</v>
      </c>
      <c r="G57" s="6">
        <f t="shared" si="8"/>
        <v>13</v>
      </c>
      <c r="H57" s="6">
        <f t="shared" si="8"/>
        <v>14</v>
      </c>
      <c r="I57" s="31">
        <f t="shared" si="6"/>
        <v>27</v>
      </c>
      <c r="J57" s="27">
        <f t="shared" si="7"/>
        <v>0.094</v>
      </c>
    </row>
    <row r="58" spans="1:10" ht="14.25">
      <c r="A58" s="21"/>
      <c r="B58" s="22" t="s">
        <v>93</v>
      </c>
      <c r="C58" s="22"/>
      <c r="D58" s="22"/>
      <c r="E58" s="22"/>
      <c r="F58" s="22"/>
      <c r="G58" s="22"/>
      <c r="H58" s="22"/>
      <c r="I58" s="22"/>
      <c r="J58" s="23"/>
    </row>
    <row r="59" spans="1:10" ht="14.25">
      <c r="A59" s="21"/>
      <c r="B59" s="22"/>
      <c r="C59" s="22"/>
      <c r="D59" s="22"/>
      <c r="E59" s="22"/>
      <c r="F59" s="22"/>
      <c r="G59" s="22"/>
      <c r="H59" s="22"/>
      <c r="I59" s="22"/>
      <c r="J59" s="23"/>
    </row>
    <row r="60" spans="1:10" ht="15" thickBot="1">
      <c r="A60" s="48" t="s">
        <v>52</v>
      </c>
      <c r="B60" s="48"/>
      <c r="C60" s="1"/>
      <c r="D60" s="1"/>
      <c r="E60" s="1"/>
      <c r="F60" s="1"/>
      <c r="G60" s="1"/>
      <c r="H60" s="1"/>
      <c r="I60" s="1"/>
      <c r="J60" s="1"/>
    </row>
    <row r="61" spans="1:10" ht="14.25">
      <c r="A61" s="55" t="s">
        <v>49</v>
      </c>
      <c r="B61" s="56"/>
      <c r="C61" s="4" t="s">
        <v>1</v>
      </c>
      <c r="D61" s="4" t="s">
        <v>2</v>
      </c>
      <c r="E61" s="10" t="s">
        <v>3</v>
      </c>
      <c r="F61" s="55" t="s">
        <v>49</v>
      </c>
      <c r="G61" s="56"/>
      <c r="H61" s="4" t="s">
        <v>1</v>
      </c>
      <c r="I61" s="4" t="s">
        <v>2</v>
      </c>
      <c r="J61" s="10" t="s">
        <v>3</v>
      </c>
    </row>
    <row r="62" spans="1:10" ht="14.25">
      <c r="A62" s="50" t="s">
        <v>37</v>
      </c>
      <c r="B62" s="52"/>
      <c r="C62" s="2">
        <v>0</v>
      </c>
      <c r="D62" s="2">
        <v>1</v>
      </c>
      <c r="E62" s="12">
        <f aca="true" t="shared" si="9" ref="E62:E73">SUM(C62+D62)</f>
        <v>1</v>
      </c>
      <c r="F62" s="50" t="s">
        <v>36</v>
      </c>
      <c r="G62" s="51"/>
      <c r="H62" s="2">
        <v>3</v>
      </c>
      <c r="I62" s="2">
        <v>4</v>
      </c>
      <c r="J62" s="12">
        <f aca="true" t="shared" si="10" ref="J62:J73">SUM(H62+I62)</f>
        <v>7</v>
      </c>
    </row>
    <row r="63" spans="1:10" ht="14.25">
      <c r="A63" s="50" t="s">
        <v>38</v>
      </c>
      <c r="B63" s="52"/>
      <c r="C63" s="2">
        <v>5</v>
      </c>
      <c r="D63" s="2">
        <v>1</v>
      </c>
      <c r="E63" s="12">
        <f t="shared" si="9"/>
        <v>6</v>
      </c>
      <c r="F63" s="50" t="s">
        <v>35</v>
      </c>
      <c r="G63" s="51"/>
      <c r="H63" s="2">
        <v>7</v>
      </c>
      <c r="I63" s="2">
        <v>2</v>
      </c>
      <c r="J63" s="12">
        <f t="shared" si="10"/>
        <v>9</v>
      </c>
    </row>
    <row r="64" spans="1:10" ht="14.25">
      <c r="A64" s="50" t="s">
        <v>39</v>
      </c>
      <c r="B64" s="52"/>
      <c r="C64" s="2">
        <v>2</v>
      </c>
      <c r="D64" s="2">
        <v>3</v>
      </c>
      <c r="E64" s="12">
        <f t="shared" si="9"/>
        <v>5</v>
      </c>
      <c r="F64" s="50" t="s">
        <v>34</v>
      </c>
      <c r="G64" s="51"/>
      <c r="H64" s="2">
        <v>3</v>
      </c>
      <c r="I64" s="2">
        <v>1</v>
      </c>
      <c r="J64" s="12">
        <f t="shared" si="10"/>
        <v>4</v>
      </c>
    </row>
    <row r="65" spans="1:10" ht="14.25">
      <c r="A65" s="50" t="s">
        <v>40</v>
      </c>
      <c r="B65" s="52"/>
      <c r="C65" s="2">
        <v>1</v>
      </c>
      <c r="D65" s="2">
        <v>10</v>
      </c>
      <c r="E65" s="12">
        <f t="shared" si="9"/>
        <v>11</v>
      </c>
      <c r="F65" s="50" t="s">
        <v>33</v>
      </c>
      <c r="G65" s="51"/>
      <c r="H65" s="2">
        <v>1</v>
      </c>
      <c r="I65" s="2">
        <v>4</v>
      </c>
      <c r="J65" s="12">
        <f t="shared" si="10"/>
        <v>5</v>
      </c>
    </row>
    <row r="66" spans="1:10" ht="14.25">
      <c r="A66" s="50" t="s">
        <v>41</v>
      </c>
      <c r="B66" s="52"/>
      <c r="C66" s="2">
        <v>18</v>
      </c>
      <c r="D66" s="2">
        <v>29</v>
      </c>
      <c r="E66" s="12">
        <f t="shared" si="9"/>
        <v>47</v>
      </c>
      <c r="F66" s="50" t="s">
        <v>32</v>
      </c>
      <c r="G66" s="51"/>
      <c r="H66" s="2">
        <v>0</v>
      </c>
      <c r="I66" s="2">
        <v>6</v>
      </c>
      <c r="J66" s="12">
        <v>6</v>
      </c>
    </row>
    <row r="67" spans="1:10" ht="14.25">
      <c r="A67" s="50" t="s">
        <v>42</v>
      </c>
      <c r="B67" s="52"/>
      <c r="C67" s="2">
        <v>22</v>
      </c>
      <c r="D67" s="2">
        <v>37</v>
      </c>
      <c r="E67" s="12">
        <f t="shared" si="9"/>
        <v>59</v>
      </c>
      <c r="F67" s="50" t="s">
        <v>31</v>
      </c>
      <c r="G67" s="51"/>
      <c r="H67" s="2">
        <v>2</v>
      </c>
      <c r="I67" s="2">
        <v>1</v>
      </c>
      <c r="J67" s="12">
        <f t="shared" si="10"/>
        <v>3</v>
      </c>
    </row>
    <row r="68" spans="1:10" ht="14.25">
      <c r="A68" s="50" t="s">
        <v>43</v>
      </c>
      <c r="B68" s="52"/>
      <c r="C68" s="2">
        <v>13</v>
      </c>
      <c r="D68" s="2">
        <v>29</v>
      </c>
      <c r="E68" s="12">
        <f t="shared" si="9"/>
        <v>42</v>
      </c>
      <c r="F68" s="50" t="s">
        <v>30</v>
      </c>
      <c r="G68" s="51"/>
      <c r="H68" s="2">
        <v>0</v>
      </c>
      <c r="I68" s="2">
        <v>0</v>
      </c>
      <c r="J68" s="12">
        <f t="shared" si="10"/>
        <v>0</v>
      </c>
    </row>
    <row r="69" spans="1:10" ht="14.25">
      <c r="A69" s="50" t="s">
        <v>44</v>
      </c>
      <c r="B69" s="52"/>
      <c r="C69" s="2">
        <v>5</v>
      </c>
      <c r="D69" s="2">
        <v>25</v>
      </c>
      <c r="E69" s="12">
        <f t="shared" si="9"/>
        <v>30</v>
      </c>
      <c r="F69" s="50" t="s">
        <v>29</v>
      </c>
      <c r="G69" s="51"/>
      <c r="H69" s="2">
        <v>0</v>
      </c>
      <c r="I69" s="2">
        <v>0</v>
      </c>
      <c r="J69" s="12">
        <f t="shared" si="10"/>
        <v>0</v>
      </c>
    </row>
    <row r="70" spans="1:10" ht="14.25">
      <c r="A70" s="50" t="s">
        <v>45</v>
      </c>
      <c r="B70" s="52"/>
      <c r="C70" s="2">
        <v>5</v>
      </c>
      <c r="D70" s="2">
        <v>17</v>
      </c>
      <c r="E70" s="12">
        <f t="shared" si="9"/>
        <v>22</v>
      </c>
      <c r="F70" s="50" t="s">
        <v>26</v>
      </c>
      <c r="G70" s="51"/>
      <c r="H70" s="2">
        <v>0</v>
      </c>
      <c r="I70" s="2">
        <v>0</v>
      </c>
      <c r="J70" s="12">
        <f t="shared" si="10"/>
        <v>0</v>
      </c>
    </row>
    <row r="71" spans="1:10" ht="14.25">
      <c r="A71" s="50" t="s">
        <v>46</v>
      </c>
      <c r="B71" s="52"/>
      <c r="C71" s="2">
        <v>3</v>
      </c>
      <c r="D71" s="2">
        <v>6</v>
      </c>
      <c r="E71" s="12">
        <f t="shared" si="9"/>
        <v>9</v>
      </c>
      <c r="F71" s="50" t="s">
        <v>27</v>
      </c>
      <c r="G71" s="51"/>
      <c r="H71" s="2">
        <v>0</v>
      </c>
      <c r="I71" s="2">
        <v>0</v>
      </c>
      <c r="J71" s="12">
        <f t="shared" si="10"/>
        <v>0</v>
      </c>
    </row>
    <row r="72" spans="1:10" ht="14.25">
      <c r="A72" s="50" t="s">
        <v>47</v>
      </c>
      <c r="B72" s="52"/>
      <c r="C72" s="2">
        <v>3</v>
      </c>
      <c r="D72" s="2">
        <v>10</v>
      </c>
      <c r="E72" s="12">
        <f t="shared" si="9"/>
        <v>13</v>
      </c>
      <c r="F72" s="50" t="s">
        <v>28</v>
      </c>
      <c r="G72" s="51"/>
      <c r="H72" s="2">
        <v>0</v>
      </c>
      <c r="I72" s="2">
        <v>0</v>
      </c>
      <c r="J72" s="12">
        <f t="shared" si="10"/>
        <v>0</v>
      </c>
    </row>
    <row r="73" spans="1:10" ht="15" thickBot="1">
      <c r="A73" s="59" t="s">
        <v>48</v>
      </c>
      <c r="B73" s="60"/>
      <c r="C73" s="6">
        <v>5</v>
      </c>
      <c r="D73" s="6">
        <v>3</v>
      </c>
      <c r="E73" s="13">
        <f t="shared" si="9"/>
        <v>8</v>
      </c>
      <c r="F73" s="53" t="s">
        <v>50</v>
      </c>
      <c r="G73" s="54"/>
      <c r="H73" s="29">
        <f>SUM((SUM(C62:C73)+(SUM(H62:H72))))</f>
        <v>98</v>
      </c>
      <c r="I73" s="6">
        <f>SUM((SUM(D62:D73)+(SUM(I62:I72))))</f>
        <v>189</v>
      </c>
      <c r="J73" s="13">
        <f t="shared" si="10"/>
        <v>287</v>
      </c>
    </row>
  </sheetData>
  <sheetProtection sheet="1" objects="1" scenarios="1"/>
  <mergeCells count="75">
    <mergeCell ref="A2:J2"/>
    <mergeCell ref="A5:A6"/>
    <mergeCell ref="B5:B6"/>
    <mergeCell ref="C5:E5"/>
    <mergeCell ref="F5:J5"/>
    <mergeCell ref="A10:C10"/>
    <mergeCell ref="A11:A12"/>
    <mergeCell ref="B11:B12"/>
    <mergeCell ref="C11:E11"/>
    <mergeCell ref="F11:J11"/>
    <mergeCell ref="A23:B23"/>
    <mergeCell ref="A24:B24"/>
    <mergeCell ref="F24:G24"/>
    <mergeCell ref="A25:B25"/>
    <mergeCell ref="F25:G25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F36:G36"/>
    <mergeCell ref="A37:B37"/>
    <mergeCell ref="A39:J39"/>
    <mergeCell ref="A42:A43"/>
    <mergeCell ref="B42:B43"/>
    <mergeCell ref="C42:E42"/>
    <mergeCell ref="F42:J42"/>
    <mergeCell ref="A47:C47"/>
    <mergeCell ref="A48:A49"/>
    <mergeCell ref="B48:B49"/>
    <mergeCell ref="C48:E48"/>
    <mergeCell ref="F48:J48"/>
    <mergeCell ref="A60:B60"/>
    <mergeCell ref="A61:B61"/>
    <mergeCell ref="F61:G61"/>
    <mergeCell ref="A62:B62"/>
    <mergeCell ref="F62:G62"/>
    <mergeCell ref="A63:B63"/>
    <mergeCell ref="F63:G63"/>
    <mergeCell ref="A64:B64"/>
    <mergeCell ref="F64:G64"/>
    <mergeCell ref="A65:B65"/>
    <mergeCell ref="F65:G65"/>
    <mergeCell ref="A66:B66"/>
    <mergeCell ref="F66:G66"/>
    <mergeCell ref="A67:B67"/>
    <mergeCell ref="F67:G67"/>
    <mergeCell ref="A68:B68"/>
    <mergeCell ref="F68:G68"/>
    <mergeCell ref="A69:B69"/>
    <mergeCell ref="F69:G69"/>
    <mergeCell ref="A70:B70"/>
    <mergeCell ref="F70:G70"/>
    <mergeCell ref="A71:B71"/>
    <mergeCell ref="F71:G71"/>
    <mergeCell ref="A72:B72"/>
    <mergeCell ref="F72:G72"/>
    <mergeCell ref="A73:B73"/>
    <mergeCell ref="F73:G73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73"/>
  <sheetViews>
    <sheetView zoomScale="120" zoomScaleNormal="120" workbookViewId="0" topLeftCell="A1">
      <selection activeCell="H34" sqref="H34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1" t="s">
        <v>117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5"/>
      <c r="B5" s="69" t="s">
        <v>5</v>
      </c>
      <c r="C5" s="71" t="s">
        <v>6</v>
      </c>
      <c r="D5" s="71"/>
      <c r="E5" s="72"/>
      <c r="F5" s="64" t="s">
        <v>4</v>
      </c>
      <c r="G5" s="62"/>
      <c r="H5" s="62"/>
      <c r="I5" s="62"/>
      <c r="J5" s="63"/>
    </row>
    <row r="6" spans="1:10" ht="14.25">
      <c r="A6" s="66"/>
      <c r="B6" s="70"/>
      <c r="C6" s="3" t="s">
        <v>1</v>
      </c>
      <c r="D6" s="3" t="s">
        <v>2</v>
      </c>
      <c r="E6" s="5" t="s">
        <v>3</v>
      </c>
      <c r="F6" s="8" t="s">
        <v>5</v>
      </c>
      <c r="G6" s="3" t="s">
        <v>1</v>
      </c>
      <c r="H6" s="3" t="s">
        <v>2</v>
      </c>
      <c r="I6" s="3" t="s">
        <v>3</v>
      </c>
      <c r="J6" s="5" t="s">
        <v>15</v>
      </c>
    </row>
    <row r="7" spans="1:10" ht="15" thickBot="1">
      <c r="A7" s="18" t="s">
        <v>0</v>
      </c>
      <c r="B7" s="17">
        <v>16267</v>
      </c>
      <c r="C7" s="6">
        <v>20805</v>
      </c>
      <c r="D7" s="6">
        <v>23051</v>
      </c>
      <c r="E7" s="13">
        <f>SUM(C7:D7)</f>
        <v>43856</v>
      </c>
      <c r="F7" s="17">
        <v>10632</v>
      </c>
      <c r="G7" s="6">
        <v>6271</v>
      </c>
      <c r="H7" s="6">
        <v>9338</v>
      </c>
      <c r="I7" s="6">
        <f>SUM(G7:H7)</f>
        <v>15609</v>
      </c>
      <c r="J7" s="24" t="s">
        <v>116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48" t="s">
        <v>51</v>
      </c>
      <c r="B10" s="48"/>
      <c r="C10" s="49"/>
      <c r="D10" s="1"/>
      <c r="E10" s="1"/>
      <c r="F10" s="1"/>
      <c r="G10" s="1"/>
      <c r="H10" s="1"/>
      <c r="I10" s="1"/>
      <c r="J10" s="1"/>
    </row>
    <row r="11" spans="1:10" ht="14.25">
      <c r="A11" s="67"/>
      <c r="B11" s="69" t="s">
        <v>5</v>
      </c>
      <c r="C11" s="71" t="s">
        <v>6</v>
      </c>
      <c r="D11" s="71"/>
      <c r="E11" s="72"/>
      <c r="F11" s="55" t="s">
        <v>4</v>
      </c>
      <c r="G11" s="62"/>
      <c r="H11" s="62"/>
      <c r="I11" s="62"/>
      <c r="J11" s="63"/>
    </row>
    <row r="12" spans="1:10" ht="14.25">
      <c r="A12" s="68"/>
      <c r="B12" s="70"/>
      <c r="C12" s="3" t="s">
        <v>1</v>
      </c>
      <c r="D12" s="3" t="s">
        <v>2</v>
      </c>
      <c r="E12" s="5" t="s">
        <v>3</v>
      </c>
      <c r="F12" s="11" t="s">
        <v>5</v>
      </c>
      <c r="G12" s="3" t="s">
        <v>1</v>
      </c>
      <c r="H12" s="3" t="s">
        <v>2</v>
      </c>
      <c r="I12" s="3" t="s">
        <v>3</v>
      </c>
      <c r="J12" s="5" t="s">
        <v>15</v>
      </c>
    </row>
    <row r="13" spans="1:10" ht="14.25">
      <c r="A13" s="19" t="s">
        <v>7</v>
      </c>
      <c r="B13" s="9">
        <v>7699</v>
      </c>
      <c r="C13" s="2">
        <v>9744</v>
      </c>
      <c r="D13" s="2">
        <v>10681</v>
      </c>
      <c r="E13" s="12">
        <f aca="true" t="shared" si="0" ref="E13:E19">SUM(C13:D13)</f>
        <v>20425</v>
      </c>
      <c r="F13" s="14">
        <v>4370</v>
      </c>
      <c r="G13" s="2">
        <v>2549</v>
      </c>
      <c r="H13" s="2">
        <v>3845</v>
      </c>
      <c r="I13" s="2">
        <f>SUM(G13:H13)</f>
        <v>6394</v>
      </c>
      <c r="J13" s="28">
        <v>0.313</v>
      </c>
    </row>
    <row r="14" spans="1:10" ht="14.25">
      <c r="A14" s="19" t="s">
        <v>9</v>
      </c>
      <c r="B14" s="9">
        <v>1638</v>
      </c>
      <c r="C14" s="2">
        <v>2186</v>
      </c>
      <c r="D14" s="2">
        <v>2494</v>
      </c>
      <c r="E14" s="12">
        <f t="shared" si="0"/>
        <v>4680</v>
      </c>
      <c r="F14" s="14">
        <v>1278</v>
      </c>
      <c r="G14" s="2">
        <v>781</v>
      </c>
      <c r="H14" s="2">
        <v>1152</v>
      </c>
      <c r="I14" s="2">
        <f>SUM(G14:H14)</f>
        <v>1933</v>
      </c>
      <c r="J14" s="28">
        <v>0.413</v>
      </c>
    </row>
    <row r="15" spans="1:10" ht="14.25">
      <c r="A15" s="19" t="s">
        <v>8</v>
      </c>
      <c r="B15" s="9">
        <v>3894</v>
      </c>
      <c r="C15" s="2">
        <v>4763</v>
      </c>
      <c r="D15" s="2">
        <v>5266</v>
      </c>
      <c r="E15" s="12">
        <f t="shared" si="0"/>
        <v>10029</v>
      </c>
      <c r="F15" s="14">
        <v>2614</v>
      </c>
      <c r="G15" s="2">
        <v>1539</v>
      </c>
      <c r="H15" s="2">
        <v>2267</v>
      </c>
      <c r="I15" s="2">
        <f>SUM(G15:H15)</f>
        <v>3806</v>
      </c>
      <c r="J15" s="28">
        <v>0.379</v>
      </c>
    </row>
    <row r="16" spans="1:10" ht="14.25">
      <c r="A16" s="19" t="s">
        <v>10</v>
      </c>
      <c r="B16" s="9">
        <v>865</v>
      </c>
      <c r="C16" s="2">
        <v>1231</v>
      </c>
      <c r="D16" s="2">
        <v>1326</v>
      </c>
      <c r="E16" s="12">
        <f t="shared" si="0"/>
        <v>2557</v>
      </c>
      <c r="F16" s="14">
        <v>697</v>
      </c>
      <c r="G16" s="2">
        <v>412</v>
      </c>
      <c r="H16" s="2">
        <v>605</v>
      </c>
      <c r="I16" s="2">
        <f>SUM(G16:H16)</f>
        <v>1017</v>
      </c>
      <c r="J16" s="28">
        <v>0.398</v>
      </c>
    </row>
    <row r="17" spans="1:10" ht="14.25">
      <c r="A17" s="19" t="s">
        <v>11</v>
      </c>
      <c r="B17" s="9">
        <v>722</v>
      </c>
      <c r="C17" s="2">
        <v>1120</v>
      </c>
      <c r="D17" s="2">
        <v>1260</v>
      </c>
      <c r="E17" s="12">
        <f t="shared" si="0"/>
        <v>2380</v>
      </c>
      <c r="F17" s="14">
        <v>588</v>
      </c>
      <c r="G17" s="2">
        <v>362</v>
      </c>
      <c r="H17" s="2">
        <v>534</v>
      </c>
      <c r="I17" s="2">
        <f>SUM(G17:H17)</f>
        <v>896</v>
      </c>
      <c r="J17" s="28">
        <v>0.376</v>
      </c>
    </row>
    <row r="18" spans="1:10" ht="14.25">
      <c r="A18" s="19" t="s">
        <v>12</v>
      </c>
      <c r="B18" s="9">
        <v>703</v>
      </c>
      <c r="C18" s="2">
        <v>919</v>
      </c>
      <c r="D18" s="2">
        <v>1043</v>
      </c>
      <c r="E18" s="12">
        <f t="shared" si="0"/>
        <v>1962</v>
      </c>
      <c r="F18" s="14">
        <v>566</v>
      </c>
      <c r="G18" s="2">
        <v>336</v>
      </c>
      <c r="H18" s="2">
        <v>487</v>
      </c>
      <c r="I18" s="2">
        <v>823</v>
      </c>
      <c r="J18" s="28">
        <v>0.419</v>
      </c>
    </row>
    <row r="19" spans="1:10" ht="14.25">
      <c r="A19" s="19" t="s">
        <v>13</v>
      </c>
      <c r="B19" s="9">
        <v>746</v>
      </c>
      <c r="C19" s="2">
        <v>842</v>
      </c>
      <c r="D19" s="2">
        <v>981</v>
      </c>
      <c r="E19" s="12">
        <f t="shared" si="0"/>
        <v>1823</v>
      </c>
      <c r="F19" s="14">
        <v>519</v>
      </c>
      <c r="G19" s="2">
        <v>292</v>
      </c>
      <c r="H19" s="2">
        <v>448</v>
      </c>
      <c r="I19" s="2">
        <v>740</v>
      </c>
      <c r="J19" s="28">
        <v>0.406</v>
      </c>
    </row>
    <row r="20" spans="1:10" ht="15" thickBot="1">
      <c r="A20" s="30" t="s">
        <v>14</v>
      </c>
      <c r="B20" s="16">
        <f aca="true" t="shared" si="1" ref="B20:I20">SUM(B13:B19)</f>
        <v>16267</v>
      </c>
      <c r="C20" s="6">
        <f t="shared" si="1"/>
        <v>20805</v>
      </c>
      <c r="D20" s="6">
        <f t="shared" si="1"/>
        <v>23051</v>
      </c>
      <c r="E20" s="31">
        <f t="shared" si="1"/>
        <v>43856</v>
      </c>
      <c r="F20" s="16">
        <f t="shared" si="1"/>
        <v>10632</v>
      </c>
      <c r="G20" s="6">
        <f t="shared" si="1"/>
        <v>6271</v>
      </c>
      <c r="H20" s="6">
        <f t="shared" si="1"/>
        <v>9338</v>
      </c>
      <c r="I20" s="6">
        <f t="shared" si="1"/>
        <v>15609</v>
      </c>
      <c r="J20" s="24" t="s">
        <v>108</v>
      </c>
    </row>
    <row r="21" spans="1:10" ht="14.25">
      <c r="A21" s="21"/>
      <c r="B21" s="22"/>
      <c r="C21" s="22"/>
      <c r="D21" s="22"/>
      <c r="E21" s="22"/>
      <c r="F21" s="22"/>
      <c r="G21" s="22"/>
      <c r="H21" s="22"/>
      <c r="I21" s="22"/>
      <c r="J21" s="23"/>
    </row>
    <row r="22" spans="1:10" ht="14.25">
      <c r="A22" s="21"/>
      <c r="B22" s="22"/>
      <c r="C22" s="22"/>
      <c r="D22" s="22"/>
      <c r="E22" s="22"/>
      <c r="F22" s="22"/>
      <c r="G22" s="22"/>
      <c r="H22" s="22"/>
      <c r="I22" s="22"/>
      <c r="J22" s="23"/>
    </row>
    <row r="23" spans="1:10" ht="15" thickBot="1">
      <c r="A23" s="48" t="s">
        <v>52</v>
      </c>
      <c r="B23" s="48"/>
      <c r="C23" s="1"/>
      <c r="D23" s="1"/>
      <c r="E23" s="1"/>
      <c r="F23" s="1"/>
      <c r="G23" s="1"/>
      <c r="H23" s="1"/>
      <c r="I23" s="1"/>
      <c r="J23" s="1"/>
    </row>
    <row r="24" spans="1:10" ht="14.25">
      <c r="A24" s="55" t="s">
        <v>49</v>
      </c>
      <c r="B24" s="56"/>
      <c r="C24" s="4" t="s">
        <v>1</v>
      </c>
      <c r="D24" s="4" t="s">
        <v>2</v>
      </c>
      <c r="E24" s="10" t="s">
        <v>3</v>
      </c>
      <c r="F24" s="55" t="s">
        <v>49</v>
      </c>
      <c r="G24" s="56"/>
      <c r="H24" s="4" t="s">
        <v>1</v>
      </c>
      <c r="I24" s="4" t="s">
        <v>2</v>
      </c>
      <c r="J24" s="10" t="s">
        <v>3</v>
      </c>
    </row>
    <row r="25" spans="1:10" ht="14.25">
      <c r="A25" s="50" t="s">
        <v>37</v>
      </c>
      <c r="B25" s="52"/>
      <c r="C25" s="2">
        <v>770</v>
      </c>
      <c r="D25" s="2">
        <v>721</v>
      </c>
      <c r="E25" s="12">
        <f aca="true" t="shared" si="2" ref="E25:E36">C25+D25</f>
        <v>1491</v>
      </c>
      <c r="F25" s="50" t="s">
        <v>36</v>
      </c>
      <c r="G25" s="51"/>
      <c r="H25" s="2">
        <v>1275</v>
      </c>
      <c r="I25" s="2">
        <v>1478</v>
      </c>
      <c r="J25" s="12">
        <f aca="true" t="shared" si="3" ref="J25:J35">H25+I25</f>
        <v>2753</v>
      </c>
    </row>
    <row r="26" spans="1:10" ht="14.25">
      <c r="A26" s="50" t="s">
        <v>38</v>
      </c>
      <c r="B26" s="52"/>
      <c r="C26" s="2">
        <v>841</v>
      </c>
      <c r="D26" s="2">
        <v>710</v>
      </c>
      <c r="E26" s="12">
        <f t="shared" si="2"/>
        <v>1551</v>
      </c>
      <c r="F26" s="50" t="s">
        <v>35</v>
      </c>
      <c r="G26" s="51"/>
      <c r="H26" s="2">
        <v>1358</v>
      </c>
      <c r="I26" s="2">
        <v>1746</v>
      </c>
      <c r="J26" s="12">
        <f t="shared" si="3"/>
        <v>3104</v>
      </c>
    </row>
    <row r="27" spans="1:10" ht="14.25">
      <c r="A27" s="50" t="s">
        <v>39</v>
      </c>
      <c r="B27" s="52"/>
      <c r="C27" s="2">
        <v>947</v>
      </c>
      <c r="D27" s="2">
        <v>902</v>
      </c>
      <c r="E27" s="12">
        <f t="shared" si="2"/>
        <v>1849</v>
      </c>
      <c r="F27" s="50" t="s">
        <v>34</v>
      </c>
      <c r="G27" s="51"/>
      <c r="H27" s="2">
        <v>1582</v>
      </c>
      <c r="I27" s="2">
        <v>2150</v>
      </c>
      <c r="J27" s="12">
        <f t="shared" si="3"/>
        <v>3732</v>
      </c>
    </row>
    <row r="28" spans="1:10" ht="14.25">
      <c r="A28" s="50" t="s">
        <v>40</v>
      </c>
      <c r="B28" s="52"/>
      <c r="C28" s="2">
        <v>1131</v>
      </c>
      <c r="D28" s="2">
        <v>1066</v>
      </c>
      <c r="E28" s="12">
        <f t="shared" si="2"/>
        <v>2197</v>
      </c>
      <c r="F28" s="50" t="s">
        <v>33</v>
      </c>
      <c r="G28" s="51"/>
      <c r="H28" s="2">
        <v>1553</v>
      </c>
      <c r="I28" s="2">
        <v>2108</v>
      </c>
      <c r="J28" s="12">
        <f t="shared" si="3"/>
        <v>3661</v>
      </c>
    </row>
    <row r="29" spans="1:10" ht="14.25">
      <c r="A29" s="50" t="s">
        <v>41</v>
      </c>
      <c r="B29" s="52"/>
      <c r="C29" s="2">
        <v>1061</v>
      </c>
      <c r="D29" s="2">
        <v>938</v>
      </c>
      <c r="E29" s="12">
        <f t="shared" si="2"/>
        <v>1999</v>
      </c>
      <c r="F29" s="50" t="s">
        <v>32</v>
      </c>
      <c r="G29" s="51"/>
      <c r="H29" s="2">
        <v>987</v>
      </c>
      <c r="I29" s="2">
        <v>1623</v>
      </c>
      <c r="J29" s="12">
        <f t="shared" si="3"/>
        <v>2610</v>
      </c>
    </row>
    <row r="30" spans="1:10" ht="14.25">
      <c r="A30" s="50" t="s">
        <v>42</v>
      </c>
      <c r="B30" s="52"/>
      <c r="C30" s="2">
        <v>985</v>
      </c>
      <c r="D30" s="2">
        <v>812</v>
      </c>
      <c r="E30" s="12">
        <f t="shared" si="2"/>
        <v>1797</v>
      </c>
      <c r="F30" s="50" t="s">
        <v>31</v>
      </c>
      <c r="G30" s="51"/>
      <c r="H30" s="2">
        <v>532</v>
      </c>
      <c r="I30" s="2">
        <v>971</v>
      </c>
      <c r="J30" s="12">
        <f t="shared" si="3"/>
        <v>1503</v>
      </c>
    </row>
    <row r="31" spans="1:10" ht="14.25">
      <c r="A31" s="50" t="s">
        <v>43</v>
      </c>
      <c r="B31" s="52"/>
      <c r="C31" s="2">
        <v>1049</v>
      </c>
      <c r="D31" s="2">
        <v>930</v>
      </c>
      <c r="E31" s="12">
        <f t="shared" si="2"/>
        <v>1979</v>
      </c>
      <c r="F31" s="50" t="s">
        <v>30</v>
      </c>
      <c r="G31" s="51"/>
      <c r="H31" s="2">
        <v>207</v>
      </c>
      <c r="I31" s="2">
        <v>560</v>
      </c>
      <c r="J31" s="12">
        <f t="shared" si="3"/>
        <v>767</v>
      </c>
    </row>
    <row r="32" spans="1:10" ht="14.25">
      <c r="A32" s="50" t="s">
        <v>44</v>
      </c>
      <c r="B32" s="52"/>
      <c r="C32" s="2">
        <v>919</v>
      </c>
      <c r="D32" s="2">
        <v>818</v>
      </c>
      <c r="E32" s="12">
        <f t="shared" si="2"/>
        <v>1737</v>
      </c>
      <c r="F32" s="50" t="s">
        <v>29</v>
      </c>
      <c r="G32" s="51"/>
      <c r="H32" s="2">
        <v>50</v>
      </c>
      <c r="I32" s="2">
        <v>162</v>
      </c>
      <c r="J32" s="12">
        <f t="shared" si="3"/>
        <v>212</v>
      </c>
    </row>
    <row r="33" spans="1:10" ht="14.25">
      <c r="A33" s="50" t="s">
        <v>45</v>
      </c>
      <c r="B33" s="52"/>
      <c r="C33" s="2">
        <v>904</v>
      </c>
      <c r="D33" s="2">
        <v>952</v>
      </c>
      <c r="E33" s="12">
        <f t="shared" si="2"/>
        <v>1856</v>
      </c>
      <c r="F33" s="50" t="s">
        <v>26</v>
      </c>
      <c r="G33" s="51"/>
      <c r="H33" s="2">
        <v>2</v>
      </c>
      <c r="I33" s="2">
        <v>18</v>
      </c>
      <c r="J33" s="12">
        <f t="shared" si="3"/>
        <v>20</v>
      </c>
    </row>
    <row r="34" spans="1:10" ht="14.25">
      <c r="A34" s="50" t="s">
        <v>46</v>
      </c>
      <c r="B34" s="52"/>
      <c r="C34" s="2">
        <v>1255</v>
      </c>
      <c r="D34" s="2">
        <v>1220</v>
      </c>
      <c r="E34" s="12">
        <f t="shared" si="2"/>
        <v>2475</v>
      </c>
      <c r="F34" s="50" t="s">
        <v>27</v>
      </c>
      <c r="G34" s="51"/>
      <c r="H34" s="2">
        <v>0</v>
      </c>
      <c r="I34" s="2">
        <v>0</v>
      </c>
      <c r="J34" s="12">
        <f t="shared" si="3"/>
        <v>0</v>
      </c>
    </row>
    <row r="35" spans="1:10" ht="14.25">
      <c r="A35" s="50" t="s">
        <v>47</v>
      </c>
      <c r="B35" s="52"/>
      <c r="C35" s="2">
        <v>1599</v>
      </c>
      <c r="D35" s="2">
        <v>1424</v>
      </c>
      <c r="E35" s="12">
        <f t="shared" si="2"/>
        <v>3023</v>
      </c>
      <c r="F35" s="50" t="s">
        <v>28</v>
      </c>
      <c r="G35" s="51"/>
      <c r="H35" s="2">
        <v>0</v>
      </c>
      <c r="I35" s="2">
        <v>0</v>
      </c>
      <c r="J35" s="12">
        <f t="shared" si="3"/>
        <v>0</v>
      </c>
    </row>
    <row r="36" spans="1:10" ht="15" thickBot="1">
      <c r="A36" s="59" t="s">
        <v>48</v>
      </c>
      <c r="B36" s="60"/>
      <c r="C36" s="6">
        <v>1798</v>
      </c>
      <c r="D36" s="6">
        <v>1742</v>
      </c>
      <c r="E36" s="13">
        <f t="shared" si="2"/>
        <v>3540</v>
      </c>
      <c r="F36" s="53" t="s">
        <v>50</v>
      </c>
      <c r="G36" s="54"/>
      <c r="H36" s="6">
        <f>C25+C26+C27+C28+C29+C30+C31+C32+C33+C34+C35+C36+H25+H26+H27+H28+H29+H30+H31+H32+H33+H34+H35</f>
        <v>20805</v>
      </c>
      <c r="I36" s="6">
        <f>D25+D26+D27+D28+D29+D30+D31+D32+D33+D34+D35+D36+I25+I26+I27+I28+I29+I30+I31+I32+I33+I34+I35</f>
        <v>23051</v>
      </c>
      <c r="J36" s="13">
        <f>E25+E26+E27+E28+E29+E30+E31+E32+E33+E34+E35+E36+J25+J26+J27+J28+J29+J30+J31+J32+J33+J34+J35</f>
        <v>43856</v>
      </c>
    </row>
    <row r="37" spans="1:10" ht="14.25">
      <c r="A37" s="57"/>
      <c r="B37" s="58"/>
      <c r="C37" s="20"/>
      <c r="D37" s="20"/>
      <c r="E37" s="20"/>
      <c r="F37" s="20"/>
      <c r="G37" s="20"/>
      <c r="H37" s="20"/>
      <c r="I37" s="20"/>
      <c r="J37" s="20"/>
    </row>
    <row r="38" spans="1:10" ht="14.25">
      <c r="A38" s="20"/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4.25">
      <c r="A39" s="61" t="s">
        <v>120</v>
      </c>
      <c r="B39" s="61"/>
      <c r="C39" s="61"/>
      <c r="D39" s="61"/>
      <c r="E39" s="61"/>
      <c r="F39" s="61"/>
      <c r="G39" s="61"/>
      <c r="H39" s="61"/>
      <c r="I39" s="61"/>
      <c r="J39" s="61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thickBo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65"/>
      <c r="B42" s="69" t="s">
        <v>92</v>
      </c>
      <c r="C42" s="71" t="s">
        <v>6</v>
      </c>
      <c r="D42" s="71"/>
      <c r="E42" s="72"/>
      <c r="F42" s="64" t="s">
        <v>4</v>
      </c>
      <c r="G42" s="62"/>
      <c r="H42" s="62"/>
      <c r="I42" s="62"/>
      <c r="J42" s="63"/>
    </row>
    <row r="43" spans="1:10" ht="14.25">
      <c r="A43" s="66"/>
      <c r="B43" s="70"/>
      <c r="C43" s="3" t="s">
        <v>1</v>
      </c>
      <c r="D43" s="3" t="s">
        <v>2</v>
      </c>
      <c r="E43" s="5" t="s">
        <v>3</v>
      </c>
      <c r="F43" s="8" t="s">
        <v>5</v>
      </c>
      <c r="G43" s="3" t="s">
        <v>1</v>
      </c>
      <c r="H43" s="3" t="s">
        <v>2</v>
      </c>
      <c r="I43" s="3" t="s">
        <v>3</v>
      </c>
      <c r="J43" s="5" t="s">
        <v>15</v>
      </c>
    </row>
    <row r="44" spans="1:10" ht="15" thickBot="1">
      <c r="A44" s="18" t="s">
        <v>0</v>
      </c>
      <c r="B44" s="17">
        <v>242</v>
      </c>
      <c r="C44" s="6">
        <v>102</v>
      </c>
      <c r="D44" s="6">
        <v>188</v>
      </c>
      <c r="E44" s="13">
        <f>SUM(C44:D44)</f>
        <v>290</v>
      </c>
      <c r="F44" s="17">
        <v>22</v>
      </c>
      <c r="G44" s="6">
        <v>13</v>
      </c>
      <c r="H44" s="6">
        <v>14</v>
      </c>
      <c r="I44" s="6">
        <f>SUM(G44:H44)</f>
        <v>27</v>
      </c>
      <c r="J44" s="27">
        <v>0.093</v>
      </c>
    </row>
    <row r="47" spans="1:10" ht="15" thickBot="1">
      <c r="A47" s="48" t="s">
        <v>51</v>
      </c>
      <c r="B47" s="48"/>
      <c r="C47" s="49"/>
      <c r="D47" s="1"/>
      <c r="E47" s="1"/>
      <c r="F47" s="1"/>
      <c r="G47" s="1"/>
      <c r="H47" s="1"/>
      <c r="I47" s="1"/>
      <c r="J47" s="1"/>
    </row>
    <row r="48" spans="1:10" ht="14.25">
      <c r="A48" s="67"/>
      <c r="B48" s="69" t="s">
        <v>92</v>
      </c>
      <c r="C48" s="71" t="s">
        <v>6</v>
      </c>
      <c r="D48" s="71"/>
      <c r="E48" s="72"/>
      <c r="F48" s="55" t="s">
        <v>4</v>
      </c>
      <c r="G48" s="62"/>
      <c r="H48" s="62"/>
      <c r="I48" s="62"/>
      <c r="J48" s="63"/>
    </row>
    <row r="49" spans="1:10" ht="14.25">
      <c r="A49" s="68"/>
      <c r="B49" s="70"/>
      <c r="C49" s="3" t="s">
        <v>1</v>
      </c>
      <c r="D49" s="3" t="s">
        <v>2</v>
      </c>
      <c r="E49" s="5" t="s">
        <v>3</v>
      </c>
      <c r="F49" s="11" t="s">
        <v>5</v>
      </c>
      <c r="G49" s="3" t="s">
        <v>1</v>
      </c>
      <c r="H49" s="3" t="s">
        <v>2</v>
      </c>
      <c r="I49" s="3" t="s">
        <v>3</v>
      </c>
      <c r="J49" s="5" t="s">
        <v>15</v>
      </c>
    </row>
    <row r="50" spans="1:10" ht="14.25">
      <c r="A50" s="19" t="s">
        <v>7</v>
      </c>
      <c r="B50" s="9">
        <v>127</v>
      </c>
      <c r="C50" s="2">
        <v>57</v>
      </c>
      <c r="D50" s="2">
        <v>93</v>
      </c>
      <c r="E50" s="12">
        <f aca="true" t="shared" si="4" ref="E50:E56">SUM(C50+D50)</f>
        <v>150</v>
      </c>
      <c r="F50" s="14">
        <v>10</v>
      </c>
      <c r="G50" s="2">
        <v>7</v>
      </c>
      <c r="H50" s="2">
        <v>5</v>
      </c>
      <c r="I50" s="2">
        <f aca="true" t="shared" si="5" ref="I50:I57">SUM(G50+H50)</f>
        <v>12</v>
      </c>
      <c r="J50" s="28">
        <v>0.08</v>
      </c>
    </row>
    <row r="51" spans="1:10" ht="14.25">
      <c r="A51" s="19" t="s">
        <v>9</v>
      </c>
      <c r="B51" s="9">
        <v>33</v>
      </c>
      <c r="C51" s="2">
        <v>13</v>
      </c>
      <c r="D51" s="2">
        <v>21</v>
      </c>
      <c r="E51" s="12">
        <f t="shared" si="4"/>
        <v>34</v>
      </c>
      <c r="F51" s="14">
        <v>2</v>
      </c>
      <c r="G51" s="2">
        <v>1</v>
      </c>
      <c r="H51" s="2">
        <v>2</v>
      </c>
      <c r="I51" s="2">
        <f t="shared" si="5"/>
        <v>3</v>
      </c>
      <c r="J51" s="28">
        <f aca="true" t="shared" si="6" ref="J51:J57">ROUND(I51/E51,3)</f>
        <v>0.088</v>
      </c>
    </row>
    <row r="52" spans="1:10" ht="14.25">
      <c r="A52" s="19" t="s">
        <v>8</v>
      </c>
      <c r="B52" s="9">
        <v>48</v>
      </c>
      <c r="C52" s="2">
        <v>18</v>
      </c>
      <c r="D52" s="2">
        <v>48</v>
      </c>
      <c r="E52" s="12">
        <f t="shared" si="4"/>
        <v>66</v>
      </c>
      <c r="F52" s="14">
        <v>9</v>
      </c>
      <c r="G52" s="2">
        <v>4</v>
      </c>
      <c r="H52" s="2">
        <v>6</v>
      </c>
      <c r="I52" s="2">
        <f t="shared" si="5"/>
        <v>10</v>
      </c>
      <c r="J52" s="28">
        <f t="shared" si="6"/>
        <v>0.152</v>
      </c>
    </row>
    <row r="53" spans="1:10" ht="14.25">
      <c r="A53" s="19" t="s">
        <v>10</v>
      </c>
      <c r="B53" s="9">
        <v>15</v>
      </c>
      <c r="C53" s="2">
        <v>4</v>
      </c>
      <c r="D53" s="2">
        <v>16</v>
      </c>
      <c r="E53" s="12">
        <f t="shared" si="4"/>
        <v>20</v>
      </c>
      <c r="F53" s="14">
        <v>1</v>
      </c>
      <c r="G53" s="2">
        <v>1</v>
      </c>
      <c r="H53" s="2">
        <v>1</v>
      </c>
      <c r="I53" s="2">
        <f t="shared" si="5"/>
        <v>2</v>
      </c>
      <c r="J53" s="28">
        <f t="shared" si="6"/>
        <v>0.1</v>
      </c>
    </row>
    <row r="54" spans="1:10" ht="14.25">
      <c r="A54" s="19" t="s">
        <v>11</v>
      </c>
      <c r="B54" s="9">
        <v>7</v>
      </c>
      <c r="C54" s="2">
        <v>6</v>
      </c>
      <c r="D54" s="2">
        <v>1</v>
      </c>
      <c r="E54" s="12">
        <f t="shared" si="4"/>
        <v>7</v>
      </c>
      <c r="F54" s="14">
        <v>0</v>
      </c>
      <c r="G54" s="2">
        <v>0</v>
      </c>
      <c r="H54" s="2">
        <v>0</v>
      </c>
      <c r="I54" s="2">
        <f t="shared" si="5"/>
        <v>0</v>
      </c>
      <c r="J54" s="28">
        <f t="shared" si="6"/>
        <v>0</v>
      </c>
    </row>
    <row r="55" spans="1:10" ht="14.25">
      <c r="A55" s="19" t="s">
        <v>12</v>
      </c>
      <c r="B55" s="9">
        <v>5</v>
      </c>
      <c r="C55" s="2">
        <v>3</v>
      </c>
      <c r="D55" s="2">
        <v>2</v>
      </c>
      <c r="E55" s="12">
        <f t="shared" si="4"/>
        <v>5</v>
      </c>
      <c r="F55" s="14">
        <v>0</v>
      </c>
      <c r="G55" s="2">
        <v>0</v>
      </c>
      <c r="H55" s="2">
        <v>0</v>
      </c>
      <c r="I55" s="2">
        <f t="shared" si="5"/>
        <v>0</v>
      </c>
      <c r="J55" s="28">
        <f t="shared" si="6"/>
        <v>0</v>
      </c>
    </row>
    <row r="56" spans="1:10" ht="14.25">
      <c r="A56" s="19" t="s">
        <v>13</v>
      </c>
      <c r="B56" s="9">
        <v>7</v>
      </c>
      <c r="C56" s="2">
        <v>1</v>
      </c>
      <c r="D56" s="2">
        <v>7</v>
      </c>
      <c r="E56" s="12">
        <f t="shared" si="4"/>
        <v>8</v>
      </c>
      <c r="F56" s="14">
        <v>0</v>
      </c>
      <c r="G56" s="2">
        <v>0</v>
      </c>
      <c r="H56" s="2">
        <v>0</v>
      </c>
      <c r="I56" s="2">
        <f t="shared" si="5"/>
        <v>0</v>
      </c>
      <c r="J56" s="28">
        <f t="shared" si="6"/>
        <v>0</v>
      </c>
    </row>
    <row r="57" spans="1:10" ht="15" thickBot="1">
      <c r="A57" s="18" t="s">
        <v>14</v>
      </c>
      <c r="B57" s="16">
        <f aca="true" t="shared" si="7" ref="B57:H57">SUM(B50:B56)</f>
        <v>242</v>
      </c>
      <c r="C57" s="6">
        <f t="shared" si="7"/>
        <v>102</v>
      </c>
      <c r="D57" s="6">
        <f t="shared" si="7"/>
        <v>188</v>
      </c>
      <c r="E57" s="31">
        <f t="shared" si="7"/>
        <v>290</v>
      </c>
      <c r="F57" s="16">
        <f t="shared" si="7"/>
        <v>22</v>
      </c>
      <c r="G57" s="6">
        <f t="shared" si="7"/>
        <v>13</v>
      </c>
      <c r="H57" s="6">
        <f t="shared" si="7"/>
        <v>14</v>
      </c>
      <c r="I57" s="13">
        <f t="shared" si="5"/>
        <v>27</v>
      </c>
      <c r="J57" s="32">
        <f t="shared" si="6"/>
        <v>0.093</v>
      </c>
    </row>
    <row r="58" spans="1:10" ht="14.25">
      <c r="A58" s="21"/>
      <c r="B58" s="22" t="s">
        <v>93</v>
      </c>
      <c r="C58" s="22"/>
      <c r="D58" s="22"/>
      <c r="E58" s="22"/>
      <c r="F58" s="22"/>
      <c r="G58" s="22"/>
      <c r="H58" s="22"/>
      <c r="I58" s="22"/>
      <c r="J58" s="23"/>
    </row>
    <row r="59" spans="1:10" ht="14.25">
      <c r="A59" s="21"/>
      <c r="B59" s="22"/>
      <c r="C59" s="22"/>
      <c r="D59" s="22"/>
      <c r="E59" s="22"/>
      <c r="F59" s="22"/>
      <c r="G59" s="22"/>
      <c r="H59" s="22"/>
      <c r="I59" s="22"/>
      <c r="J59" s="23"/>
    </row>
    <row r="60" spans="1:10" ht="15" thickBot="1">
      <c r="A60" s="48" t="s">
        <v>52</v>
      </c>
      <c r="B60" s="48"/>
      <c r="C60" s="1"/>
      <c r="D60" s="1"/>
      <c r="E60" s="1"/>
      <c r="F60" s="1"/>
      <c r="G60" s="1"/>
      <c r="H60" s="1"/>
      <c r="I60" s="1"/>
      <c r="J60" s="1"/>
    </row>
    <row r="61" spans="1:10" ht="14.25">
      <c r="A61" s="55" t="s">
        <v>49</v>
      </c>
      <c r="B61" s="56"/>
      <c r="C61" s="4" t="s">
        <v>1</v>
      </c>
      <c r="D61" s="4" t="s">
        <v>2</v>
      </c>
      <c r="E61" s="10" t="s">
        <v>3</v>
      </c>
      <c r="F61" s="55" t="s">
        <v>49</v>
      </c>
      <c r="G61" s="56"/>
      <c r="H61" s="4" t="s">
        <v>1</v>
      </c>
      <c r="I61" s="4" t="s">
        <v>2</v>
      </c>
      <c r="J61" s="10" t="s">
        <v>3</v>
      </c>
    </row>
    <row r="62" spans="1:10" ht="14.25">
      <c r="A62" s="50" t="s">
        <v>37</v>
      </c>
      <c r="B62" s="52"/>
      <c r="C62" s="2">
        <v>0</v>
      </c>
      <c r="D62" s="2">
        <v>1</v>
      </c>
      <c r="E62" s="12">
        <f aca="true" t="shared" si="8" ref="E62:E73">SUM(C62+D62)</f>
        <v>1</v>
      </c>
      <c r="F62" s="50" t="s">
        <v>36</v>
      </c>
      <c r="G62" s="51"/>
      <c r="H62" s="2">
        <v>4</v>
      </c>
      <c r="I62" s="2">
        <v>4</v>
      </c>
      <c r="J62" s="12">
        <f>SUM(H62+I62)</f>
        <v>8</v>
      </c>
    </row>
    <row r="63" spans="1:10" ht="14.25">
      <c r="A63" s="50" t="s">
        <v>38</v>
      </c>
      <c r="B63" s="52"/>
      <c r="C63" s="2">
        <v>5</v>
      </c>
      <c r="D63" s="2">
        <v>1</v>
      </c>
      <c r="E63" s="12">
        <f t="shared" si="8"/>
        <v>6</v>
      </c>
      <c r="F63" s="50" t="s">
        <v>35</v>
      </c>
      <c r="G63" s="51"/>
      <c r="H63" s="2">
        <v>7</v>
      </c>
      <c r="I63" s="2">
        <v>2</v>
      </c>
      <c r="J63" s="12">
        <f>SUM(H63+I63)</f>
        <v>9</v>
      </c>
    </row>
    <row r="64" spans="1:10" ht="14.25">
      <c r="A64" s="50" t="s">
        <v>39</v>
      </c>
      <c r="B64" s="52"/>
      <c r="C64" s="2">
        <v>2</v>
      </c>
      <c r="D64" s="2">
        <v>3</v>
      </c>
      <c r="E64" s="12">
        <f t="shared" si="8"/>
        <v>5</v>
      </c>
      <c r="F64" s="50" t="s">
        <v>34</v>
      </c>
      <c r="G64" s="51"/>
      <c r="H64" s="2">
        <v>3</v>
      </c>
      <c r="I64" s="2">
        <v>1</v>
      </c>
      <c r="J64" s="12">
        <f>SUM(H64+I64)</f>
        <v>4</v>
      </c>
    </row>
    <row r="65" spans="1:10" ht="14.25">
      <c r="A65" s="50" t="s">
        <v>40</v>
      </c>
      <c r="B65" s="52"/>
      <c r="C65" s="2">
        <v>2</v>
      </c>
      <c r="D65" s="2">
        <v>10</v>
      </c>
      <c r="E65" s="12">
        <f t="shared" si="8"/>
        <v>12</v>
      </c>
      <c r="F65" s="50" t="s">
        <v>33</v>
      </c>
      <c r="G65" s="51"/>
      <c r="H65" s="2">
        <v>1</v>
      </c>
      <c r="I65" s="2">
        <v>4</v>
      </c>
      <c r="J65" s="12">
        <f>SUM(H65+I65)</f>
        <v>5</v>
      </c>
    </row>
    <row r="66" spans="1:10" ht="14.25">
      <c r="A66" s="50" t="s">
        <v>41</v>
      </c>
      <c r="B66" s="52"/>
      <c r="C66" s="2">
        <v>21</v>
      </c>
      <c r="D66" s="2">
        <v>29</v>
      </c>
      <c r="E66" s="12">
        <f t="shared" si="8"/>
        <v>50</v>
      </c>
      <c r="F66" s="50" t="s">
        <v>32</v>
      </c>
      <c r="G66" s="51"/>
      <c r="H66" s="2">
        <v>0</v>
      </c>
      <c r="I66" s="2">
        <v>6</v>
      </c>
      <c r="J66" s="12">
        <v>6</v>
      </c>
    </row>
    <row r="67" spans="1:10" ht="14.25">
      <c r="A67" s="50" t="s">
        <v>42</v>
      </c>
      <c r="B67" s="52"/>
      <c r="C67" s="2">
        <v>22</v>
      </c>
      <c r="D67" s="2">
        <v>35</v>
      </c>
      <c r="E67" s="12">
        <f t="shared" si="8"/>
        <v>57</v>
      </c>
      <c r="F67" s="50" t="s">
        <v>31</v>
      </c>
      <c r="G67" s="51"/>
      <c r="H67" s="2">
        <v>2</v>
      </c>
      <c r="I67" s="2">
        <v>1</v>
      </c>
      <c r="J67" s="12">
        <f aca="true" t="shared" si="9" ref="J67:J73">SUM(H67+I67)</f>
        <v>3</v>
      </c>
    </row>
    <row r="68" spans="1:10" ht="14.25">
      <c r="A68" s="50" t="s">
        <v>43</v>
      </c>
      <c r="B68" s="52"/>
      <c r="C68" s="2">
        <v>13</v>
      </c>
      <c r="D68" s="2">
        <v>31</v>
      </c>
      <c r="E68" s="12">
        <f t="shared" si="8"/>
        <v>44</v>
      </c>
      <c r="F68" s="50" t="s">
        <v>30</v>
      </c>
      <c r="G68" s="51"/>
      <c r="H68" s="2">
        <v>0</v>
      </c>
      <c r="I68" s="2">
        <v>0</v>
      </c>
      <c r="J68" s="12">
        <f t="shared" si="9"/>
        <v>0</v>
      </c>
    </row>
    <row r="69" spans="1:10" ht="14.25">
      <c r="A69" s="50" t="s">
        <v>44</v>
      </c>
      <c r="B69" s="52"/>
      <c r="C69" s="2">
        <v>5</v>
      </c>
      <c r="D69" s="2">
        <v>24</v>
      </c>
      <c r="E69" s="12">
        <f t="shared" si="8"/>
        <v>29</v>
      </c>
      <c r="F69" s="50" t="s">
        <v>29</v>
      </c>
      <c r="G69" s="51"/>
      <c r="H69" s="2">
        <v>0</v>
      </c>
      <c r="I69" s="2">
        <v>0</v>
      </c>
      <c r="J69" s="12">
        <f t="shared" si="9"/>
        <v>0</v>
      </c>
    </row>
    <row r="70" spans="1:10" ht="14.25">
      <c r="A70" s="50" t="s">
        <v>45</v>
      </c>
      <c r="B70" s="52"/>
      <c r="C70" s="2">
        <v>5</v>
      </c>
      <c r="D70" s="2">
        <v>16</v>
      </c>
      <c r="E70" s="12">
        <f t="shared" si="8"/>
        <v>21</v>
      </c>
      <c r="F70" s="50" t="s">
        <v>26</v>
      </c>
      <c r="G70" s="51"/>
      <c r="H70" s="2">
        <v>0</v>
      </c>
      <c r="I70" s="2">
        <v>0</v>
      </c>
      <c r="J70" s="12">
        <f t="shared" si="9"/>
        <v>0</v>
      </c>
    </row>
    <row r="71" spans="1:10" ht="14.25">
      <c r="A71" s="50" t="s">
        <v>46</v>
      </c>
      <c r="B71" s="52"/>
      <c r="C71" s="2">
        <v>3</v>
      </c>
      <c r="D71" s="2">
        <v>6</v>
      </c>
      <c r="E71" s="12">
        <f t="shared" si="8"/>
        <v>9</v>
      </c>
      <c r="F71" s="50" t="s">
        <v>27</v>
      </c>
      <c r="G71" s="51"/>
      <c r="H71" s="2">
        <v>0</v>
      </c>
      <c r="I71" s="2">
        <v>0</v>
      </c>
      <c r="J71" s="12">
        <f t="shared" si="9"/>
        <v>0</v>
      </c>
    </row>
    <row r="72" spans="1:10" ht="14.25">
      <c r="A72" s="50" t="s">
        <v>47</v>
      </c>
      <c r="B72" s="52"/>
      <c r="C72" s="2">
        <v>3</v>
      </c>
      <c r="D72" s="2">
        <v>11</v>
      </c>
      <c r="E72" s="12">
        <f t="shared" si="8"/>
        <v>14</v>
      </c>
      <c r="F72" s="50" t="s">
        <v>28</v>
      </c>
      <c r="G72" s="51"/>
      <c r="H72" s="2">
        <v>0</v>
      </c>
      <c r="I72" s="2">
        <v>0</v>
      </c>
      <c r="J72" s="12">
        <f t="shared" si="9"/>
        <v>0</v>
      </c>
    </row>
    <row r="73" spans="1:10" ht="15" thickBot="1">
      <c r="A73" s="59" t="s">
        <v>48</v>
      </c>
      <c r="B73" s="60"/>
      <c r="C73" s="6">
        <v>4</v>
      </c>
      <c r="D73" s="6">
        <v>3</v>
      </c>
      <c r="E73" s="13">
        <f t="shared" si="8"/>
        <v>7</v>
      </c>
      <c r="F73" s="53" t="s">
        <v>50</v>
      </c>
      <c r="G73" s="54"/>
      <c r="H73" s="29">
        <f>SUM((SUM(C62:C73)+(SUM(H62:H72))))</f>
        <v>102</v>
      </c>
      <c r="I73" s="6">
        <f>SUM((SUM(D62:D73)+(SUM(I62:I72))))</f>
        <v>188</v>
      </c>
      <c r="J73" s="13">
        <f t="shared" si="9"/>
        <v>290</v>
      </c>
    </row>
  </sheetData>
  <sheetProtection sheet="1" objects="1" scenarios="1"/>
  <mergeCells count="75">
    <mergeCell ref="A72:B72"/>
    <mergeCell ref="F72:G72"/>
    <mergeCell ref="A73:B73"/>
    <mergeCell ref="F73:G73"/>
    <mergeCell ref="A70:B70"/>
    <mergeCell ref="F70:G70"/>
    <mergeCell ref="A71:B71"/>
    <mergeCell ref="F71:G71"/>
    <mergeCell ref="A68:B68"/>
    <mergeCell ref="F68:G68"/>
    <mergeCell ref="A69:B69"/>
    <mergeCell ref="F69:G69"/>
    <mergeCell ref="A66:B66"/>
    <mergeCell ref="F66:G66"/>
    <mergeCell ref="A67:B67"/>
    <mergeCell ref="F67:G67"/>
    <mergeCell ref="A64:B64"/>
    <mergeCell ref="F64:G64"/>
    <mergeCell ref="A65:B65"/>
    <mergeCell ref="F65:G65"/>
    <mergeCell ref="A62:B62"/>
    <mergeCell ref="F62:G62"/>
    <mergeCell ref="A63:B63"/>
    <mergeCell ref="F63:G63"/>
    <mergeCell ref="F48:J48"/>
    <mergeCell ref="A60:B60"/>
    <mergeCell ref="A61:B61"/>
    <mergeCell ref="F61:G61"/>
    <mergeCell ref="A47:C47"/>
    <mergeCell ref="A48:A49"/>
    <mergeCell ref="B48:B49"/>
    <mergeCell ref="C48:E48"/>
    <mergeCell ref="A37:B37"/>
    <mergeCell ref="A39:J39"/>
    <mergeCell ref="A42:A43"/>
    <mergeCell ref="B42:B43"/>
    <mergeCell ref="C42:E42"/>
    <mergeCell ref="F42:J42"/>
    <mergeCell ref="A35:B35"/>
    <mergeCell ref="F35:G35"/>
    <mergeCell ref="A36:B36"/>
    <mergeCell ref="F36:G36"/>
    <mergeCell ref="A33:B33"/>
    <mergeCell ref="F33:G33"/>
    <mergeCell ref="A34:B34"/>
    <mergeCell ref="F34:G34"/>
    <mergeCell ref="A31:B31"/>
    <mergeCell ref="F31:G31"/>
    <mergeCell ref="A32:B32"/>
    <mergeCell ref="F32:G32"/>
    <mergeCell ref="A29:B29"/>
    <mergeCell ref="F29:G29"/>
    <mergeCell ref="A30:B30"/>
    <mergeCell ref="F30:G30"/>
    <mergeCell ref="A27:B27"/>
    <mergeCell ref="F27:G27"/>
    <mergeCell ref="A28:B28"/>
    <mergeCell ref="F28:G28"/>
    <mergeCell ref="A25:B25"/>
    <mergeCell ref="F25:G25"/>
    <mergeCell ref="A26:B26"/>
    <mergeCell ref="F26:G26"/>
    <mergeCell ref="F11:J11"/>
    <mergeCell ref="A23:B23"/>
    <mergeCell ref="A24:B24"/>
    <mergeCell ref="F24:G24"/>
    <mergeCell ref="A10:C10"/>
    <mergeCell ref="A11:A12"/>
    <mergeCell ref="B11:B12"/>
    <mergeCell ref="C11:E11"/>
    <mergeCell ref="A2:J2"/>
    <mergeCell ref="A5:A6"/>
    <mergeCell ref="B5:B6"/>
    <mergeCell ref="C5:E5"/>
    <mergeCell ref="F5:J5"/>
  </mergeCells>
  <printOptions/>
  <pageMargins left="0.75" right="0.75" top="0.24" bottom="0.28" header="0.2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庄原市行政情報システム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庄原市行政情報システム</dc:creator>
  <cp:keywords/>
  <dc:description/>
  <cp:lastModifiedBy>庄原市</cp:lastModifiedBy>
  <cp:lastPrinted>2006-06-22T23:59:43Z</cp:lastPrinted>
  <dcterms:created xsi:type="dcterms:W3CDTF">2005-04-14T00:48:26Z</dcterms:created>
  <dcterms:modified xsi:type="dcterms:W3CDTF">2012-05-08T04:06:23Z</dcterms:modified>
  <cp:category/>
  <cp:version/>
  <cp:contentType/>
  <cp:contentStatus/>
</cp:coreProperties>
</file>