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667" activeTab="0"/>
  </bookViews>
  <sheets>
    <sheet name="8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<sst xmlns="http://schemas.openxmlformats.org/spreadsheetml/2006/main" count="133" uniqueCount="47">
  <si>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</si>
  <si>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</si>
  <si>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</si>
  <si>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</si>
  <si>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</si>
  <si>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</si>
  <si>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</si>
  <si>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</si>
  <si>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</si>
  <si>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</si>
  <si>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</si>
  <si>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</si>
  <si>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</si>
  <si>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</si>
  <si>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</si>
  <si>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</si>
  <si>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</si>
  <si>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</si>
  <si>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</si>
  <si>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</si>
  <si>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</si>
  <si>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</si>
  <si>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</si>
  <si>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</si>
  <si>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</si>
  <si>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</si>
  <si>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</si>
  <si>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</si>
  <si>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</si>
  <si>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</si>
  <si>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</si>
  <si>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</si>
  <si>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</si>
  <si>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</si>
  <si>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</si>
  <si>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</si>
  <si>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</si>
  <si>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</si>
  <si>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</si>
  <si>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</si>
  <si>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</si>
  <si>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</si>
  <si>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</si>
  <si>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</si>
  <si>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</si>
  <si>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住民基本台帳人口・世帯数（令和3年8月31日現在、外国人を含む）</t>
  </si>
  <si>
    <t>上記のうち 外国人の人口・世帯数（令和3年8月31日現在）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</si>
</sst>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name val="游明朝 Demibold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8" fontId="24" fillId="0" borderId="21" xfId="49" applyFont="1" applyBorder="1" applyAlignment="1">
      <alignment vertical="center"/>
    </xf>
    <xf numFmtId="38" fontId="24" fillId="0" borderId="22" xfId="49" applyFont="1" applyBorder="1" applyAlignment="1">
      <alignment vertical="center"/>
    </xf>
    <xf numFmtId="38" fontId="24" fillId="0" borderId="23" xfId="49" applyFont="1" applyBorder="1" applyAlignment="1">
      <alignment vertical="center"/>
    </xf>
    <xf numFmtId="179" fontId="24" fillId="0" borderId="23" xfId="49" applyNumberFormat="1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38" fontId="24" fillId="0" borderId="17" xfId="49" applyFont="1" applyBorder="1" applyAlignment="1">
      <alignment vertical="center"/>
    </xf>
    <xf numFmtId="38" fontId="24" fillId="0" borderId="18" xfId="49" applyFont="1" applyBorder="1" applyAlignment="1">
      <alignment vertical="center"/>
    </xf>
    <xf numFmtId="38" fontId="24" fillId="0" borderId="19" xfId="49" applyFont="1" applyBorder="1" applyAlignment="1">
      <alignment vertical="center"/>
    </xf>
    <xf numFmtId="38" fontId="24" fillId="0" borderId="26" xfId="49" applyFont="1" applyBorder="1" applyAlignment="1">
      <alignment vertical="center"/>
    </xf>
    <xf numFmtId="179" fontId="24" fillId="0" borderId="19" xfId="49" applyNumberFormat="1" applyFont="1" applyBorder="1" applyAlignment="1">
      <alignment horizontal="center" vertical="center"/>
    </xf>
    <xf numFmtId="38" fontId="24" fillId="0" borderId="28" xfId="49" applyFont="1" applyBorder="1" applyAlignment="1">
      <alignment vertical="center"/>
    </xf>
    <xf numFmtId="38" fontId="24" fillId="0" borderId="29" xfId="49" applyFont="1" applyBorder="1" applyAlignment="1">
      <alignment vertical="center"/>
    </xf>
    <xf numFmtId="38" fontId="24" fillId="0" borderId="30" xfId="49" applyFont="1" applyBorder="1" applyAlignment="1">
      <alignment vertical="center"/>
    </xf>
    <xf numFmtId="38" fontId="24" fillId="0" borderId="31" xfId="49" applyFont="1" applyBorder="1" applyAlignment="1">
      <alignment vertical="center"/>
    </xf>
    <xf numFmtId="179" fontId="24" fillId="0" borderId="32" xfId="49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49" applyFont="1" applyBorder="1" applyAlignment="1">
      <alignment vertical="center"/>
    </xf>
    <xf numFmtId="38" fontId="24" fillId="0" borderId="33" xfId="49" applyFont="1" applyBorder="1" applyAlignment="1">
      <alignment vertical="center"/>
    </xf>
    <xf numFmtId="49" fontId="22" fillId="0" borderId="33" xfId="49" applyNumberFormat="1" applyFont="1" applyBorder="1" applyAlignment="1">
      <alignment horizontal="center" vertical="center"/>
    </xf>
    <xf numFmtId="49" fontId="22" fillId="0" borderId="0" xfId="49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4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7" fontId="24" fillId="0" borderId="26" xfId="49" applyNumberFormat="1" applyFont="1" applyBorder="1" applyAlignment="1" applyProtection="1">
      <alignment vertical="center"/>
      <protection locked="0"/>
    </xf>
    <xf numFmtId="177" fontId="24" fillId="0" borderId="18" xfId="49" applyNumberFormat="1" applyFont="1" applyBorder="1" applyAlignment="1" applyProtection="1">
      <alignment vertical="center"/>
      <protection locked="0"/>
    </xf>
    <xf numFmtId="177" fontId="24" fillId="0" borderId="19" xfId="49" applyNumberFormat="1" applyFont="1" applyBorder="1" applyAlignment="1">
      <alignment vertical="center"/>
    </xf>
    <xf numFmtId="177" fontId="24" fillId="0" borderId="26" xfId="49" applyNumberFormat="1" applyFont="1" applyBorder="1" applyAlignment="1" applyProtection="1">
      <alignment horizontal="right" vertical="center"/>
      <protection locked="0"/>
    </xf>
    <xf numFmtId="177" fontId="24" fillId="0" borderId="18" xfId="49" applyNumberFormat="1" applyFont="1" applyBorder="1" applyAlignment="1" applyProtection="1">
      <alignment horizontal="right" vertical="center"/>
      <protection locked="0"/>
    </xf>
    <xf numFmtId="177" fontId="24" fillId="0" borderId="18" xfId="49" applyNumberFormat="1" applyFont="1" applyBorder="1" applyAlignment="1">
      <alignment vertical="center"/>
    </xf>
    <xf numFmtId="177" fontId="24" fillId="0" borderId="0" xfId="0" applyNumberFormat="1" applyFont="1" applyAlignment="1" applyProtection="1">
      <alignment vertical="center"/>
      <protection locked="0"/>
    </xf>
    <xf numFmtId="0" fontId="24" fillId="0" borderId="35" xfId="0" applyFont="1" applyBorder="1" applyAlignment="1">
      <alignment horizontal="center" vertical="center"/>
    </xf>
    <xf numFmtId="177" fontId="24" fillId="0" borderId="30" xfId="49" applyNumberFormat="1" applyFont="1" applyBorder="1" applyAlignment="1">
      <alignment vertical="center"/>
    </xf>
    <xf numFmtId="177" fontId="24" fillId="0" borderId="22" xfId="49" applyNumberFormat="1" applyFont="1" applyBorder="1" applyAlignment="1">
      <alignment vertical="center"/>
    </xf>
    <xf numFmtId="177" fontId="24" fillId="0" borderId="29" xfId="49" applyNumberFormat="1" applyFont="1" applyBorder="1" applyAlignment="1">
      <alignment vertical="center"/>
    </xf>
    <xf numFmtId="177" fontId="24" fillId="0" borderId="30" xfId="49" applyNumberFormat="1" applyFont="1" applyBorder="1" applyAlignment="1">
      <alignment vertical="center"/>
    </xf>
    <xf numFmtId="38" fontId="24" fillId="0" borderId="22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2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0" width="9.625" style="1" customWidth="1"/>
    <col min="11" max="16384" width="9.00390625" style="1" customWidth="1"/>
  </cols>
  <sheetData>
    <row r="1" spans="1:10" ht="13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>
      <c r="A5" s="6"/>
      <c r="B5" s="7" t="s">
        <v>3</v>
      </c>
      <c r="C5" s="8" t="s">
        <v>4</v>
      </c>
      <c r="D5" s="8"/>
      <c r="E5" s="9"/>
      <c r="F5" s="10" t="s">
        <v>5</v>
      </c>
      <c r="G5" s="11"/>
      <c r="H5" s="11"/>
      <c r="I5" s="11"/>
      <c r="J5" s="12"/>
    </row>
    <row r="6" spans="1:10" ht="13.5" customHeight="1">
      <c r="A6" s="13"/>
      <c r="B6" s="14"/>
      <c r="C6" s="15" t="s">
        <v>0</v>
      </c>
      <c r="D6" s="15" t="s">
        <v>1</v>
      </c>
      <c r="E6" s="16" t="s">
        <v>2</v>
      </c>
      <c r="F6" s="17" t="s">
        <v>3</v>
      </c>
      <c r="G6" s="15" t="s">
        <v>0</v>
      </c>
      <c r="H6" s="15" t="s">
        <v>1</v>
      </c>
      <c r="I6" s="15" t="s">
        <v>2</v>
      </c>
      <c r="J6" s="16" t="s">
        <v>6</v>
      </c>
    </row>
    <row r="7" spans="1:10" ht="13.5" customHeight="1" thickBot="1">
      <c r="A7" s="18" t="s">
        <v>7</v>
      </c>
      <c r="B7" s="19">
        <v>15254</v>
      </c>
      <c r="C7" s="20">
        <v>16000</v>
      </c>
      <c r="D7" s="20">
        <v>17580</v>
      </c>
      <c r="E7" s="21">
        <f>SUM(C7:D7)</f>
        <v>33580</v>
      </c>
      <c r="F7" s="19">
        <v>10036</v>
      </c>
      <c r="G7" s="20">
        <v>6186</v>
      </c>
      <c r="H7" s="20">
        <v>8532</v>
      </c>
      <c r="I7" s="20">
        <f>SUM(G7:H7)</f>
        <v>14718</v>
      </c>
      <c r="J7" s="22">
        <f>ROUND(I7/E7,3)</f>
        <v>0.438</v>
      </c>
    </row>
    <row r="8" spans="1:10" ht="13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3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3.5" customHeight="1" thickBot="1">
      <c r="A10" s="23" t="s">
        <v>43</v>
      </c>
      <c r="B10" s="23"/>
      <c r="C10" s="24"/>
      <c r="D10" s="5"/>
      <c r="E10" s="5"/>
      <c r="F10" s="5"/>
      <c r="G10" s="5"/>
      <c r="H10" s="5"/>
      <c r="I10" s="5"/>
      <c r="J10" s="5"/>
    </row>
    <row r="11" spans="1:10" ht="13.5" customHeight="1">
      <c r="A11" s="25"/>
      <c r="B11" s="7" t="s">
        <v>3</v>
      </c>
      <c r="C11" s="8" t="s">
        <v>4</v>
      </c>
      <c r="D11" s="8"/>
      <c r="E11" s="9"/>
      <c r="F11" s="26" t="s">
        <v>5</v>
      </c>
      <c r="G11" s="11"/>
      <c r="H11" s="11"/>
      <c r="I11" s="11"/>
      <c r="J11" s="12"/>
    </row>
    <row r="12" spans="1:10" ht="13.5" customHeight="1">
      <c r="A12" s="27"/>
      <c r="B12" s="14"/>
      <c r="C12" s="15" t="s">
        <v>0</v>
      </c>
      <c r="D12" s="15" t="s">
        <v>1</v>
      </c>
      <c r="E12" s="16" t="s">
        <v>2</v>
      </c>
      <c r="F12" s="28" t="s">
        <v>3</v>
      </c>
      <c r="G12" s="15" t="s">
        <v>0</v>
      </c>
      <c r="H12" s="15" t="s">
        <v>1</v>
      </c>
      <c r="I12" s="15" t="s">
        <v>2</v>
      </c>
      <c r="J12" s="16" t="s">
        <v>6</v>
      </c>
    </row>
    <row r="13" spans="1:10" ht="13.5" customHeight="1">
      <c r="A13" s="29" t="s">
        <v>8</v>
      </c>
      <c r="B13" s="30">
        <v>7895</v>
      </c>
      <c r="C13" s="31">
        <v>8303</v>
      </c>
      <c r="D13" s="31">
        <v>9015</v>
      </c>
      <c r="E13" s="32">
        <f aca="true" t="shared" si="0" ref="E13:E18">SUM(C13:D13)</f>
        <v>17318</v>
      </c>
      <c r="F13" s="33">
        <v>4534</v>
      </c>
      <c r="G13" s="31">
        <v>2775</v>
      </c>
      <c r="H13" s="31">
        <v>3863</v>
      </c>
      <c r="I13" s="31">
        <f>SUM(G13:H13)</f>
        <v>6638</v>
      </c>
      <c r="J13" s="34">
        <f aca="true" t="shared" si="1" ref="J13:J20">ROUND(I13/E13,3)</f>
        <v>0.383</v>
      </c>
    </row>
    <row r="14" spans="1:10" ht="13.5" customHeight="1">
      <c r="A14" s="29" t="s">
        <v>9</v>
      </c>
      <c r="B14" s="30">
        <v>1378</v>
      </c>
      <c r="C14" s="31">
        <v>1486</v>
      </c>
      <c r="D14" s="31">
        <v>1667</v>
      </c>
      <c r="E14" s="32">
        <f t="shared" si="0"/>
        <v>3153</v>
      </c>
      <c r="F14" s="33">
        <v>1077</v>
      </c>
      <c r="G14" s="31">
        <v>698</v>
      </c>
      <c r="H14" s="31">
        <v>948</v>
      </c>
      <c r="I14" s="31">
        <f aca="true" t="shared" si="2" ref="I14:I19">SUM(G14:H14)</f>
        <v>1646</v>
      </c>
      <c r="J14" s="34">
        <f t="shared" si="1"/>
        <v>0.522</v>
      </c>
    </row>
    <row r="15" spans="1:10" ht="13.5" customHeight="1">
      <c r="A15" s="29" t="s">
        <v>10</v>
      </c>
      <c r="B15" s="30">
        <v>3408</v>
      </c>
      <c r="C15" s="31">
        <v>3414</v>
      </c>
      <c r="D15" s="31">
        <v>3761</v>
      </c>
      <c r="E15" s="32">
        <f t="shared" si="0"/>
        <v>7175</v>
      </c>
      <c r="F15" s="33">
        <v>2405</v>
      </c>
      <c r="G15" s="31">
        <v>1465</v>
      </c>
      <c r="H15" s="31">
        <v>1983</v>
      </c>
      <c r="I15" s="31">
        <f t="shared" si="2"/>
        <v>3448</v>
      </c>
      <c r="J15" s="34">
        <f t="shared" si="1"/>
        <v>0.481</v>
      </c>
    </row>
    <row r="16" spans="1:10" ht="13.5" customHeight="1">
      <c r="A16" s="29" t="s">
        <v>11</v>
      </c>
      <c r="B16" s="30">
        <v>775</v>
      </c>
      <c r="C16" s="31">
        <v>930</v>
      </c>
      <c r="D16" s="31">
        <v>947</v>
      </c>
      <c r="E16" s="32">
        <f t="shared" si="0"/>
        <v>1877</v>
      </c>
      <c r="F16" s="33">
        <v>614</v>
      </c>
      <c r="G16" s="31">
        <v>386</v>
      </c>
      <c r="H16" s="31">
        <v>532</v>
      </c>
      <c r="I16" s="31">
        <f t="shared" si="2"/>
        <v>918</v>
      </c>
      <c r="J16" s="34">
        <f t="shared" si="1"/>
        <v>0.489</v>
      </c>
    </row>
    <row r="17" spans="1:10" ht="13.5" customHeight="1">
      <c r="A17" s="29" t="s">
        <v>12</v>
      </c>
      <c r="B17" s="30">
        <v>647</v>
      </c>
      <c r="C17" s="31">
        <v>751</v>
      </c>
      <c r="D17" s="31">
        <v>847</v>
      </c>
      <c r="E17" s="32">
        <f t="shared" si="0"/>
        <v>1598</v>
      </c>
      <c r="F17" s="33">
        <v>542</v>
      </c>
      <c r="G17" s="31">
        <v>355</v>
      </c>
      <c r="H17" s="31">
        <v>458</v>
      </c>
      <c r="I17" s="31">
        <f t="shared" si="2"/>
        <v>813</v>
      </c>
      <c r="J17" s="34">
        <f t="shared" si="1"/>
        <v>0.509</v>
      </c>
    </row>
    <row r="18" spans="1:10" ht="13.5" customHeight="1">
      <c r="A18" s="29" t="s">
        <v>13</v>
      </c>
      <c r="B18" s="30">
        <v>565</v>
      </c>
      <c r="C18" s="31">
        <v>569</v>
      </c>
      <c r="D18" s="31">
        <v>670</v>
      </c>
      <c r="E18" s="32">
        <f t="shared" si="0"/>
        <v>1239</v>
      </c>
      <c r="F18" s="33">
        <v>451</v>
      </c>
      <c r="G18" s="31">
        <v>284</v>
      </c>
      <c r="H18" s="31">
        <v>397</v>
      </c>
      <c r="I18" s="31">
        <f t="shared" si="2"/>
        <v>681</v>
      </c>
      <c r="J18" s="34">
        <f t="shared" si="1"/>
        <v>0.55</v>
      </c>
    </row>
    <row r="19" spans="1:10" ht="13.5" customHeight="1">
      <c r="A19" s="29" t="s">
        <v>14</v>
      </c>
      <c r="B19" s="30">
        <v>586</v>
      </c>
      <c r="C19" s="31">
        <v>547</v>
      </c>
      <c r="D19" s="31">
        <v>673</v>
      </c>
      <c r="E19" s="32">
        <f>SUM(C19:D19)</f>
        <v>1220</v>
      </c>
      <c r="F19" s="33">
        <v>413</v>
      </c>
      <c r="G19" s="31">
        <v>223</v>
      </c>
      <c r="H19" s="31">
        <v>351</v>
      </c>
      <c r="I19" s="31">
        <f t="shared" si="2"/>
        <v>574</v>
      </c>
      <c r="J19" s="34">
        <f t="shared" si="1"/>
        <v>0.47</v>
      </c>
    </row>
    <row r="20" spans="1:10" ht="13.5" customHeight="1" thickBot="1">
      <c r="A20" s="18" t="s">
        <v>15</v>
      </c>
      <c r="B20" s="35">
        <f aca="true" t="shared" si="3" ref="B20:H20">SUM(B13:B19)</f>
        <v>15254</v>
      </c>
      <c r="C20" s="36">
        <f t="shared" si="3"/>
        <v>16000</v>
      </c>
      <c r="D20" s="36">
        <f t="shared" si="3"/>
        <v>17580</v>
      </c>
      <c r="E20" s="36">
        <f t="shared" si="3"/>
        <v>33580</v>
      </c>
      <c r="F20" s="37">
        <f t="shared" si="3"/>
        <v>10036</v>
      </c>
      <c r="G20" s="36">
        <f t="shared" si="3"/>
        <v>6186</v>
      </c>
      <c r="H20" s="36">
        <f t="shared" si="3"/>
        <v>8532</v>
      </c>
      <c r="I20" s="38">
        <f>SUM(I13:I19)</f>
        <v>14718</v>
      </c>
      <c r="J20" s="39">
        <f t="shared" si="1"/>
        <v>0.438</v>
      </c>
    </row>
    <row r="21" spans="1:10" ht="13.5" customHeight="1">
      <c r="A21" s="40"/>
      <c r="B21" s="41"/>
      <c r="C21" s="41"/>
      <c r="D21" s="41"/>
      <c r="E21" s="41"/>
      <c r="F21" s="41"/>
      <c r="G21" s="41"/>
      <c r="H21" s="41"/>
      <c r="I21" s="42"/>
      <c r="J21" s="43"/>
    </row>
    <row r="22" spans="1:10" ht="13.5" customHeight="1">
      <c r="A22" s="40"/>
      <c r="B22" s="41"/>
      <c r="C22" s="41"/>
      <c r="D22" s="41"/>
      <c r="E22" s="41"/>
      <c r="F22" s="41"/>
      <c r="G22" s="41"/>
      <c r="H22" s="41"/>
      <c r="I22" s="41"/>
      <c r="J22" s="44"/>
    </row>
    <row r="23" spans="1:10" ht="13.5" customHeight="1" thickBot="1">
      <c r="A23" s="23" t="s">
        <v>16</v>
      </c>
      <c r="B23" s="23"/>
      <c r="C23" s="5"/>
      <c r="D23" s="5"/>
      <c r="E23" s="5"/>
      <c r="F23" s="5"/>
      <c r="G23" s="5"/>
      <c r="H23" s="5"/>
      <c r="I23" s="5"/>
      <c r="J23" s="5"/>
    </row>
    <row r="24" spans="1:10" ht="13.5" customHeight="1">
      <c r="A24" s="26" t="s">
        <v>17</v>
      </c>
      <c r="B24" s="45"/>
      <c r="C24" s="46" t="s">
        <v>0</v>
      </c>
      <c r="D24" s="46" t="s">
        <v>1</v>
      </c>
      <c r="E24" s="47" t="s">
        <v>2</v>
      </c>
      <c r="F24" s="26" t="s">
        <v>17</v>
      </c>
      <c r="G24" s="45"/>
      <c r="H24" s="46" t="s">
        <v>0</v>
      </c>
      <c r="I24" s="46" t="s">
        <v>1</v>
      </c>
      <c r="J24" s="47" t="s">
        <v>2</v>
      </c>
    </row>
    <row r="25" spans="1:10" ht="13.5" customHeight="1">
      <c r="A25" s="48" t="s">
        <v>18</v>
      </c>
      <c r="B25" s="49"/>
      <c r="C25" s="31">
        <v>456</v>
      </c>
      <c r="D25" s="31">
        <v>442</v>
      </c>
      <c r="E25" s="32">
        <f>C25+D25</f>
        <v>898</v>
      </c>
      <c r="F25" s="48" t="s">
        <v>19</v>
      </c>
      <c r="G25" s="50"/>
      <c r="H25" s="31">
        <v>1120</v>
      </c>
      <c r="I25" s="31">
        <v>1154</v>
      </c>
      <c r="J25" s="32">
        <f aca="true" t="shared" si="4" ref="J25:J35">H25+I25</f>
        <v>2274</v>
      </c>
    </row>
    <row r="26" spans="1:10" ht="13.5" customHeight="1">
      <c r="A26" s="48" t="s">
        <v>20</v>
      </c>
      <c r="B26" s="49"/>
      <c r="C26" s="31">
        <v>588</v>
      </c>
      <c r="D26" s="31">
        <v>590</v>
      </c>
      <c r="E26" s="32">
        <f aca="true" t="shared" si="5" ref="E26:E36">C26+D26</f>
        <v>1178</v>
      </c>
      <c r="F26" s="48" t="s">
        <v>21</v>
      </c>
      <c r="G26" s="50"/>
      <c r="H26" s="31">
        <v>1445</v>
      </c>
      <c r="I26" s="31">
        <v>1404</v>
      </c>
      <c r="J26" s="32">
        <f t="shared" si="4"/>
        <v>2849</v>
      </c>
    </row>
    <row r="27" spans="1:10" ht="13.5" customHeight="1">
      <c r="A27" s="48" t="s">
        <v>22</v>
      </c>
      <c r="B27" s="49"/>
      <c r="C27" s="31">
        <v>689</v>
      </c>
      <c r="D27" s="31">
        <v>618</v>
      </c>
      <c r="E27" s="32">
        <f t="shared" si="5"/>
        <v>1307</v>
      </c>
      <c r="F27" s="48" t="s">
        <v>23</v>
      </c>
      <c r="G27" s="50"/>
      <c r="H27" s="31">
        <v>1737</v>
      </c>
      <c r="I27" s="31">
        <v>1729</v>
      </c>
      <c r="J27" s="32">
        <f t="shared" si="4"/>
        <v>3466</v>
      </c>
    </row>
    <row r="28" spans="1:10" ht="13.5" customHeight="1">
      <c r="A28" s="48" t="s">
        <v>24</v>
      </c>
      <c r="B28" s="49"/>
      <c r="C28" s="31">
        <v>702</v>
      </c>
      <c r="D28" s="31">
        <v>629</v>
      </c>
      <c r="E28" s="32">
        <f t="shared" si="5"/>
        <v>1331</v>
      </c>
      <c r="F28" s="48" t="s">
        <v>25</v>
      </c>
      <c r="G28" s="50"/>
      <c r="H28" s="31">
        <v>932</v>
      </c>
      <c r="I28" s="31">
        <v>1230</v>
      </c>
      <c r="J28" s="32">
        <f t="shared" si="4"/>
        <v>2162</v>
      </c>
    </row>
    <row r="29" spans="1:10" ht="13.5" customHeight="1">
      <c r="A29" s="48" t="s">
        <v>26</v>
      </c>
      <c r="B29" s="49"/>
      <c r="C29" s="31">
        <v>620</v>
      </c>
      <c r="D29" s="31">
        <v>565</v>
      </c>
      <c r="E29" s="32">
        <f t="shared" si="5"/>
        <v>1185</v>
      </c>
      <c r="F29" s="48" t="s">
        <v>27</v>
      </c>
      <c r="G29" s="50"/>
      <c r="H29" s="31">
        <v>825</v>
      </c>
      <c r="I29" s="31">
        <v>1326</v>
      </c>
      <c r="J29" s="32">
        <f t="shared" si="4"/>
        <v>2151</v>
      </c>
    </row>
    <row r="30" spans="1:10" ht="13.5" customHeight="1">
      <c r="A30" s="48" t="s">
        <v>28</v>
      </c>
      <c r="B30" s="49"/>
      <c r="C30" s="31">
        <v>588</v>
      </c>
      <c r="D30" s="31">
        <v>487</v>
      </c>
      <c r="E30" s="32">
        <f t="shared" si="5"/>
        <v>1075</v>
      </c>
      <c r="F30" s="48" t="s">
        <v>29</v>
      </c>
      <c r="G30" s="50"/>
      <c r="H30" s="51">
        <v>730</v>
      </c>
      <c r="I30" s="51">
        <v>1432</v>
      </c>
      <c r="J30" s="32">
        <f t="shared" si="4"/>
        <v>2162</v>
      </c>
    </row>
    <row r="31" spans="1:10" ht="13.5" customHeight="1">
      <c r="A31" s="48" t="s">
        <v>30</v>
      </c>
      <c r="B31" s="49"/>
      <c r="C31" s="31">
        <v>687</v>
      </c>
      <c r="D31" s="31">
        <v>536</v>
      </c>
      <c r="E31" s="32">
        <f t="shared" si="5"/>
        <v>1223</v>
      </c>
      <c r="F31" s="48" t="s">
        <v>31</v>
      </c>
      <c r="G31" s="50"/>
      <c r="H31" s="51">
        <v>399</v>
      </c>
      <c r="I31" s="51">
        <v>963</v>
      </c>
      <c r="J31" s="32">
        <f t="shared" si="4"/>
        <v>1362</v>
      </c>
    </row>
    <row r="32" spans="1:10" ht="13.5" customHeight="1">
      <c r="A32" s="48" t="s">
        <v>32</v>
      </c>
      <c r="B32" s="49"/>
      <c r="C32" s="31">
        <v>762</v>
      </c>
      <c r="D32" s="31">
        <v>624</v>
      </c>
      <c r="E32" s="32">
        <f t="shared" si="5"/>
        <v>1386</v>
      </c>
      <c r="F32" s="48" t="s">
        <v>33</v>
      </c>
      <c r="G32" s="50"/>
      <c r="H32" s="51">
        <v>102</v>
      </c>
      <c r="I32" s="51">
        <v>378</v>
      </c>
      <c r="J32" s="32">
        <f t="shared" si="4"/>
        <v>480</v>
      </c>
    </row>
    <row r="33" spans="1:10" ht="13.5" customHeight="1">
      <c r="A33" s="48" t="s">
        <v>34</v>
      </c>
      <c r="B33" s="49"/>
      <c r="C33" s="31">
        <v>863</v>
      </c>
      <c r="D33" s="31">
        <v>810</v>
      </c>
      <c r="E33" s="32">
        <f t="shared" si="5"/>
        <v>1673</v>
      </c>
      <c r="F33" s="48" t="s">
        <v>35</v>
      </c>
      <c r="G33" s="50"/>
      <c r="H33" s="51">
        <v>15</v>
      </c>
      <c r="I33" s="51">
        <v>64</v>
      </c>
      <c r="J33" s="32">
        <f>H33+I33</f>
        <v>79</v>
      </c>
    </row>
    <row r="34" spans="1:10" ht="13.5" customHeight="1">
      <c r="A34" s="48" t="s">
        <v>36</v>
      </c>
      <c r="B34" s="49"/>
      <c r="C34" s="31">
        <v>991</v>
      </c>
      <c r="D34" s="31">
        <v>889</v>
      </c>
      <c r="E34" s="32">
        <f t="shared" si="5"/>
        <v>1880</v>
      </c>
      <c r="F34" s="48" t="s">
        <v>37</v>
      </c>
      <c r="G34" s="50"/>
      <c r="H34" s="51">
        <v>1</v>
      </c>
      <c r="I34" s="51">
        <v>6</v>
      </c>
      <c r="J34" s="32">
        <f t="shared" si="4"/>
        <v>7</v>
      </c>
    </row>
    <row r="35" spans="1:10" ht="13.5" customHeight="1">
      <c r="A35" s="48" t="s">
        <v>38</v>
      </c>
      <c r="B35" s="49"/>
      <c r="C35" s="31">
        <v>906</v>
      </c>
      <c r="D35" s="31">
        <v>834</v>
      </c>
      <c r="E35" s="32">
        <f t="shared" si="5"/>
        <v>1740</v>
      </c>
      <c r="F35" s="48" t="s">
        <v>39</v>
      </c>
      <c r="G35" s="50"/>
      <c r="H35" s="51">
        <v>0</v>
      </c>
      <c r="I35" s="51">
        <v>0</v>
      </c>
      <c r="J35" s="32">
        <f t="shared" si="4"/>
        <v>0</v>
      </c>
    </row>
    <row r="36" spans="1:10" ht="13.5" customHeight="1" thickBot="1">
      <c r="A36" s="52" t="s">
        <v>40</v>
      </c>
      <c r="B36" s="53"/>
      <c r="C36" s="20">
        <v>842</v>
      </c>
      <c r="D36" s="20">
        <v>870</v>
      </c>
      <c r="E36" s="21">
        <f t="shared" si="5"/>
        <v>1712</v>
      </c>
      <c r="F36" s="54" t="s">
        <v>41</v>
      </c>
      <c r="G36" s="55"/>
      <c r="H36" s="20">
        <f>C25+C26+C27+C28+C29+C30+C31+C32+C33+C34+C35+C36+H25+H26+H27+H28+H29+H30+H31+H32+H33+H34+H35</f>
        <v>16000</v>
      </c>
      <c r="I36" s="20">
        <f>D25+D26+D27+D28+D29+D30+D31+D32+D33+D34+D35+D36+I25+I26+I27+I28+I29+I30+I31+I32+I33+I34+I35</f>
        <v>17580</v>
      </c>
      <c r="J36" s="21">
        <f>E25+E26+E27+E28+E29+E30+E31+E32+E33+E34+E35+E36+J25+J26+J27+J28+J29+J30+J31+J32+J33+J34+J35</f>
        <v>33580</v>
      </c>
    </row>
    <row r="37" spans="1:10" ht="13.5" customHeight="1">
      <c r="A37" s="56"/>
      <c r="B37" s="57"/>
      <c r="C37" s="58"/>
      <c r="D37" s="58"/>
      <c r="E37" s="58"/>
      <c r="F37" s="58"/>
      <c r="G37" s="58"/>
      <c r="H37" s="58"/>
      <c r="I37" s="58"/>
      <c r="J37" s="58"/>
    </row>
    <row r="38" spans="1:10" ht="13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13.5" customHeight="1">
      <c r="A39" s="3" t="s">
        <v>46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3.5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3.5" customHeight="1">
      <c r="A41" s="6"/>
      <c r="B41" s="7" t="s">
        <v>42</v>
      </c>
      <c r="C41" s="8" t="s">
        <v>4</v>
      </c>
      <c r="D41" s="8"/>
      <c r="E41" s="9"/>
      <c r="F41" s="10" t="s">
        <v>5</v>
      </c>
      <c r="G41" s="11"/>
      <c r="H41" s="11"/>
      <c r="I41" s="11"/>
      <c r="J41" s="12"/>
    </row>
    <row r="42" spans="1:10" ht="13.5" customHeight="1">
      <c r="A42" s="13"/>
      <c r="B42" s="14"/>
      <c r="C42" s="15" t="s">
        <v>0</v>
      </c>
      <c r="D42" s="15" t="s">
        <v>1</v>
      </c>
      <c r="E42" s="16" t="s">
        <v>2</v>
      </c>
      <c r="F42" s="17" t="s">
        <v>42</v>
      </c>
      <c r="G42" s="15" t="s">
        <v>0</v>
      </c>
      <c r="H42" s="15" t="s">
        <v>1</v>
      </c>
      <c r="I42" s="15" t="s">
        <v>2</v>
      </c>
      <c r="J42" s="16" t="s">
        <v>6</v>
      </c>
    </row>
    <row r="43" spans="1:10" ht="13.5" customHeight="1" thickBot="1">
      <c r="A43" s="18" t="s">
        <v>7</v>
      </c>
      <c r="B43" s="19">
        <v>388</v>
      </c>
      <c r="C43" s="20">
        <v>200</v>
      </c>
      <c r="D43" s="20">
        <v>236</v>
      </c>
      <c r="E43" s="21">
        <f>SUM(C43:D43)</f>
        <v>436</v>
      </c>
      <c r="F43" s="19">
        <v>18</v>
      </c>
      <c r="G43" s="20">
        <v>11</v>
      </c>
      <c r="H43" s="20">
        <v>14</v>
      </c>
      <c r="I43" s="20">
        <f>SUM(G43:H43)</f>
        <v>25</v>
      </c>
      <c r="J43" s="22">
        <f>ROUND(I43/E43,3)</f>
        <v>0.057</v>
      </c>
    </row>
    <row r="44" spans="1:10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 thickBot="1">
      <c r="A46" s="23" t="s">
        <v>43</v>
      </c>
      <c r="B46" s="23"/>
      <c r="C46" s="24"/>
      <c r="D46" s="5"/>
      <c r="E46" s="5"/>
      <c r="F46" s="5"/>
      <c r="G46" s="5"/>
      <c r="H46" s="5"/>
      <c r="I46" s="5"/>
      <c r="J46" s="5"/>
    </row>
    <row r="47" spans="1:10" ht="13.5" customHeight="1">
      <c r="A47" s="25"/>
      <c r="B47" s="7" t="s">
        <v>42</v>
      </c>
      <c r="C47" s="8" t="s">
        <v>4</v>
      </c>
      <c r="D47" s="8"/>
      <c r="E47" s="9"/>
      <c r="F47" s="26" t="s">
        <v>5</v>
      </c>
      <c r="G47" s="11"/>
      <c r="H47" s="11"/>
      <c r="I47" s="11"/>
      <c r="J47" s="12"/>
    </row>
    <row r="48" spans="1:10" ht="13.5" customHeight="1">
      <c r="A48" s="27"/>
      <c r="B48" s="14"/>
      <c r="C48" s="15" t="s">
        <v>0</v>
      </c>
      <c r="D48" s="15" t="s">
        <v>1</v>
      </c>
      <c r="E48" s="16" t="s">
        <v>2</v>
      </c>
      <c r="F48" s="28" t="s">
        <v>42</v>
      </c>
      <c r="G48" s="15" t="s">
        <v>0</v>
      </c>
      <c r="H48" s="15" t="s">
        <v>1</v>
      </c>
      <c r="I48" s="15" t="s">
        <v>2</v>
      </c>
      <c r="J48" s="16" t="s">
        <v>6</v>
      </c>
    </row>
    <row r="49" spans="1:10" ht="13.5" customHeight="1">
      <c r="A49" s="29" t="s">
        <v>8</v>
      </c>
      <c r="B49" s="59">
        <v>273</v>
      </c>
      <c r="C49" s="60">
        <v>136</v>
      </c>
      <c r="D49" s="60">
        <v>172</v>
      </c>
      <c r="E49" s="61">
        <f aca="true" t="shared" si="6" ref="E49:E55">SUM(C49:D49)</f>
        <v>308</v>
      </c>
      <c r="F49" s="62">
        <v>12</v>
      </c>
      <c r="G49" s="63">
        <v>7</v>
      </c>
      <c r="H49" s="63">
        <v>8</v>
      </c>
      <c r="I49" s="64">
        <f>SUM(G49:H49)</f>
        <v>15</v>
      </c>
      <c r="J49" s="34">
        <f aca="true" t="shared" si="7" ref="J49:J56">ROUND(I49/E49,3)</f>
        <v>0.049</v>
      </c>
    </row>
    <row r="50" spans="1:10" ht="13.5" customHeight="1">
      <c r="A50" s="29" t="s">
        <v>9</v>
      </c>
      <c r="B50" s="59">
        <v>26</v>
      </c>
      <c r="C50" s="60">
        <v>12</v>
      </c>
      <c r="D50" s="65">
        <v>16</v>
      </c>
      <c r="E50" s="61">
        <f t="shared" si="6"/>
        <v>28</v>
      </c>
      <c r="F50" s="62">
        <v>1</v>
      </c>
      <c r="G50" s="63">
        <v>0</v>
      </c>
      <c r="H50" s="63">
        <v>1</v>
      </c>
      <c r="I50" s="64">
        <f aca="true" t="shared" si="8" ref="I50:I55">SUM(G50:H50)</f>
        <v>1</v>
      </c>
      <c r="J50" s="34">
        <f t="shared" si="7"/>
        <v>0.036</v>
      </c>
    </row>
    <row r="51" spans="1:10" ht="13.5" customHeight="1">
      <c r="A51" s="29" t="s">
        <v>10</v>
      </c>
      <c r="B51" s="59">
        <v>71</v>
      </c>
      <c r="C51" s="60">
        <v>48</v>
      </c>
      <c r="D51" s="60">
        <v>32</v>
      </c>
      <c r="E51" s="61">
        <f t="shared" si="6"/>
        <v>80</v>
      </c>
      <c r="F51" s="62">
        <v>5</v>
      </c>
      <c r="G51" s="63">
        <v>4</v>
      </c>
      <c r="H51" s="63">
        <v>5</v>
      </c>
      <c r="I51" s="64">
        <f t="shared" si="8"/>
        <v>9</v>
      </c>
      <c r="J51" s="34">
        <f t="shared" si="7"/>
        <v>0.113</v>
      </c>
    </row>
    <row r="52" spans="1:10" ht="13.5" customHeight="1">
      <c r="A52" s="29" t="s">
        <v>11</v>
      </c>
      <c r="B52" s="59">
        <v>7</v>
      </c>
      <c r="C52" s="60">
        <v>0</v>
      </c>
      <c r="D52" s="60">
        <v>7</v>
      </c>
      <c r="E52" s="61">
        <f t="shared" si="6"/>
        <v>7</v>
      </c>
      <c r="F52" s="62">
        <v>0</v>
      </c>
      <c r="G52" s="63">
        <v>0</v>
      </c>
      <c r="H52" s="63">
        <v>0</v>
      </c>
      <c r="I52" s="64">
        <f t="shared" si="8"/>
        <v>0</v>
      </c>
      <c r="J52" s="34">
        <f t="shared" si="7"/>
        <v>0</v>
      </c>
    </row>
    <row r="53" spans="1:10" ht="13.5" customHeight="1">
      <c r="A53" s="29" t="s">
        <v>12</v>
      </c>
      <c r="B53" s="59">
        <v>1</v>
      </c>
      <c r="C53" s="60">
        <v>1</v>
      </c>
      <c r="D53" s="60">
        <v>1</v>
      </c>
      <c r="E53" s="61">
        <f t="shared" si="6"/>
        <v>2</v>
      </c>
      <c r="F53" s="62">
        <v>0</v>
      </c>
      <c r="G53" s="63">
        <v>0</v>
      </c>
      <c r="H53" s="63">
        <v>0</v>
      </c>
      <c r="I53" s="64">
        <f t="shared" si="8"/>
        <v>0</v>
      </c>
      <c r="J53" s="34">
        <f t="shared" si="7"/>
        <v>0</v>
      </c>
    </row>
    <row r="54" spans="1:10" ht="13.5" customHeight="1">
      <c r="A54" s="29" t="s">
        <v>13</v>
      </c>
      <c r="B54" s="59">
        <v>3</v>
      </c>
      <c r="C54" s="60">
        <v>2</v>
      </c>
      <c r="D54" s="60">
        <v>1</v>
      </c>
      <c r="E54" s="61">
        <f t="shared" si="6"/>
        <v>3</v>
      </c>
      <c r="F54" s="62">
        <v>0</v>
      </c>
      <c r="G54" s="63">
        <v>0</v>
      </c>
      <c r="H54" s="63">
        <v>0</v>
      </c>
      <c r="I54" s="64">
        <f t="shared" si="8"/>
        <v>0</v>
      </c>
      <c r="J54" s="34">
        <f t="shared" si="7"/>
        <v>0</v>
      </c>
    </row>
    <row r="55" spans="1:10" ht="13.5" customHeight="1">
      <c r="A55" s="29" t="s">
        <v>14</v>
      </c>
      <c r="B55" s="59">
        <v>7</v>
      </c>
      <c r="C55" s="60">
        <v>1</v>
      </c>
      <c r="D55" s="60">
        <v>7</v>
      </c>
      <c r="E55" s="61">
        <f t="shared" si="6"/>
        <v>8</v>
      </c>
      <c r="F55" s="62">
        <v>0</v>
      </c>
      <c r="G55" s="63">
        <v>0</v>
      </c>
      <c r="H55" s="63">
        <v>0</v>
      </c>
      <c r="I55" s="64">
        <f t="shared" si="8"/>
        <v>0</v>
      </c>
      <c r="J55" s="34">
        <f t="shared" si="7"/>
        <v>0</v>
      </c>
    </row>
    <row r="56" spans="1:10" ht="13.5" customHeight="1" thickBot="1">
      <c r="A56" s="66" t="s">
        <v>15</v>
      </c>
      <c r="B56" s="67">
        <f aca="true" t="shared" si="9" ref="B56:G56">SUM(B49:B55)</f>
        <v>388</v>
      </c>
      <c r="C56" s="68">
        <f t="shared" si="9"/>
        <v>200</v>
      </c>
      <c r="D56" s="68">
        <f t="shared" si="9"/>
        <v>236</v>
      </c>
      <c r="E56" s="69">
        <f t="shared" si="9"/>
        <v>436</v>
      </c>
      <c r="F56" s="70">
        <f t="shared" si="9"/>
        <v>18</v>
      </c>
      <c r="G56" s="69">
        <f t="shared" si="9"/>
        <v>11</v>
      </c>
      <c r="H56" s="69">
        <f>SUM(H49:H55)</f>
        <v>14</v>
      </c>
      <c r="I56" s="69">
        <f>SUM(I49:I55)</f>
        <v>25</v>
      </c>
      <c r="J56" s="22">
        <f t="shared" si="7"/>
        <v>0.057</v>
      </c>
    </row>
    <row r="57" spans="1:10" ht="13.5" customHeight="1">
      <c r="A57" s="40"/>
      <c r="B57" s="41" t="s">
        <v>44</v>
      </c>
      <c r="C57" s="41"/>
      <c r="D57" s="41"/>
      <c r="E57" s="41"/>
      <c r="F57" s="41"/>
      <c r="G57" s="41"/>
      <c r="H57" s="41"/>
      <c r="I57" s="41"/>
      <c r="J57" s="44"/>
    </row>
    <row r="58" spans="1:10" ht="13.5" customHeight="1">
      <c r="A58" s="40"/>
      <c r="B58" s="41"/>
      <c r="C58" s="41"/>
      <c r="D58" s="41"/>
      <c r="E58" s="41"/>
      <c r="F58" s="41"/>
      <c r="G58" s="41"/>
      <c r="H58" s="41"/>
      <c r="I58" s="41"/>
      <c r="J58" s="44"/>
    </row>
    <row r="59" spans="1:10" ht="13.5" customHeight="1" thickBot="1">
      <c r="A59" s="23" t="s">
        <v>16</v>
      </c>
      <c r="B59" s="23"/>
      <c r="C59" s="5"/>
      <c r="D59" s="5"/>
      <c r="E59" s="5"/>
      <c r="F59" s="5"/>
      <c r="G59" s="5"/>
      <c r="H59" s="5"/>
      <c r="I59" s="5"/>
      <c r="J59" s="5"/>
    </row>
    <row r="60" spans="1:10" ht="13.5" customHeight="1">
      <c r="A60" s="26" t="s">
        <v>17</v>
      </c>
      <c r="B60" s="45"/>
      <c r="C60" s="46" t="s">
        <v>0</v>
      </c>
      <c r="D60" s="46" t="s">
        <v>1</v>
      </c>
      <c r="E60" s="47" t="s">
        <v>2</v>
      </c>
      <c r="F60" s="26" t="s">
        <v>17</v>
      </c>
      <c r="G60" s="45"/>
      <c r="H60" s="46" t="s">
        <v>0</v>
      </c>
      <c r="I60" s="46" t="s">
        <v>1</v>
      </c>
      <c r="J60" s="47" t="s">
        <v>2</v>
      </c>
    </row>
    <row r="61" spans="1:10" ht="13.5" customHeight="1">
      <c r="A61" s="48" t="s">
        <v>18</v>
      </c>
      <c r="B61" s="49"/>
      <c r="C61" s="31">
        <v>3</v>
      </c>
      <c r="D61" s="31">
        <v>3</v>
      </c>
      <c r="E61" s="32">
        <f aca="true" t="shared" si="10" ref="E61:E72">SUM(C61+D61)</f>
        <v>6</v>
      </c>
      <c r="F61" s="48" t="s">
        <v>19</v>
      </c>
      <c r="G61" s="50"/>
      <c r="H61" s="31">
        <v>3</v>
      </c>
      <c r="I61" s="31">
        <v>4</v>
      </c>
      <c r="J61" s="32">
        <f aca="true" t="shared" si="11" ref="J61:J72">SUM(H61+I61)</f>
        <v>7</v>
      </c>
    </row>
    <row r="62" spans="1:10" ht="13.5" customHeight="1">
      <c r="A62" s="48" t="s">
        <v>20</v>
      </c>
      <c r="B62" s="49"/>
      <c r="C62" s="31">
        <v>1</v>
      </c>
      <c r="D62" s="31">
        <v>4</v>
      </c>
      <c r="E62" s="32">
        <f t="shared" si="10"/>
        <v>5</v>
      </c>
      <c r="F62" s="48" t="s">
        <v>21</v>
      </c>
      <c r="G62" s="50"/>
      <c r="H62" s="31">
        <v>1</v>
      </c>
      <c r="I62" s="31">
        <v>4</v>
      </c>
      <c r="J62" s="32">
        <f t="shared" si="11"/>
        <v>5</v>
      </c>
    </row>
    <row r="63" spans="1:10" ht="13.5" customHeight="1">
      <c r="A63" s="48" t="s">
        <v>22</v>
      </c>
      <c r="B63" s="49"/>
      <c r="C63" s="31">
        <v>1</v>
      </c>
      <c r="D63" s="31">
        <v>1</v>
      </c>
      <c r="E63" s="32">
        <f t="shared" si="10"/>
        <v>2</v>
      </c>
      <c r="F63" s="48" t="s">
        <v>23</v>
      </c>
      <c r="G63" s="50"/>
      <c r="H63" s="31">
        <v>4</v>
      </c>
      <c r="I63" s="31">
        <v>5</v>
      </c>
      <c r="J63" s="32">
        <f t="shared" si="11"/>
        <v>9</v>
      </c>
    </row>
    <row r="64" spans="1:10" ht="13.5" customHeight="1">
      <c r="A64" s="48" t="s">
        <v>24</v>
      </c>
      <c r="B64" s="49"/>
      <c r="C64" s="31">
        <v>4</v>
      </c>
      <c r="D64" s="31">
        <v>3</v>
      </c>
      <c r="E64" s="32">
        <f t="shared" si="10"/>
        <v>7</v>
      </c>
      <c r="F64" s="48" t="s">
        <v>25</v>
      </c>
      <c r="G64" s="50"/>
      <c r="H64" s="31">
        <v>2</v>
      </c>
      <c r="I64" s="31">
        <v>2</v>
      </c>
      <c r="J64" s="32">
        <f t="shared" si="11"/>
        <v>4</v>
      </c>
    </row>
    <row r="65" spans="1:10" ht="13.5" customHeight="1">
      <c r="A65" s="48" t="s">
        <v>26</v>
      </c>
      <c r="B65" s="49"/>
      <c r="C65" s="31">
        <v>58</v>
      </c>
      <c r="D65" s="31">
        <v>67</v>
      </c>
      <c r="E65" s="32">
        <f t="shared" si="10"/>
        <v>125</v>
      </c>
      <c r="F65" s="48" t="s">
        <v>27</v>
      </c>
      <c r="G65" s="50"/>
      <c r="H65" s="31">
        <v>4</v>
      </c>
      <c r="I65" s="31">
        <v>1</v>
      </c>
      <c r="J65" s="32">
        <f t="shared" si="11"/>
        <v>5</v>
      </c>
    </row>
    <row r="66" spans="1:10" ht="13.5" customHeight="1">
      <c r="A66" s="48" t="s">
        <v>28</v>
      </c>
      <c r="B66" s="49"/>
      <c r="C66" s="31">
        <v>57</v>
      </c>
      <c r="D66" s="31">
        <v>27</v>
      </c>
      <c r="E66" s="32">
        <f t="shared" si="10"/>
        <v>84</v>
      </c>
      <c r="F66" s="48" t="s">
        <v>29</v>
      </c>
      <c r="G66" s="50"/>
      <c r="H66" s="51">
        <v>0</v>
      </c>
      <c r="I66" s="51">
        <v>1</v>
      </c>
      <c r="J66" s="32">
        <f t="shared" si="11"/>
        <v>1</v>
      </c>
    </row>
    <row r="67" spans="1:10" ht="13.5" customHeight="1">
      <c r="A67" s="48" t="s">
        <v>30</v>
      </c>
      <c r="B67" s="49"/>
      <c r="C67" s="31">
        <v>38</v>
      </c>
      <c r="D67" s="31">
        <v>24</v>
      </c>
      <c r="E67" s="32">
        <f t="shared" si="10"/>
        <v>62</v>
      </c>
      <c r="F67" s="48" t="s">
        <v>31</v>
      </c>
      <c r="G67" s="50"/>
      <c r="H67" s="51">
        <v>0</v>
      </c>
      <c r="I67" s="51">
        <v>1</v>
      </c>
      <c r="J67" s="32">
        <f t="shared" si="11"/>
        <v>1</v>
      </c>
    </row>
    <row r="68" spans="1:10" ht="13.5" customHeight="1">
      <c r="A68" s="48" t="s">
        <v>32</v>
      </c>
      <c r="B68" s="49"/>
      <c r="C68" s="31">
        <v>11</v>
      </c>
      <c r="D68" s="31">
        <v>17</v>
      </c>
      <c r="E68" s="32">
        <f t="shared" si="10"/>
        <v>28</v>
      </c>
      <c r="F68" s="48" t="s">
        <v>33</v>
      </c>
      <c r="G68" s="50"/>
      <c r="H68" s="51">
        <v>0</v>
      </c>
      <c r="I68" s="51">
        <v>0</v>
      </c>
      <c r="J68" s="32">
        <f t="shared" si="11"/>
        <v>0</v>
      </c>
    </row>
    <row r="69" spans="1:10" ht="13.5" customHeight="1">
      <c r="A69" s="48" t="s">
        <v>34</v>
      </c>
      <c r="B69" s="49"/>
      <c r="C69" s="31">
        <v>5</v>
      </c>
      <c r="D69" s="31">
        <v>20</v>
      </c>
      <c r="E69" s="32">
        <f t="shared" si="10"/>
        <v>25</v>
      </c>
      <c r="F69" s="48" t="s">
        <v>35</v>
      </c>
      <c r="G69" s="50"/>
      <c r="H69" s="51">
        <v>0</v>
      </c>
      <c r="I69" s="51">
        <v>0</v>
      </c>
      <c r="J69" s="32">
        <f t="shared" si="11"/>
        <v>0</v>
      </c>
    </row>
    <row r="70" spans="1:10" ht="13.5" customHeight="1">
      <c r="A70" s="48" t="s">
        <v>36</v>
      </c>
      <c r="B70" s="49"/>
      <c r="C70" s="31">
        <v>3</v>
      </c>
      <c r="D70" s="31">
        <v>23</v>
      </c>
      <c r="E70" s="32">
        <f t="shared" si="10"/>
        <v>26</v>
      </c>
      <c r="F70" s="48" t="s">
        <v>37</v>
      </c>
      <c r="G70" s="50"/>
      <c r="H70" s="51">
        <v>0</v>
      </c>
      <c r="I70" s="51">
        <v>0</v>
      </c>
      <c r="J70" s="32">
        <f t="shared" si="11"/>
        <v>0</v>
      </c>
    </row>
    <row r="71" spans="1:10" ht="13.5" customHeight="1">
      <c r="A71" s="48" t="s">
        <v>38</v>
      </c>
      <c r="B71" s="49"/>
      <c r="C71" s="31">
        <v>2</v>
      </c>
      <c r="D71" s="31">
        <v>19</v>
      </c>
      <c r="E71" s="32">
        <f t="shared" si="10"/>
        <v>21</v>
      </c>
      <c r="F71" s="48" t="s">
        <v>39</v>
      </c>
      <c r="G71" s="50"/>
      <c r="H71" s="51">
        <v>0</v>
      </c>
      <c r="I71" s="51">
        <v>0</v>
      </c>
      <c r="J71" s="32">
        <f t="shared" si="11"/>
        <v>0</v>
      </c>
    </row>
    <row r="72" spans="1:10" ht="13.5" customHeight="1" thickBot="1">
      <c r="A72" s="52" t="s">
        <v>40</v>
      </c>
      <c r="B72" s="53"/>
      <c r="C72" s="20">
        <v>3</v>
      </c>
      <c r="D72" s="20">
        <v>10</v>
      </c>
      <c r="E72" s="21">
        <f t="shared" si="10"/>
        <v>13</v>
      </c>
      <c r="F72" s="54" t="s">
        <v>41</v>
      </c>
      <c r="G72" s="55"/>
      <c r="H72" s="71">
        <f>SUM((SUM(C61:C72)+(SUM(H61:H71))))</f>
        <v>200</v>
      </c>
      <c r="I72" s="20">
        <f>SUM((SUM(D61:D72)+(SUM(I61:I71))))</f>
        <v>236</v>
      </c>
      <c r="J72" s="21">
        <f t="shared" si="11"/>
        <v>436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温井　実花</cp:lastModifiedBy>
  <cp:lastPrinted>2021-09-07T02:17:37Z</cp:lastPrinted>
  <dcterms:created xsi:type="dcterms:W3CDTF">2005-10-06T23:57:55Z</dcterms:created>
  <dcterms:modified xsi:type="dcterms:W3CDTF">2021-09-07T02:25:45Z</dcterms:modified>
  <cp:category/>
  <cp:version/>
  <cp:contentType/>
  <cp:contentStatus/>
</cp:coreProperties>
</file>