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8520" windowHeight="10050" tabRatio="667" activeTab="9"/>
  </bookViews>
  <sheets>
    <sheet name="4月30日 " sheetId="1" r:id="rId1"/>
    <sheet name="5月31日 " sheetId="2" r:id="rId2"/>
    <sheet name="6月30日  " sheetId="3" r:id="rId3"/>
    <sheet name="7月31日 " sheetId="4" r:id="rId4"/>
    <sheet name="8月31日  " sheetId="5" r:id="rId5"/>
    <sheet name="9月30日" sheetId="6" r:id="rId6"/>
    <sheet name="10月31日 " sheetId="7" r:id="rId7"/>
    <sheet name="1１月30日" sheetId="8" r:id="rId8"/>
    <sheet name="12月31日 " sheetId="9" r:id="rId9"/>
    <sheet name="1月31日 " sheetId="10" r:id="rId10"/>
    <sheet name="2月28日 " sheetId="11" r:id="rId11"/>
    <sheet name="3月31日" sheetId="12" r:id="rId12"/>
    <sheet name="Sheet3" sheetId="13" r:id="rId13"/>
  </sheets>
  <definedNames/>
  <calcPr fullCalcOnLoad="1"/>
</workbook>
</file>

<file path=xl/sharedStrings.xml><?xml version="1.0" encoding="utf-8"?>
<sst xmlns="http://schemas.openxmlformats.org/spreadsheetml/2006/main" count="1596" uniqueCount="71">
  <si>
    <t>男</t>
  </si>
  <si>
    <t>女</t>
  </si>
  <si>
    <t>計</t>
  </si>
  <si>
    <t>世帯数</t>
  </si>
  <si>
    <t>人　　　　　　口</t>
  </si>
  <si>
    <t>６５歳以上の人口</t>
  </si>
  <si>
    <t>率</t>
  </si>
  <si>
    <t>庄原市</t>
  </si>
  <si>
    <t>（旧１市６町毎の状況）</t>
  </si>
  <si>
    <t>庄原</t>
  </si>
  <si>
    <t>西城</t>
  </si>
  <si>
    <t>東城</t>
  </si>
  <si>
    <t>口和</t>
  </si>
  <si>
    <t>高野</t>
  </si>
  <si>
    <t>比和</t>
  </si>
  <si>
    <t>総領</t>
  </si>
  <si>
    <t>合計</t>
  </si>
  <si>
    <t>（年齢別人口）</t>
  </si>
  <si>
    <t>年　　　齢</t>
  </si>
  <si>
    <t>　　　0歳～　　4歳</t>
  </si>
  <si>
    <t>　　６０歳～　６４歳</t>
  </si>
  <si>
    <t>　　　5歳～　　9歳</t>
  </si>
  <si>
    <t>　　６５歳～　６９歳</t>
  </si>
  <si>
    <t>　　１０歳～　１４歳</t>
  </si>
  <si>
    <t>　　７０歳～　７４歳</t>
  </si>
  <si>
    <t>　　１５歳～　１９歳</t>
  </si>
  <si>
    <t>　　７５歳～　７９歳</t>
  </si>
  <si>
    <t>　　２０歳～　２４歳</t>
  </si>
  <si>
    <t>　　８０歳～　８４歳</t>
  </si>
  <si>
    <t>　　２５歳～　２９歳</t>
  </si>
  <si>
    <t>　　８５歳～　８９歳</t>
  </si>
  <si>
    <t>　　３０歳～　３４歳</t>
  </si>
  <si>
    <t>　　９０歳～　９４歳</t>
  </si>
  <si>
    <t>　　３５歳～　３９歳</t>
  </si>
  <si>
    <t>　　９５歳～　９９歳</t>
  </si>
  <si>
    <t>　　４０歳～　４４歳</t>
  </si>
  <si>
    <t>　１００歳～１０４歳</t>
  </si>
  <si>
    <t>　　４５歳～　４９歳</t>
  </si>
  <si>
    <t>　１０５歳～１０９歳</t>
  </si>
  <si>
    <t>　　５０歳～　５４歳</t>
  </si>
  <si>
    <t>　１１０歳～</t>
  </si>
  <si>
    <t>　　５５歳～　５９歳</t>
  </si>
  <si>
    <t>合　　　計</t>
  </si>
  <si>
    <t>※世帯数</t>
  </si>
  <si>
    <t>※世帯数は、日本人と同居の世帯も含むものである。</t>
  </si>
  <si>
    <t>（地域別の状況）</t>
  </si>
  <si>
    <t>※世帯数は、日本人と同居の世帯を含むものである。</t>
  </si>
  <si>
    <t>上記のうち 外国人の人口・世帯数（平成31年2月28日現在）</t>
  </si>
  <si>
    <t>住民基本台帳人口・世帯数（平成31年2月28日現在、外国人を含む）</t>
  </si>
  <si>
    <t>住民基本台帳人口・世帯数（平成31年3月31日現在、外国人を含む）</t>
  </si>
  <si>
    <t>上記のうち 外国人の人口・世帯数（平成31年3月31日現在）</t>
  </si>
  <si>
    <t>住民基本台帳人口・世帯数（平成31年4月30日現在、外国人を含む）</t>
  </si>
  <si>
    <t>上記のうち 外国人の人口・世帯数（平成31年4月30日現在）</t>
  </si>
  <si>
    <t>住民基本台帳人口・世帯数（令和元年5月31日現在、外国人を含む）</t>
  </si>
  <si>
    <t>上記のうち 外国人の人口・世帯数（令和元年5月31日現在）</t>
  </si>
  <si>
    <t>住民基本台帳人口・世帯数（令和元年6月30日現在、外国人を含む）</t>
  </si>
  <si>
    <t>上記のうち 外国人の人口・世帯数（令和元年6月３０日現在）</t>
  </si>
  <si>
    <t>住民基本台帳人口・世帯数（令和元年7月31日現在、外国人を含む）</t>
  </si>
  <si>
    <t>上記のうち 外国人の人口・世帯数（令和元年7月31日現在）</t>
  </si>
  <si>
    <t>住民基本台帳人口・世帯数（令和元年8月31日現在、外国人を含む）</t>
  </si>
  <si>
    <t>上記のうち 外国人の人口・世帯数（令和元年8月31日現在）</t>
  </si>
  <si>
    <t>住民基本台帳人口・世帯数（令和元年9月30日現在、外国人を含む）</t>
  </si>
  <si>
    <t>上記のうち 外国人の人口・世帯数（令和元年9月30日現在）</t>
  </si>
  <si>
    <t>住民基本台帳人口・世帯数（令和元年10月31日現在、外国人を含む）</t>
  </si>
  <si>
    <t>上記のうち 外国人の人口・世帯数（令和元年10月31日現在）</t>
  </si>
  <si>
    <t>住民基本台帳人口・世帯数（令和元年11月30日現在、外国人を含む）</t>
  </si>
  <si>
    <t>上記のうち 外国人の人口・世帯数（令和元年11月30日現在）</t>
  </si>
  <si>
    <t>住民基本台帳人口・世帯数（令和元年12月31日現在、外国人を含む）</t>
  </si>
  <si>
    <t>上記のうち 外国人の人口・世帯数（令和元年12月31日現在）</t>
  </si>
  <si>
    <t>住民基本台帳人口・世帯数（令和2年1月31日現在、外国人を含む）</t>
  </si>
  <si>
    <t>上記のうち 外国人の人口・世帯数（令和2年1月31日現在）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</si>
</sst>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0.0%"/>
    <numFmt numFmtId="180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b/>
      <sz val="12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8" fontId="5" fillId="0" borderId="16" xfId="49" applyFont="1" applyBorder="1" applyAlignment="1">
      <alignment vertical="center"/>
    </xf>
    <xf numFmtId="38" fontId="5" fillId="0" borderId="17" xfId="49" applyFont="1" applyBorder="1" applyAlignment="1">
      <alignment vertical="center"/>
    </xf>
    <xf numFmtId="38" fontId="5" fillId="0" borderId="18" xfId="49" applyFont="1" applyBorder="1" applyAlignment="1">
      <alignment vertical="center"/>
    </xf>
    <xf numFmtId="179" fontId="5" fillId="0" borderId="18" xfId="49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38" fontId="5" fillId="0" borderId="12" xfId="49" applyFont="1" applyBorder="1" applyAlignment="1">
      <alignment vertical="center"/>
    </xf>
    <xf numFmtId="38" fontId="5" fillId="0" borderId="13" xfId="49" applyFont="1" applyBorder="1" applyAlignment="1">
      <alignment vertical="center"/>
    </xf>
    <xf numFmtId="38" fontId="5" fillId="0" borderId="14" xfId="49" applyFont="1" applyBorder="1" applyAlignment="1">
      <alignment vertical="center"/>
    </xf>
    <xf numFmtId="38" fontId="5" fillId="0" borderId="19" xfId="49" applyFont="1" applyBorder="1" applyAlignment="1">
      <alignment vertical="center"/>
    </xf>
    <xf numFmtId="179" fontId="5" fillId="0" borderId="14" xfId="49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38" fontId="5" fillId="0" borderId="22" xfId="49" applyFont="1" applyBorder="1" applyAlignment="1">
      <alignment vertical="center"/>
    </xf>
    <xf numFmtId="38" fontId="5" fillId="0" borderId="23" xfId="49" applyFont="1" applyBorder="1" applyAlignment="1">
      <alignment vertical="center"/>
    </xf>
    <xf numFmtId="179" fontId="5" fillId="0" borderId="24" xfId="49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5" fillId="0" borderId="0" xfId="49" applyFont="1" applyBorder="1" applyAlignment="1">
      <alignment vertical="center"/>
    </xf>
    <xf numFmtId="38" fontId="5" fillId="0" borderId="25" xfId="49" applyFont="1" applyBorder="1" applyAlignment="1">
      <alignment vertical="center"/>
    </xf>
    <xf numFmtId="49" fontId="6" fillId="0" borderId="25" xfId="49" applyNumberFormat="1" applyFont="1" applyBorder="1" applyAlignment="1">
      <alignment horizontal="center" vertical="center"/>
    </xf>
    <xf numFmtId="49" fontId="6" fillId="0" borderId="0" xfId="49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77" fontId="5" fillId="0" borderId="14" xfId="49" applyNumberFormat="1" applyFont="1" applyBorder="1" applyAlignment="1">
      <alignment vertical="center"/>
    </xf>
    <xf numFmtId="177" fontId="5" fillId="0" borderId="19" xfId="49" applyNumberFormat="1" applyFont="1" applyBorder="1" applyAlignment="1">
      <alignment vertical="center"/>
    </xf>
    <xf numFmtId="177" fontId="5" fillId="0" borderId="13" xfId="49" applyNumberFormat="1" applyFont="1" applyBorder="1" applyAlignment="1">
      <alignment vertical="center"/>
    </xf>
    <xf numFmtId="177" fontId="5" fillId="0" borderId="22" xfId="49" applyNumberFormat="1" applyFont="1" applyBorder="1" applyAlignment="1">
      <alignment vertical="center"/>
    </xf>
    <xf numFmtId="177" fontId="5" fillId="0" borderId="26" xfId="49" applyNumberFormat="1" applyFont="1" applyBorder="1" applyAlignment="1">
      <alignment vertical="center"/>
    </xf>
    <xf numFmtId="38" fontId="5" fillId="0" borderId="17" xfId="49" applyNumberFormat="1" applyFont="1" applyBorder="1" applyAlignment="1">
      <alignment vertical="center"/>
    </xf>
    <xf numFmtId="38" fontId="5" fillId="0" borderId="26" xfId="49" applyFont="1" applyBorder="1" applyAlignment="1">
      <alignment vertical="center"/>
    </xf>
    <xf numFmtId="177" fontId="5" fillId="0" borderId="19" xfId="49" applyNumberFormat="1" applyFont="1" applyBorder="1" applyAlignment="1">
      <alignment horizontal="right" vertical="center"/>
    </xf>
    <xf numFmtId="177" fontId="5" fillId="0" borderId="13" xfId="49" applyNumberFormat="1" applyFont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177" fontId="5" fillId="0" borderId="26" xfId="49" applyNumberFormat="1" applyFont="1" applyBorder="1" applyAlignment="1">
      <alignment horizontal="right" vertical="center"/>
    </xf>
    <xf numFmtId="177" fontId="5" fillId="0" borderId="17" xfId="49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38" fontId="5" fillId="0" borderId="27" xfId="49" applyFont="1" applyBorder="1" applyAlignment="1">
      <alignment vertical="center"/>
    </xf>
    <xf numFmtId="177" fontId="5" fillId="0" borderId="0" xfId="0" applyNumberFormat="1" applyFont="1" applyAlignment="1">
      <alignment horizontal="right" vertical="center"/>
    </xf>
    <xf numFmtId="177" fontId="5" fillId="0" borderId="22" xfId="49" applyNumberFormat="1" applyFont="1" applyBorder="1" applyAlignment="1">
      <alignment horizontal="right" vertical="center"/>
    </xf>
    <xf numFmtId="38" fontId="5" fillId="0" borderId="13" xfId="49" applyFont="1" applyBorder="1" applyAlignment="1" applyProtection="1">
      <alignment vertical="center"/>
      <protection locked="0"/>
    </xf>
    <xf numFmtId="38" fontId="5" fillId="0" borderId="17" xfId="49" applyFont="1" applyBorder="1" applyAlignment="1" applyProtection="1">
      <alignment vertical="center"/>
      <protection locked="0"/>
    </xf>
    <xf numFmtId="38" fontId="5" fillId="0" borderId="16" xfId="49" applyFont="1" applyBorder="1" applyAlignment="1" applyProtection="1">
      <alignment vertical="center"/>
      <protection locked="0"/>
    </xf>
    <xf numFmtId="177" fontId="5" fillId="0" borderId="19" xfId="49" applyNumberFormat="1" applyFont="1" applyBorder="1" applyAlignment="1" applyProtection="1">
      <alignment horizontal="right" vertical="center"/>
      <protection locked="0"/>
    </xf>
    <xf numFmtId="177" fontId="5" fillId="0" borderId="13" xfId="49" applyNumberFormat="1" applyFont="1" applyBorder="1" applyAlignment="1" applyProtection="1">
      <alignment horizontal="right" vertical="center"/>
      <protection locked="0"/>
    </xf>
    <xf numFmtId="177" fontId="5" fillId="0" borderId="0" xfId="0" applyNumberFormat="1" applyFont="1" applyAlignment="1" applyProtection="1">
      <alignment horizontal="right" vertical="center"/>
      <protection locked="0"/>
    </xf>
    <xf numFmtId="177" fontId="5" fillId="0" borderId="19" xfId="49" applyNumberFormat="1" applyFont="1" applyBorder="1" applyAlignment="1">
      <alignment vertical="center"/>
    </xf>
    <xf numFmtId="177" fontId="5" fillId="0" borderId="13" xfId="49" applyNumberFormat="1" applyFont="1" applyBorder="1" applyAlignment="1">
      <alignment vertical="center"/>
    </xf>
    <xf numFmtId="177" fontId="5" fillId="0" borderId="26" xfId="49" applyNumberFormat="1" applyFont="1" applyBorder="1" applyAlignment="1">
      <alignment vertical="center"/>
    </xf>
    <xf numFmtId="177" fontId="5" fillId="0" borderId="17" xfId="49" applyNumberFormat="1" applyFont="1" applyBorder="1" applyAlignment="1">
      <alignment vertical="center"/>
    </xf>
    <xf numFmtId="177" fontId="5" fillId="0" borderId="0" xfId="0" applyNumberFormat="1" applyFont="1" applyAlignment="1">
      <alignment vertical="center"/>
    </xf>
    <xf numFmtId="177" fontId="5" fillId="0" borderId="19" xfId="49" applyNumberFormat="1" applyFont="1" applyBorder="1" applyAlignment="1" applyProtection="1">
      <alignment vertical="center"/>
      <protection locked="0"/>
    </xf>
    <xf numFmtId="177" fontId="5" fillId="0" borderId="13" xfId="49" applyNumberFormat="1" applyFont="1" applyBorder="1" applyAlignment="1" applyProtection="1">
      <alignment vertical="center"/>
      <protection locked="0"/>
    </xf>
    <xf numFmtId="177" fontId="5" fillId="0" borderId="0" xfId="0" applyNumberFormat="1" applyFont="1" applyAlignment="1" applyProtection="1">
      <alignment vertical="center"/>
      <protection locked="0"/>
    </xf>
    <xf numFmtId="177" fontId="5" fillId="0" borderId="23" xfId="49" applyNumberFormat="1" applyFont="1" applyBorder="1" applyAlignment="1">
      <alignment vertical="center"/>
    </xf>
    <xf numFmtId="177" fontId="0" fillId="0" borderId="0" xfId="0" applyNumberFormat="1" applyAlignment="1">
      <alignment vertical="center"/>
    </xf>
    <xf numFmtId="177" fontId="5" fillId="0" borderId="21" xfId="49" applyNumberFormat="1" applyFont="1" applyBorder="1" applyAlignment="1">
      <alignment vertical="center"/>
    </xf>
    <xf numFmtId="179" fontId="5" fillId="0" borderId="15" xfId="49" applyNumberFormat="1" applyFont="1" applyBorder="1" applyAlignment="1">
      <alignment horizontal="center" vertical="center"/>
    </xf>
    <xf numFmtId="177" fontId="5" fillId="0" borderId="24" xfId="49" applyNumberFormat="1" applyFont="1" applyBorder="1" applyAlignment="1">
      <alignment vertical="center"/>
    </xf>
    <xf numFmtId="177" fontId="5" fillId="0" borderId="16" xfId="49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5" fillId="0" borderId="33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4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0" borderId="35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3"/>
  <sheetViews>
    <sheetView zoomScalePageLayoutView="0" workbookViewId="0" topLeftCell="A1">
      <selection activeCell="B7" sqref="B7"/>
    </sheetView>
  </sheetViews>
  <sheetFormatPr defaultColWidth="9.00390625" defaultRowHeight="13.5"/>
  <cols>
    <col min="7" max="7" width="10.00390625" style="0" bestFit="1" customWidth="1"/>
  </cols>
  <sheetData>
    <row r="2" spans="1:10" ht="14.25">
      <c r="A2" s="65" t="s">
        <v>51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4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66"/>
      <c r="B5" s="68" t="s">
        <v>3</v>
      </c>
      <c r="C5" s="70" t="s">
        <v>4</v>
      </c>
      <c r="D5" s="70"/>
      <c r="E5" s="71"/>
      <c r="F5" s="72" t="s">
        <v>5</v>
      </c>
      <c r="G5" s="73"/>
      <c r="H5" s="73"/>
      <c r="I5" s="73"/>
      <c r="J5" s="74"/>
    </row>
    <row r="6" spans="1:10" ht="14.25">
      <c r="A6" s="67"/>
      <c r="B6" s="69"/>
      <c r="C6" s="5" t="s">
        <v>0</v>
      </c>
      <c r="D6" s="5" t="s">
        <v>1</v>
      </c>
      <c r="E6" s="6" t="s">
        <v>2</v>
      </c>
      <c r="F6" s="4" t="s">
        <v>3</v>
      </c>
      <c r="G6" s="5" t="s">
        <v>0</v>
      </c>
      <c r="H6" s="5" t="s">
        <v>1</v>
      </c>
      <c r="I6" s="5" t="s">
        <v>2</v>
      </c>
      <c r="J6" s="6" t="s">
        <v>6</v>
      </c>
    </row>
    <row r="7" spans="1:10" ht="15" thickBot="1">
      <c r="A7" s="7" t="s">
        <v>7</v>
      </c>
      <c r="B7" s="8">
        <v>15569</v>
      </c>
      <c r="C7" s="9">
        <v>16760</v>
      </c>
      <c r="D7" s="9">
        <v>18480</v>
      </c>
      <c r="E7" s="10">
        <f>SUM(C7:D7)</f>
        <v>35240</v>
      </c>
      <c r="F7" s="8">
        <v>10201</v>
      </c>
      <c r="G7" s="9">
        <v>6218</v>
      </c>
      <c r="H7" s="9">
        <v>8722</v>
      </c>
      <c r="I7" s="9">
        <f>G7+H7</f>
        <v>14940</v>
      </c>
      <c r="J7" s="11">
        <f>ROUND(I7/E7,3)</f>
        <v>0.424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>
      <c r="A10" s="75" t="s">
        <v>8</v>
      </c>
      <c r="B10" s="75"/>
      <c r="C10" s="76"/>
      <c r="D10" s="1"/>
      <c r="E10" s="1"/>
      <c r="F10" s="1"/>
      <c r="G10" s="1"/>
      <c r="H10" s="1"/>
      <c r="I10" s="1"/>
      <c r="J10" s="1"/>
    </row>
    <row r="11" spans="1:10" ht="14.25">
      <c r="A11" s="77"/>
      <c r="B11" s="68" t="s">
        <v>3</v>
      </c>
      <c r="C11" s="70" t="s">
        <v>4</v>
      </c>
      <c r="D11" s="70"/>
      <c r="E11" s="71"/>
      <c r="F11" s="79" t="s">
        <v>5</v>
      </c>
      <c r="G11" s="73"/>
      <c r="H11" s="73"/>
      <c r="I11" s="73"/>
      <c r="J11" s="74"/>
    </row>
    <row r="12" spans="1:10" ht="14.25">
      <c r="A12" s="78"/>
      <c r="B12" s="69"/>
      <c r="C12" s="5" t="s">
        <v>0</v>
      </c>
      <c r="D12" s="5" t="s">
        <v>1</v>
      </c>
      <c r="E12" s="6" t="s">
        <v>2</v>
      </c>
      <c r="F12" s="12" t="s">
        <v>3</v>
      </c>
      <c r="G12" s="5" t="s">
        <v>0</v>
      </c>
      <c r="H12" s="5" t="s">
        <v>1</v>
      </c>
      <c r="I12" s="5" t="s">
        <v>2</v>
      </c>
      <c r="J12" s="6" t="s">
        <v>6</v>
      </c>
    </row>
    <row r="13" spans="1:10" ht="14.25">
      <c r="A13" s="13" t="s">
        <v>9</v>
      </c>
      <c r="B13" s="14">
        <v>7941</v>
      </c>
      <c r="C13" s="15">
        <v>8597</v>
      </c>
      <c r="D13" s="15">
        <v>9323</v>
      </c>
      <c r="E13" s="16">
        <f aca="true" t="shared" si="0" ref="E13:E19">SUM(C13:D13)</f>
        <v>17920</v>
      </c>
      <c r="F13" s="17">
        <v>4520</v>
      </c>
      <c r="G13" s="15">
        <v>2755</v>
      </c>
      <c r="H13" s="15">
        <v>3882</v>
      </c>
      <c r="I13" s="15">
        <f>G13+H13</f>
        <v>6637</v>
      </c>
      <c r="J13" s="18">
        <f aca="true" t="shared" si="1" ref="J13:J20">ROUND(I13/E13,3)</f>
        <v>0.37</v>
      </c>
    </row>
    <row r="14" spans="1:10" ht="14.25">
      <c r="A14" s="13" t="s">
        <v>10</v>
      </c>
      <c r="B14" s="14">
        <v>1424</v>
      </c>
      <c r="C14" s="15">
        <v>1591</v>
      </c>
      <c r="D14" s="15">
        <v>1773</v>
      </c>
      <c r="E14" s="16">
        <f t="shared" si="0"/>
        <v>3364</v>
      </c>
      <c r="F14" s="17">
        <v>1104</v>
      </c>
      <c r="G14" s="15">
        <v>696</v>
      </c>
      <c r="H14" s="15">
        <v>980</v>
      </c>
      <c r="I14" s="15">
        <f aca="true" t="shared" si="2" ref="I14:I19">G14+H14</f>
        <v>1676</v>
      </c>
      <c r="J14" s="18">
        <f t="shared" si="1"/>
        <v>0.498</v>
      </c>
    </row>
    <row r="15" spans="1:10" ht="14.25">
      <c r="A15" s="13" t="s">
        <v>11</v>
      </c>
      <c r="B15" s="14">
        <v>3509</v>
      </c>
      <c r="C15" s="15">
        <v>3582</v>
      </c>
      <c r="D15" s="15">
        <v>4024</v>
      </c>
      <c r="E15" s="16">
        <f t="shared" si="0"/>
        <v>7606</v>
      </c>
      <c r="F15" s="17">
        <v>2460</v>
      </c>
      <c r="G15" s="15">
        <v>1476</v>
      </c>
      <c r="H15" s="15">
        <v>2054</v>
      </c>
      <c r="I15" s="15">
        <f t="shared" si="2"/>
        <v>3530</v>
      </c>
      <c r="J15" s="18">
        <f t="shared" si="1"/>
        <v>0.464</v>
      </c>
    </row>
    <row r="16" spans="1:10" ht="14.25">
      <c r="A16" s="13" t="s">
        <v>12</v>
      </c>
      <c r="B16" s="14">
        <v>801</v>
      </c>
      <c r="C16" s="15">
        <v>971</v>
      </c>
      <c r="D16" s="15">
        <v>993</v>
      </c>
      <c r="E16" s="16">
        <f t="shared" si="0"/>
        <v>1964</v>
      </c>
      <c r="F16" s="17">
        <v>640</v>
      </c>
      <c r="G16" s="15">
        <v>399</v>
      </c>
      <c r="H16" s="15">
        <v>538</v>
      </c>
      <c r="I16" s="15">
        <f t="shared" si="2"/>
        <v>937</v>
      </c>
      <c r="J16" s="18">
        <f t="shared" si="1"/>
        <v>0.477</v>
      </c>
    </row>
    <row r="17" spans="1:10" ht="14.25">
      <c r="A17" s="13" t="s">
        <v>13</v>
      </c>
      <c r="B17" s="14">
        <v>674</v>
      </c>
      <c r="C17" s="15">
        <v>813</v>
      </c>
      <c r="D17" s="15">
        <v>918</v>
      </c>
      <c r="E17" s="16">
        <f t="shared" si="0"/>
        <v>1731</v>
      </c>
      <c r="F17" s="17">
        <v>560</v>
      </c>
      <c r="G17" s="15">
        <v>368</v>
      </c>
      <c r="H17" s="15">
        <v>481</v>
      </c>
      <c r="I17" s="15">
        <f t="shared" si="2"/>
        <v>849</v>
      </c>
      <c r="J17" s="18">
        <f t="shared" si="1"/>
        <v>0.49</v>
      </c>
    </row>
    <row r="18" spans="1:10" ht="14.25">
      <c r="A18" s="13" t="s">
        <v>14</v>
      </c>
      <c r="B18" s="14">
        <v>607</v>
      </c>
      <c r="C18" s="15">
        <v>611</v>
      </c>
      <c r="D18" s="15">
        <v>725</v>
      </c>
      <c r="E18" s="16">
        <f t="shared" si="0"/>
        <v>1336</v>
      </c>
      <c r="F18" s="17">
        <v>481</v>
      </c>
      <c r="G18" s="15">
        <v>289</v>
      </c>
      <c r="H18" s="15">
        <v>422</v>
      </c>
      <c r="I18" s="15">
        <f t="shared" si="2"/>
        <v>711</v>
      </c>
      <c r="J18" s="18">
        <f t="shared" si="1"/>
        <v>0.532</v>
      </c>
    </row>
    <row r="19" spans="1:10" ht="14.25">
      <c r="A19" s="13" t="s">
        <v>15</v>
      </c>
      <c r="B19" s="14">
        <v>613</v>
      </c>
      <c r="C19" s="15">
        <v>595</v>
      </c>
      <c r="D19" s="15">
        <v>724</v>
      </c>
      <c r="E19" s="16">
        <f t="shared" si="0"/>
        <v>1319</v>
      </c>
      <c r="F19" s="17">
        <v>436</v>
      </c>
      <c r="G19" s="15">
        <v>235</v>
      </c>
      <c r="H19" s="15">
        <v>365</v>
      </c>
      <c r="I19" s="15">
        <f t="shared" si="2"/>
        <v>600</v>
      </c>
      <c r="J19" s="18">
        <f t="shared" si="1"/>
        <v>0.455</v>
      </c>
    </row>
    <row r="20" spans="1:10" ht="15" thickBot="1">
      <c r="A20" s="19" t="s">
        <v>16</v>
      </c>
      <c r="B20" s="20">
        <f aca="true" t="shared" si="3" ref="B20:H20">SUM(B13:B19)</f>
        <v>15569</v>
      </c>
      <c r="C20" s="20">
        <f t="shared" si="3"/>
        <v>16760</v>
      </c>
      <c r="D20" s="20">
        <f t="shared" si="3"/>
        <v>18480</v>
      </c>
      <c r="E20" s="20">
        <f t="shared" si="3"/>
        <v>35240</v>
      </c>
      <c r="F20" s="35">
        <f t="shared" si="3"/>
        <v>10201</v>
      </c>
      <c r="G20" s="20">
        <f t="shared" si="3"/>
        <v>6218</v>
      </c>
      <c r="H20" s="20">
        <f t="shared" si="3"/>
        <v>8722</v>
      </c>
      <c r="I20" s="21">
        <f>SUM(G20:H20)</f>
        <v>14940</v>
      </c>
      <c r="J20" s="22">
        <f t="shared" si="1"/>
        <v>0.424</v>
      </c>
    </row>
    <row r="21" spans="1:10" ht="14.25">
      <c r="A21" s="23"/>
      <c r="B21" s="24"/>
      <c r="C21" s="24"/>
      <c r="D21" s="24"/>
      <c r="E21" s="24"/>
      <c r="F21" s="24"/>
      <c r="G21" s="24"/>
      <c r="H21" s="24"/>
      <c r="I21" s="25"/>
      <c r="J21" s="26"/>
    </row>
    <row r="22" spans="1:10" ht="14.25">
      <c r="A22" s="23"/>
      <c r="B22" s="24"/>
      <c r="C22" s="24"/>
      <c r="D22" s="24"/>
      <c r="E22" s="24"/>
      <c r="F22" s="24"/>
      <c r="G22" s="24"/>
      <c r="H22" s="24"/>
      <c r="I22" s="24"/>
      <c r="J22" s="27"/>
    </row>
    <row r="23" spans="1:10" ht="15" thickBot="1">
      <c r="A23" s="75" t="s">
        <v>17</v>
      </c>
      <c r="B23" s="75"/>
      <c r="C23" s="1"/>
      <c r="D23" s="1"/>
      <c r="E23" s="1"/>
      <c r="F23" s="1"/>
      <c r="G23" s="1"/>
      <c r="H23" s="1"/>
      <c r="I23" s="1"/>
      <c r="J23" s="1"/>
    </row>
    <row r="24" spans="1:10" ht="14.25">
      <c r="A24" s="79" t="s">
        <v>18</v>
      </c>
      <c r="B24" s="80"/>
      <c r="C24" s="2" t="s">
        <v>0</v>
      </c>
      <c r="D24" s="2" t="s">
        <v>1</v>
      </c>
      <c r="E24" s="3" t="s">
        <v>2</v>
      </c>
      <c r="F24" s="79" t="s">
        <v>18</v>
      </c>
      <c r="G24" s="80"/>
      <c r="H24" s="2" t="s">
        <v>0</v>
      </c>
      <c r="I24" s="2" t="s">
        <v>1</v>
      </c>
      <c r="J24" s="3" t="s">
        <v>2</v>
      </c>
    </row>
    <row r="25" spans="1:10" ht="14.25">
      <c r="A25" s="81" t="s">
        <v>19</v>
      </c>
      <c r="B25" s="82"/>
      <c r="C25" s="15">
        <v>517</v>
      </c>
      <c r="D25" s="15">
        <v>547</v>
      </c>
      <c r="E25" s="16">
        <f aca="true" t="shared" si="4" ref="E25:E36">C25+D25</f>
        <v>1064</v>
      </c>
      <c r="F25" s="81" t="s">
        <v>20</v>
      </c>
      <c r="G25" s="83"/>
      <c r="H25" s="15">
        <v>1268</v>
      </c>
      <c r="I25" s="15">
        <v>1288</v>
      </c>
      <c r="J25" s="16">
        <f aca="true" t="shared" si="5" ref="J25:J35">H25+I25</f>
        <v>2556</v>
      </c>
    </row>
    <row r="26" spans="1:10" ht="14.25">
      <c r="A26" s="81" t="s">
        <v>21</v>
      </c>
      <c r="B26" s="82"/>
      <c r="C26" s="15">
        <v>645</v>
      </c>
      <c r="D26" s="15">
        <v>595</v>
      </c>
      <c r="E26" s="16">
        <f t="shared" si="4"/>
        <v>1240</v>
      </c>
      <c r="F26" s="81" t="s">
        <v>22</v>
      </c>
      <c r="G26" s="83"/>
      <c r="H26" s="15">
        <v>1622</v>
      </c>
      <c r="I26" s="15">
        <v>1572</v>
      </c>
      <c r="J26" s="16">
        <f t="shared" si="5"/>
        <v>3194</v>
      </c>
    </row>
    <row r="27" spans="1:10" ht="14.25">
      <c r="A27" s="81" t="s">
        <v>23</v>
      </c>
      <c r="B27" s="82"/>
      <c r="C27" s="15">
        <v>738</v>
      </c>
      <c r="D27" s="15">
        <v>648</v>
      </c>
      <c r="E27" s="16">
        <f t="shared" si="4"/>
        <v>1386</v>
      </c>
      <c r="F27" s="81" t="s">
        <v>24</v>
      </c>
      <c r="G27" s="83"/>
      <c r="H27" s="15">
        <v>1426</v>
      </c>
      <c r="I27" s="15">
        <v>1496</v>
      </c>
      <c r="J27" s="16">
        <f t="shared" si="5"/>
        <v>2922</v>
      </c>
    </row>
    <row r="28" spans="1:10" ht="14.25">
      <c r="A28" s="81" t="s">
        <v>25</v>
      </c>
      <c r="B28" s="82"/>
      <c r="C28" s="15">
        <v>711</v>
      </c>
      <c r="D28" s="15">
        <v>680</v>
      </c>
      <c r="E28" s="16">
        <f t="shared" si="4"/>
        <v>1391</v>
      </c>
      <c r="F28" s="81" t="s">
        <v>26</v>
      </c>
      <c r="G28" s="83"/>
      <c r="H28" s="15">
        <v>989</v>
      </c>
      <c r="I28" s="15">
        <v>1351</v>
      </c>
      <c r="J28" s="16">
        <f t="shared" si="5"/>
        <v>2340</v>
      </c>
    </row>
    <row r="29" spans="1:10" ht="14.25">
      <c r="A29" s="81" t="s">
        <v>27</v>
      </c>
      <c r="B29" s="82"/>
      <c r="C29" s="15">
        <v>690</v>
      </c>
      <c r="D29" s="15">
        <v>593</v>
      </c>
      <c r="E29" s="16">
        <f t="shared" si="4"/>
        <v>1283</v>
      </c>
      <c r="F29" s="81" t="s">
        <v>28</v>
      </c>
      <c r="G29" s="83"/>
      <c r="H29" s="15">
        <v>941</v>
      </c>
      <c r="I29" s="15">
        <v>1559</v>
      </c>
      <c r="J29" s="16">
        <f t="shared" si="5"/>
        <v>2500</v>
      </c>
    </row>
    <row r="30" spans="1:10" ht="14.25">
      <c r="A30" s="81" t="s">
        <v>29</v>
      </c>
      <c r="B30" s="82"/>
      <c r="C30" s="15">
        <v>643</v>
      </c>
      <c r="D30" s="15">
        <v>524</v>
      </c>
      <c r="E30" s="16">
        <f t="shared" si="4"/>
        <v>1167</v>
      </c>
      <c r="F30" s="81" t="s">
        <v>30</v>
      </c>
      <c r="G30" s="83"/>
      <c r="H30" s="15">
        <v>779</v>
      </c>
      <c r="I30" s="15">
        <v>1459</v>
      </c>
      <c r="J30" s="16">
        <f t="shared" si="5"/>
        <v>2238</v>
      </c>
    </row>
    <row r="31" spans="1:10" ht="14.25">
      <c r="A31" s="81" t="s">
        <v>31</v>
      </c>
      <c r="B31" s="82"/>
      <c r="C31" s="15">
        <v>734</v>
      </c>
      <c r="D31" s="15">
        <v>612</v>
      </c>
      <c r="E31" s="16">
        <f t="shared" si="4"/>
        <v>1346</v>
      </c>
      <c r="F31" s="81" t="s">
        <v>32</v>
      </c>
      <c r="G31" s="83"/>
      <c r="H31" s="15">
        <v>376</v>
      </c>
      <c r="I31" s="15">
        <v>908</v>
      </c>
      <c r="J31" s="16">
        <f t="shared" si="5"/>
        <v>1284</v>
      </c>
    </row>
    <row r="32" spans="1:10" ht="14.25">
      <c r="A32" s="81" t="s">
        <v>33</v>
      </c>
      <c r="B32" s="82"/>
      <c r="C32" s="15">
        <v>835</v>
      </c>
      <c r="D32" s="15">
        <v>749</v>
      </c>
      <c r="E32" s="16">
        <f t="shared" si="4"/>
        <v>1584</v>
      </c>
      <c r="F32" s="81" t="s">
        <v>34</v>
      </c>
      <c r="G32" s="83"/>
      <c r="H32" s="15">
        <v>74</v>
      </c>
      <c r="I32" s="15">
        <v>321</v>
      </c>
      <c r="J32" s="16">
        <f t="shared" si="5"/>
        <v>395</v>
      </c>
    </row>
    <row r="33" spans="1:10" ht="14.25">
      <c r="A33" s="81" t="s">
        <v>35</v>
      </c>
      <c r="B33" s="82"/>
      <c r="C33" s="15">
        <v>932</v>
      </c>
      <c r="D33" s="15">
        <v>877</v>
      </c>
      <c r="E33" s="16">
        <f t="shared" si="4"/>
        <v>1809</v>
      </c>
      <c r="F33" s="81" t="s">
        <v>36</v>
      </c>
      <c r="G33" s="83"/>
      <c r="H33" s="15">
        <v>11</v>
      </c>
      <c r="I33" s="15">
        <v>51</v>
      </c>
      <c r="J33" s="16">
        <f t="shared" si="5"/>
        <v>62</v>
      </c>
    </row>
    <row r="34" spans="1:10" ht="14.25">
      <c r="A34" s="81" t="s">
        <v>37</v>
      </c>
      <c r="B34" s="82"/>
      <c r="C34" s="15">
        <v>966</v>
      </c>
      <c r="D34" s="15">
        <v>865</v>
      </c>
      <c r="E34" s="16">
        <f t="shared" si="4"/>
        <v>1831</v>
      </c>
      <c r="F34" s="81" t="s">
        <v>38</v>
      </c>
      <c r="G34" s="83"/>
      <c r="H34" s="15">
        <v>0</v>
      </c>
      <c r="I34" s="15">
        <v>5</v>
      </c>
      <c r="J34" s="16">
        <f t="shared" si="5"/>
        <v>5</v>
      </c>
    </row>
    <row r="35" spans="1:10" ht="14.25">
      <c r="A35" s="81" t="s">
        <v>39</v>
      </c>
      <c r="B35" s="82"/>
      <c r="C35" s="15">
        <v>872</v>
      </c>
      <c r="D35" s="15">
        <v>788</v>
      </c>
      <c r="E35" s="16">
        <f t="shared" si="4"/>
        <v>1660</v>
      </c>
      <c r="F35" s="81" t="s">
        <v>40</v>
      </c>
      <c r="G35" s="83"/>
      <c r="H35" s="15">
        <v>0</v>
      </c>
      <c r="I35" s="15">
        <v>0</v>
      </c>
      <c r="J35" s="16">
        <f t="shared" si="5"/>
        <v>0</v>
      </c>
    </row>
    <row r="36" spans="1:10" ht="15" thickBot="1">
      <c r="A36" s="84" t="s">
        <v>41</v>
      </c>
      <c r="B36" s="85"/>
      <c r="C36" s="9">
        <v>991</v>
      </c>
      <c r="D36" s="9">
        <v>992</v>
      </c>
      <c r="E36" s="10">
        <f t="shared" si="4"/>
        <v>1983</v>
      </c>
      <c r="F36" s="86" t="s">
        <v>42</v>
      </c>
      <c r="G36" s="87"/>
      <c r="H36" s="9">
        <f>C25+C26+C27+C28+C29+C30+C31+C32+C33+C34+C35+C36+H25+H26+H27+H28+H29+H30+H31+H32+H33+H34+H35</f>
        <v>16760</v>
      </c>
      <c r="I36" s="9">
        <f>D25+D26+D27+D28+D29+D30+D31+D32+D33+D34+D35+D36+I25+I26+I27+I28+I29+I30+I31+I32+I33+I34+I35</f>
        <v>18480</v>
      </c>
      <c r="J36" s="10">
        <f>E25+E26+E27+E28+E29+E30+E31+E32+E33+E34+E35+E36+J25+J26+J27+J28+J29+J30+J31+J32+J33+J34+J35</f>
        <v>35240</v>
      </c>
    </row>
    <row r="37" spans="1:10" ht="14.25">
      <c r="A37" s="88"/>
      <c r="B37" s="89"/>
      <c r="C37" s="28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4.25">
      <c r="A39" s="65" t="s">
        <v>52</v>
      </c>
      <c r="B39" s="65"/>
      <c r="C39" s="65"/>
      <c r="D39" s="65"/>
      <c r="E39" s="65"/>
      <c r="F39" s="65"/>
      <c r="G39" s="65"/>
      <c r="H39" s="65"/>
      <c r="I39" s="65"/>
      <c r="J39" s="65"/>
    </row>
    <row r="40" spans="1:10" ht="14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" thickBot="1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4.25">
      <c r="A42" s="66"/>
      <c r="B42" s="68" t="s">
        <v>43</v>
      </c>
      <c r="C42" s="70" t="s">
        <v>4</v>
      </c>
      <c r="D42" s="70"/>
      <c r="E42" s="71"/>
      <c r="F42" s="72" t="s">
        <v>5</v>
      </c>
      <c r="G42" s="73"/>
      <c r="H42" s="73"/>
      <c r="I42" s="73"/>
      <c r="J42" s="74"/>
    </row>
    <row r="43" spans="1:10" ht="14.25">
      <c r="A43" s="67"/>
      <c r="B43" s="69"/>
      <c r="C43" s="5" t="s">
        <v>0</v>
      </c>
      <c r="D43" s="5" t="s">
        <v>1</v>
      </c>
      <c r="E43" s="6" t="s">
        <v>2</v>
      </c>
      <c r="F43" s="4" t="s">
        <v>3</v>
      </c>
      <c r="G43" s="5" t="s">
        <v>0</v>
      </c>
      <c r="H43" s="5" t="s">
        <v>1</v>
      </c>
      <c r="I43" s="5" t="s">
        <v>2</v>
      </c>
      <c r="J43" s="6" t="s">
        <v>6</v>
      </c>
    </row>
    <row r="44" spans="1:10" ht="15" thickBot="1">
      <c r="A44" s="7" t="s">
        <v>7</v>
      </c>
      <c r="B44" s="8">
        <v>373</v>
      </c>
      <c r="C44" s="9">
        <v>168</v>
      </c>
      <c r="D44" s="9">
        <v>252</v>
      </c>
      <c r="E44" s="10">
        <f>SUM(C44:D44)</f>
        <v>420</v>
      </c>
      <c r="F44" s="8">
        <v>17</v>
      </c>
      <c r="G44" s="9">
        <v>11</v>
      </c>
      <c r="H44" s="9">
        <v>14</v>
      </c>
      <c r="I44" s="9">
        <f>G44+H44</f>
        <v>25</v>
      </c>
      <c r="J44" s="11">
        <f>ROUND(I44/E44,3)</f>
        <v>0.06</v>
      </c>
    </row>
    <row r="47" spans="1:10" ht="15" thickBot="1">
      <c r="A47" s="75" t="s">
        <v>8</v>
      </c>
      <c r="B47" s="75"/>
      <c r="C47" s="76"/>
      <c r="D47" s="1"/>
      <c r="E47" s="1"/>
      <c r="F47" s="1"/>
      <c r="G47" s="1"/>
      <c r="H47" s="1"/>
      <c r="I47" s="1"/>
      <c r="J47" s="1"/>
    </row>
    <row r="48" spans="1:10" ht="14.25">
      <c r="A48" s="77"/>
      <c r="B48" s="68" t="s">
        <v>43</v>
      </c>
      <c r="C48" s="70" t="s">
        <v>4</v>
      </c>
      <c r="D48" s="70"/>
      <c r="E48" s="71"/>
      <c r="F48" s="79" t="s">
        <v>5</v>
      </c>
      <c r="G48" s="73"/>
      <c r="H48" s="73"/>
      <c r="I48" s="73"/>
      <c r="J48" s="74"/>
    </row>
    <row r="49" spans="1:10" ht="14.25">
      <c r="A49" s="78"/>
      <c r="B49" s="69"/>
      <c r="C49" s="5" t="s">
        <v>0</v>
      </c>
      <c r="D49" s="5" t="s">
        <v>1</v>
      </c>
      <c r="E49" s="6" t="s">
        <v>2</v>
      </c>
      <c r="F49" s="12" t="s">
        <v>3</v>
      </c>
      <c r="G49" s="5" t="s">
        <v>0</v>
      </c>
      <c r="H49" s="5" t="s">
        <v>1</v>
      </c>
      <c r="I49" s="5" t="s">
        <v>2</v>
      </c>
      <c r="J49" s="6" t="s">
        <v>6</v>
      </c>
    </row>
    <row r="50" spans="1:10" ht="14.25">
      <c r="A50" s="13" t="s">
        <v>9</v>
      </c>
      <c r="B50" s="51">
        <v>262</v>
      </c>
      <c r="C50" s="52">
        <v>116</v>
      </c>
      <c r="D50" s="52">
        <v>176</v>
      </c>
      <c r="E50" s="29">
        <f aca="true" t="shared" si="6" ref="E50:E56">SUM(C50:D50)</f>
        <v>292</v>
      </c>
      <c r="F50" s="30">
        <v>12</v>
      </c>
      <c r="G50" s="31">
        <v>7</v>
      </c>
      <c r="H50" s="31">
        <v>9</v>
      </c>
      <c r="I50" s="31">
        <f aca="true" t="shared" si="7" ref="I50:I56">SUM(G50:H50)</f>
        <v>16</v>
      </c>
      <c r="J50" s="18">
        <f aca="true" t="shared" si="8" ref="J50:J57">ROUND(I50/E50,3)</f>
        <v>0.055</v>
      </c>
    </row>
    <row r="51" spans="1:10" ht="14.25">
      <c r="A51" s="13" t="s">
        <v>10</v>
      </c>
      <c r="B51" s="51">
        <v>25</v>
      </c>
      <c r="C51" s="52">
        <v>11</v>
      </c>
      <c r="D51" s="60">
        <v>17</v>
      </c>
      <c r="E51" s="29">
        <f t="shared" si="6"/>
        <v>28</v>
      </c>
      <c r="F51" s="30">
        <v>1</v>
      </c>
      <c r="G51" s="31">
        <v>0</v>
      </c>
      <c r="H51" s="31">
        <v>1</v>
      </c>
      <c r="I51" s="31">
        <f t="shared" si="7"/>
        <v>1</v>
      </c>
      <c r="J51" s="18">
        <f t="shared" si="8"/>
        <v>0.036</v>
      </c>
    </row>
    <row r="52" spans="1:10" ht="14.25">
      <c r="A52" s="13" t="s">
        <v>11</v>
      </c>
      <c r="B52" s="51">
        <v>62</v>
      </c>
      <c r="C52" s="52">
        <v>33</v>
      </c>
      <c r="D52" s="52">
        <v>40</v>
      </c>
      <c r="E52" s="29">
        <f t="shared" si="6"/>
        <v>73</v>
      </c>
      <c r="F52" s="30">
        <v>4</v>
      </c>
      <c r="G52" s="31">
        <v>4</v>
      </c>
      <c r="H52" s="31">
        <v>4</v>
      </c>
      <c r="I52" s="31">
        <f t="shared" si="7"/>
        <v>8</v>
      </c>
      <c r="J52" s="18">
        <f t="shared" si="8"/>
        <v>0.11</v>
      </c>
    </row>
    <row r="53" spans="1:10" ht="14.25">
      <c r="A53" s="13" t="s">
        <v>12</v>
      </c>
      <c r="B53" s="51">
        <v>7</v>
      </c>
      <c r="C53" s="52">
        <v>0</v>
      </c>
      <c r="D53" s="52">
        <v>7</v>
      </c>
      <c r="E53" s="29">
        <f t="shared" si="6"/>
        <v>7</v>
      </c>
      <c r="F53" s="30">
        <v>0</v>
      </c>
      <c r="G53" s="31">
        <v>0</v>
      </c>
      <c r="H53" s="31">
        <v>0</v>
      </c>
      <c r="I53" s="31">
        <f t="shared" si="7"/>
        <v>0</v>
      </c>
      <c r="J53" s="18">
        <f t="shared" si="8"/>
        <v>0</v>
      </c>
    </row>
    <row r="54" spans="1:10" ht="14.25">
      <c r="A54" s="13" t="s">
        <v>13</v>
      </c>
      <c r="B54" s="51">
        <v>4</v>
      </c>
      <c r="C54" s="52">
        <v>4</v>
      </c>
      <c r="D54" s="52">
        <v>1</v>
      </c>
      <c r="E54" s="29">
        <f t="shared" si="6"/>
        <v>5</v>
      </c>
      <c r="F54" s="30">
        <v>0</v>
      </c>
      <c r="G54" s="31">
        <v>0</v>
      </c>
      <c r="H54" s="31">
        <v>0</v>
      </c>
      <c r="I54" s="31">
        <f t="shared" si="7"/>
        <v>0</v>
      </c>
      <c r="J54" s="18">
        <f t="shared" si="8"/>
        <v>0</v>
      </c>
    </row>
    <row r="55" spans="1:10" ht="14.25">
      <c r="A55" s="13" t="s">
        <v>14</v>
      </c>
      <c r="B55" s="51">
        <v>4</v>
      </c>
      <c r="C55" s="52">
        <v>2</v>
      </c>
      <c r="D55" s="52">
        <v>2</v>
      </c>
      <c r="E55" s="29">
        <f t="shared" si="6"/>
        <v>4</v>
      </c>
      <c r="F55" s="30">
        <v>0</v>
      </c>
      <c r="G55" s="31">
        <v>0</v>
      </c>
      <c r="H55" s="31">
        <v>0</v>
      </c>
      <c r="I55" s="31">
        <f t="shared" si="7"/>
        <v>0</v>
      </c>
      <c r="J55" s="18">
        <f t="shared" si="8"/>
        <v>0</v>
      </c>
    </row>
    <row r="56" spans="1:10" ht="14.25">
      <c r="A56" s="13" t="s">
        <v>15</v>
      </c>
      <c r="B56" s="51">
        <v>9</v>
      </c>
      <c r="C56" s="52">
        <v>2</v>
      </c>
      <c r="D56" s="52">
        <v>9</v>
      </c>
      <c r="E56" s="29">
        <f t="shared" si="6"/>
        <v>11</v>
      </c>
      <c r="F56" s="30">
        <v>0</v>
      </c>
      <c r="G56" s="31">
        <v>0</v>
      </c>
      <c r="H56" s="31">
        <v>0</v>
      </c>
      <c r="I56" s="31">
        <f t="shared" si="7"/>
        <v>0</v>
      </c>
      <c r="J56" s="18">
        <f t="shared" si="8"/>
        <v>0</v>
      </c>
    </row>
    <row r="57" spans="1:10" ht="15" thickBot="1">
      <c r="A57" s="19" t="s">
        <v>16</v>
      </c>
      <c r="B57" s="53">
        <f aca="true" t="shared" si="9" ref="B57:I57">SUM(B50:B56)</f>
        <v>373</v>
      </c>
      <c r="C57" s="54">
        <f t="shared" si="9"/>
        <v>168</v>
      </c>
      <c r="D57" s="54">
        <f t="shared" si="9"/>
        <v>252</v>
      </c>
      <c r="E57" s="32">
        <f t="shared" si="9"/>
        <v>420</v>
      </c>
      <c r="F57" s="33">
        <f t="shared" si="9"/>
        <v>17</v>
      </c>
      <c r="G57" s="32">
        <f t="shared" si="9"/>
        <v>11</v>
      </c>
      <c r="H57" s="32">
        <f t="shared" si="9"/>
        <v>14</v>
      </c>
      <c r="I57" s="32">
        <f t="shared" si="9"/>
        <v>25</v>
      </c>
      <c r="J57" s="11">
        <f t="shared" si="8"/>
        <v>0.06</v>
      </c>
    </row>
    <row r="58" spans="1:10" ht="14.25">
      <c r="A58" s="23"/>
      <c r="B58" s="24" t="s">
        <v>44</v>
      </c>
      <c r="C58" s="24"/>
      <c r="D58" s="24"/>
      <c r="E58" s="24"/>
      <c r="F58" s="24"/>
      <c r="G58" s="24"/>
      <c r="H58" s="24"/>
      <c r="I58" s="24"/>
      <c r="J58" s="27"/>
    </row>
    <row r="59" spans="1:10" ht="14.25">
      <c r="A59" s="23"/>
      <c r="B59" s="24"/>
      <c r="C59" s="24"/>
      <c r="D59" s="24"/>
      <c r="E59" s="24"/>
      <c r="F59" s="24"/>
      <c r="G59" s="24"/>
      <c r="H59" s="24"/>
      <c r="I59" s="24"/>
      <c r="J59" s="27"/>
    </row>
    <row r="60" spans="1:10" ht="15" thickBot="1">
      <c r="A60" s="75" t="s">
        <v>17</v>
      </c>
      <c r="B60" s="75"/>
      <c r="C60" s="1"/>
      <c r="D60" s="1"/>
      <c r="E60" s="1"/>
      <c r="F60" s="1"/>
      <c r="G60" s="1"/>
      <c r="H60" s="1"/>
      <c r="I60" s="1"/>
      <c r="J60" s="1"/>
    </row>
    <row r="61" spans="1:10" ht="14.25">
      <c r="A61" s="79" t="s">
        <v>18</v>
      </c>
      <c r="B61" s="80"/>
      <c r="C61" s="2" t="s">
        <v>0</v>
      </c>
      <c r="D61" s="2" t="s">
        <v>1</v>
      </c>
      <c r="E61" s="3" t="s">
        <v>2</v>
      </c>
      <c r="F61" s="79" t="s">
        <v>18</v>
      </c>
      <c r="G61" s="80"/>
      <c r="H61" s="2" t="s">
        <v>0</v>
      </c>
      <c r="I61" s="2" t="s">
        <v>1</v>
      </c>
      <c r="J61" s="3" t="s">
        <v>2</v>
      </c>
    </row>
    <row r="62" spans="1:10" ht="14.25">
      <c r="A62" s="81" t="s">
        <v>19</v>
      </c>
      <c r="B62" s="82"/>
      <c r="C62" s="15">
        <v>1</v>
      </c>
      <c r="D62" s="15">
        <v>4</v>
      </c>
      <c r="E62" s="16">
        <f aca="true" t="shared" si="10" ref="E62:E73">SUM(C62+D62)</f>
        <v>5</v>
      </c>
      <c r="F62" s="81" t="s">
        <v>20</v>
      </c>
      <c r="G62" s="83"/>
      <c r="H62" s="15">
        <v>4</v>
      </c>
      <c r="I62" s="15">
        <v>2</v>
      </c>
      <c r="J62" s="16">
        <f aca="true" t="shared" si="11" ref="J62:J73">SUM(H62+I62)</f>
        <v>6</v>
      </c>
    </row>
    <row r="63" spans="1:10" ht="14.25">
      <c r="A63" s="81" t="s">
        <v>21</v>
      </c>
      <c r="B63" s="82"/>
      <c r="C63" s="15">
        <v>1</v>
      </c>
      <c r="D63" s="15">
        <v>3</v>
      </c>
      <c r="E63" s="16">
        <f t="shared" si="10"/>
        <v>4</v>
      </c>
      <c r="F63" s="81" t="s">
        <v>22</v>
      </c>
      <c r="G63" s="83"/>
      <c r="H63" s="15">
        <v>1</v>
      </c>
      <c r="I63" s="15">
        <v>6</v>
      </c>
      <c r="J63" s="16">
        <f t="shared" si="11"/>
        <v>7</v>
      </c>
    </row>
    <row r="64" spans="1:10" ht="14.25">
      <c r="A64" s="81" t="s">
        <v>23</v>
      </c>
      <c r="B64" s="82"/>
      <c r="C64" s="15">
        <v>2</v>
      </c>
      <c r="D64" s="15">
        <v>0</v>
      </c>
      <c r="E64" s="16">
        <f t="shared" si="10"/>
        <v>2</v>
      </c>
      <c r="F64" s="81" t="s">
        <v>24</v>
      </c>
      <c r="G64" s="83"/>
      <c r="H64" s="15">
        <v>5</v>
      </c>
      <c r="I64" s="15">
        <v>2</v>
      </c>
      <c r="J64" s="16">
        <f t="shared" si="11"/>
        <v>7</v>
      </c>
    </row>
    <row r="65" spans="1:10" ht="14.25">
      <c r="A65" s="81" t="s">
        <v>25</v>
      </c>
      <c r="B65" s="82"/>
      <c r="C65" s="15">
        <v>9</v>
      </c>
      <c r="D65" s="15">
        <v>16</v>
      </c>
      <c r="E65" s="16">
        <f t="shared" si="10"/>
        <v>25</v>
      </c>
      <c r="F65" s="81" t="s">
        <v>26</v>
      </c>
      <c r="G65" s="83"/>
      <c r="H65" s="15">
        <v>3</v>
      </c>
      <c r="I65" s="15">
        <v>2</v>
      </c>
      <c r="J65" s="16">
        <f t="shared" si="11"/>
        <v>5</v>
      </c>
    </row>
    <row r="66" spans="1:10" ht="14.25">
      <c r="A66" s="81" t="s">
        <v>27</v>
      </c>
      <c r="B66" s="82"/>
      <c r="C66" s="15">
        <v>46</v>
      </c>
      <c r="D66" s="15">
        <v>65</v>
      </c>
      <c r="E66" s="16">
        <f t="shared" si="10"/>
        <v>111</v>
      </c>
      <c r="F66" s="81" t="s">
        <v>28</v>
      </c>
      <c r="G66" s="83"/>
      <c r="H66" s="15">
        <v>2</v>
      </c>
      <c r="I66" s="15">
        <v>1</v>
      </c>
      <c r="J66" s="16">
        <f t="shared" si="11"/>
        <v>3</v>
      </c>
    </row>
    <row r="67" spans="1:10" ht="14.25">
      <c r="A67" s="81" t="s">
        <v>29</v>
      </c>
      <c r="B67" s="82"/>
      <c r="C67" s="15">
        <v>60</v>
      </c>
      <c r="D67" s="15">
        <v>27</v>
      </c>
      <c r="E67" s="16">
        <f t="shared" si="10"/>
        <v>87</v>
      </c>
      <c r="F67" s="81" t="s">
        <v>30</v>
      </c>
      <c r="G67" s="83"/>
      <c r="H67" s="15">
        <v>0</v>
      </c>
      <c r="I67" s="15">
        <v>3</v>
      </c>
      <c r="J67" s="16">
        <f t="shared" si="11"/>
        <v>3</v>
      </c>
    </row>
    <row r="68" spans="1:10" ht="14.25">
      <c r="A68" s="81" t="s">
        <v>31</v>
      </c>
      <c r="B68" s="82"/>
      <c r="C68" s="15">
        <v>16</v>
      </c>
      <c r="D68" s="15">
        <v>27</v>
      </c>
      <c r="E68" s="16">
        <f t="shared" si="10"/>
        <v>43</v>
      </c>
      <c r="F68" s="81" t="s">
        <v>32</v>
      </c>
      <c r="G68" s="83"/>
      <c r="H68" s="15">
        <v>0</v>
      </c>
      <c r="I68" s="15">
        <v>0</v>
      </c>
      <c r="J68" s="16">
        <f t="shared" si="11"/>
        <v>0</v>
      </c>
    </row>
    <row r="69" spans="1:10" ht="14.25">
      <c r="A69" s="81" t="s">
        <v>33</v>
      </c>
      <c r="B69" s="82"/>
      <c r="C69" s="15">
        <v>10</v>
      </c>
      <c r="D69" s="15">
        <v>25</v>
      </c>
      <c r="E69" s="16">
        <f t="shared" si="10"/>
        <v>35</v>
      </c>
      <c r="F69" s="81" t="s">
        <v>34</v>
      </c>
      <c r="G69" s="83"/>
      <c r="H69" s="15">
        <v>0</v>
      </c>
      <c r="I69" s="15">
        <v>0</v>
      </c>
      <c r="J69" s="16">
        <f t="shared" si="11"/>
        <v>0</v>
      </c>
    </row>
    <row r="70" spans="1:10" ht="14.25">
      <c r="A70" s="81" t="s">
        <v>35</v>
      </c>
      <c r="B70" s="82"/>
      <c r="C70" s="15">
        <v>3</v>
      </c>
      <c r="D70" s="15">
        <v>22</v>
      </c>
      <c r="E70" s="16">
        <f t="shared" si="10"/>
        <v>25</v>
      </c>
      <c r="F70" s="81" t="s">
        <v>36</v>
      </c>
      <c r="G70" s="83"/>
      <c r="H70" s="15">
        <v>0</v>
      </c>
      <c r="I70" s="15">
        <v>0</v>
      </c>
      <c r="J70" s="16">
        <f t="shared" si="11"/>
        <v>0</v>
      </c>
    </row>
    <row r="71" spans="1:10" ht="14.25">
      <c r="A71" s="81" t="s">
        <v>37</v>
      </c>
      <c r="B71" s="82"/>
      <c r="C71" s="15">
        <v>2</v>
      </c>
      <c r="D71" s="15">
        <v>21</v>
      </c>
      <c r="E71" s="16">
        <f t="shared" si="10"/>
        <v>23</v>
      </c>
      <c r="F71" s="81" t="s">
        <v>38</v>
      </c>
      <c r="G71" s="83"/>
      <c r="H71" s="15">
        <v>0</v>
      </c>
      <c r="I71" s="15">
        <v>0</v>
      </c>
      <c r="J71" s="16">
        <f t="shared" si="11"/>
        <v>0</v>
      </c>
    </row>
    <row r="72" spans="1:10" ht="14.25">
      <c r="A72" s="81" t="s">
        <v>39</v>
      </c>
      <c r="B72" s="82"/>
      <c r="C72" s="15">
        <v>2</v>
      </c>
      <c r="D72" s="15">
        <v>17</v>
      </c>
      <c r="E72" s="16">
        <f t="shared" si="10"/>
        <v>19</v>
      </c>
      <c r="F72" s="81" t="s">
        <v>40</v>
      </c>
      <c r="G72" s="83"/>
      <c r="H72" s="15">
        <v>0</v>
      </c>
      <c r="I72" s="15">
        <v>0</v>
      </c>
      <c r="J72" s="16">
        <f t="shared" si="11"/>
        <v>0</v>
      </c>
    </row>
    <row r="73" spans="1:10" ht="15" thickBot="1">
      <c r="A73" s="84" t="s">
        <v>41</v>
      </c>
      <c r="B73" s="85"/>
      <c r="C73" s="9">
        <v>1</v>
      </c>
      <c r="D73" s="9">
        <v>9</v>
      </c>
      <c r="E73" s="10">
        <f t="shared" si="10"/>
        <v>10</v>
      </c>
      <c r="F73" s="86" t="s">
        <v>42</v>
      </c>
      <c r="G73" s="87"/>
      <c r="H73" s="34">
        <f>SUM((SUM(C62:C73)+(SUM(H62:H72))))</f>
        <v>168</v>
      </c>
      <c r="I73" s="9">
        <f>SUM((SUM(D62:D73)+(SUM(I62:I72))))</f>
        <v>252</v>
      </c>
      <c r="J73" s="10">
        <f t="shared" si="11"/>
        <v>420</v>
      </c>
    </row>
  </sheetData>
  <sheetProtection/>
  <mergeCells count="75">
    <mergeCell ref="A73:B73"/>
    <mergeCell ref="F73:G73"/>
    <mergeCell ref="A70:B70"/>
    <mergeCell ref="F70:G70"/>
    <mergeCell ref="A71:B71"/>
    <mergeCell ref="F71:G71"/>
    <mergeCell ref="A72:B72"/>
    <mergeCell ref="F72:G72"/>
    <mergeCell ref="A67:B67"/>
    <mergeCell ref="F67:G67"/>
    <mergeCell ref="A68:B68"/>
    <mergeCell ref="F68:G68"/>
    <mergeCell ref="A69:B69"/>
    <mergeCell ref="F69:G69"/>
    <mergeCell ref="A64:B64"/>
    <mergeCell ref="F64:G64"/>
    <mergeCell ref="A65:B65"/>
    <mergeCell ref="F65:G65"/>
    <mergeCell ref="A66:B66"/>
    <mergeCell ref="F66:G66"/>
    <mergeCell ref="A61:B61"/>
    <mergeCell ref="F61:G61"/>
    <mergeCell ref="A62:B62"/>
    <mergeCell ref="F62:G62"/>
    <mergeCell ref="A63:B63"/>
    <mergeCell ref="F63:G63"/>
    <mergeCell ref="A47:C47"/>
    <mergeCell ref="A48:A49"/>
    <mergeCell ref="B48:B49"/>
    <mergeCell ref="C48:E48"/>
    <mergeCell ref="F48:J48"/>
    <mergeCell ref="A60:B60"/>
    <mergeCell ref="A37:B37"/>
    <mergeCell ref="A39:J39"/>
    <mergeCell ref="A42:A43"/>
    <mergeCell ref="B42:B43"/>
    <mergeCell ref="C42:E42"/>
    <mergeCell ref="F42:J42"/>
    <mergeCell ref="A34:B34"/>
    <mergeCell ref="F34:G34"/>
    <mergeCell ref="A35:B35"/>
    <mergeCell ref="F35:G35"/>
    <mergeCell ref="A36:B36"/>
    <mergeCell ref="F36:G36"/>
    <mergeCell ref="A31:B31"/>
    <mergeCell ref="F31:G31"/>
    <mergeCell ref="A32:B32"/>
    <mergeCell ref="F32:G32"/>
    <mergeCell ref="A33:B33"/>
    <mergeCell ref="F33:G33"/>
    <mergeCell ref="A28:B28"/>
    <mergeCell ref="F28:G28"/>
    <mergeCell ref="A29:B29"/>
    <mergeCell ref="F29:G29"/>
    <mergeCell ref="A30:B30"/>
    <mergeCell ref="F30:G30"/>
    <mergeCell ref="A25:B25"/>
    <mergeCell ref="F25:G25"/>
    <mergeCell ref="A26:B26"/>
    <mergeCell ref="F26:G26"/>
    <mergeCell ref="A27:B27"/>
    <mergeCell ref="F27:G27"/>
    <mergeCell ref="A11:A12"/>
    <mergeCell ref="B11:B12"/>
    <mergeCell ref="C11:E11"/>
    <mergeCell ref="F11:J11"/>
    <mergeCell ref="A23:B23"/>
    <mergeCell ref="A24:B24"/>
    <mergeCell ref="F24:G24"/>
    <mergeCell ref="A2:J2"/>
    <mergeCell ref="A5:A6"/>
    <mergeCell ref="B5:B6"/>
    <mergeCell ref="C5:E5"/>
    <mergeCell ref="F5:J5"/>
    <mergeCell ref="A10:C10"/>
  </mergeCells>
  <printOptions/>
  <pageMargins left="0.75" right="0.75" top="0.24" bottom="0.28" header="0.2" footer="0.21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72"/>
  <sheetViews>
    <sheetView tabSelected="1" zoomScalePageLayoutView="0" workbookViewId="0" topLeftCell="A1">
      <selection activeCell="C43" sqref="C43"/>
    </sheetView>
  </sheetViews>
  <sheetFormatPr defaultColWidth="9.00390625" defaultRowHeight="13.5"/>
  <cols>
    <col min="7" max="7" width="10.00390625" style="0" bestFit="1" customWidth="1"/>
  </cols>
  <sheetData>
    <row r="2" spans="1:10" ht="14.25">
      <c r="A2" s="65" t="s">
        <v>69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4.25">
      <c r="A3" s="41"/>
      <c r="B3" s="41"/>
      <c r="C3" s="41"/>
      <c r="D3" s="41"/>
      <c r="E3" s="41"/>
      <c r="F3" s="41"/>
      <c r="G3" s="41"/>
      <c r="H3" s="41"/>
      <c r="I3" s="41"/>
      <c r="J3" s="41"/>
    </row>
    <row r="4" spans="1:10" ht="1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66"/>
      <c r="B5" s="68" t="s">
        <v>3</v>
      </c>
      <c r="C5" s="70" t="s">
        <v>4</v>
      </c>
      <c r="D5" s="70"/>
      <c r="E5" s="71"/>
      <c r="F5" s="72" t="s">
        <v>5</v>
      </c>
      <c r="G5" s="73"/>
      <c r="H5" s="73"/>
      <c r="I5" s="73"/>
      <c r="J5" s="74"/>
    </row>
    <row r="6" spans="1:10" ht="14.25">
      <c r="A6" s="67"/>
      <c r="B6" s="69"/>
      <c r="C6" s="5" t="s">
        <v>0</v>
      </c>
      <c r="D6" s="5" t="s">
        <v>1</v>
      </c>
      <c r="E6" s="6" t="s">
        <v>2</v>
      </c>
      <c r="F6" s="4" t="s">
        <v>3</v>
      </c>
      <c r="G6" s="5" t="s">
        <v>0</v>
      </c>
      <c r="H6" s="5" t="s">
        <v>1</v>
      </c>
      <c r="I6" s="5" t="s">
        <v>2</v>
      </c>
      <c r="J6" s="6" t="s">
        <v>6</v>
      </c>
    </row>
    <row r="7" spans="1:10" ht="15" thickBot="1">
      <c r="A7" s="7" t="s">
        <v>7</v>
      </c>
      <c r="B7" s="8">
        <v>15461</v>
      </c>
      <c r="C7" s="9">
        <v>16542</v>
      </c>
      <c r="D7" s="9">
        <v>18246</v>
      </c>
      <c r="E7" s="10">
        <f>SUM(C7:D7)</f>
        <v>34788</v>
      </c>
      <c r="F7" s="8">
        <v>10156</v>
      </c>
      <c r="G7" s="9">
        <v>6216</v>
      </c>
      <c r="H7" s="9">
        <v>8657</v>
      </c>
      <c r="I7" s="9">
        <f>SUM(G7:H7)</f>
        <v>14873</v>
      </c>
      <c r="J7" s="11">
        <f>ROUND(I7/E7,3)</f>
        <v>0.428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>
      <c r="A10" s="75" t="s">
        <v>45</v>
      </c>
      <c r="B10" s="75"/>
      <c r="C10" s="76"/>
      <c r="D10" s="1"/>
      <c r="E10" s="1"/>
      <c r="F10" s="1"/>
      <c r="G10" s="1"/>
      <c r="H10" s="1"/>
      <c r="I10" s="1"/>
      <c r="J10" s="1"/>
    </row>
    <row r="11" spans="1:10" ht="14.25">
      <c r="A11" s="77"/>
      <c r="B11" s="68" t="s">
        <v>3</v>
      </c>
      <c r="C11" s="70" t="s">
        <v>4</v>
      </c>
      <c r="D11" s="70"/>
      <c r="E11" s="71"/>
      <c r="F11" s="79" t="s">
        <v>5</v>
      </c>
      <c r="G11" s="73"/>
      <c r="H11" s="73"/>
      <c r="I11" s="73"/>
      <c r="J11" s="74"/>
    </row>
    <row r="12" spans="1:10" ht="14.25">
      <c r="A12" s="78"/>
      <c r="B12" s="69"/>
      <c r="C12" s="5" t="s">
        <v>0</v>
      </c>
      <c r="D12" s="5" t="s">
        <v>1</v>
      </c>
      <c r="E12" s="6" t="s">
        <v>2</v>
      </c>
      <c r="F12" s="12" t="s">
        <v>3</v>
      </c>
      <c r="G12" s="5" t="s">
        <v>0</v>
      </c>
      <c r="H12" s="5" t="s">
        <v>1</v>
      </c>
      <c r="I12" s="5" t="s">
        <v>2</v>
      </c>
      <c r="J12" s="6" t="s">
        <v>6</v>
      </c>
    </row>
    <row r="13" spans="1:10" ht="14.25">
      <c r="A13" s="13" t="s">
        <v>9</v>
      </c>
      <c r="B13" s="14">
        <v>7932</v>
      </c>
      <c r="C13" s="15">
        <v>8502</v>
      </c>
      <c r="D13" s="15">
        <v>9250</v>
      </c>
      <c r="E13" s="16">
        <f aca="true" t="shared" si="0" ref="E13:E19">SUM(C13:D13)</f>
        <v>17752</v>
      </c>
      <c r="F13" s="17">
        <v>4536</v>
      </c>
      <c r="G13" s="15">
        <v>2764</v>
      </c>
      <c r="H13" s="15">
        <v>3889</v>
      </c>
      <c r="I13" s="15">
        <f aca="true" t="shared" si="1" ref="I13:I19">SUM(G13:H13)</f>
        <v>6653</v>
      </c>
      <c r="J13" s="18">
        <f aca="true" t="shared" si="2" ref="J13:J20">ROUND(I13/E13,3)</f>
        <v>0.375</v>
      </c>
    </row>
    <row r="14" spans="1:10" ht="14.25">
      <c r="A14" s="13" t="s">
        <v>10</v>
      </c>
      <c r="B14" s="14">
        <v>1407</v>
      </c>
      <c r="C14" s="15">
        <v>1565</v>
      </c>
      <c r="D14" s="15">
        <v>1731</v>
      </c>
      <c r="E14" s="16">
        <f t="shared" si="0"/>
        <v>3296</v>
      </c>
      <c r="F14" s="17">
        <v>1090</v>
      </c>
      <c r="G14" s="15">
        <v>696</v>
      </c>
      <c r="H14" s="15">
        <v>961</v>
      </c>
      <c r="I14" s="15">
        <f t="shared" si="1"/>
        <v>1657</v>
      </c>
      <c r="J14" s="18">
        <f t="shared" si="2"/>
        <v>0.503</v>
      </c>
    </row>
    <row r="15" spans="1:10" ht="14.25">
      <c r="A15" s="13" t="s">
        <v>11</v>
      </c>
      <c r="B15" s="14">
        <v>3460</v>
      </c>
      <c r="C15" s="15">
        <v>3531</v>
      </c>
      <c r="D15" s="15">
        <v>3949</v>
      </c>
      <c r="E15" s="16">
        <f t="shared" si="0"/>
        <v>7480</v>
      </c>
      <c r="F15" s="17">
        <v>2435</v>
      </c>
      <c r="G15" s="15">
        <v>1477</v>
      </c>
      <c r="H15" s="15">
        <v>2023</v>
      </c>
      <c r="I15" s="15">
        <f t="shared" si="1"/>
        <v>3500</v>
      </c>
      <c r="J15" s="18">
        <f t="shared" si="2"/>
        <v>0.468</v>
      </c>
    </row>
    <row r="16" spans="1:10" ht="14.25">
      <c r="A16" s="13" t="s">
        <v>12</v>
      </c>
      <c r="B16" s="14">
        <v>792</v>
      </c>
      <c r="C16" s="15">
        <v>946</v>
      </c>
      <c r="D16" s="15">
        <v>980</v>
      </c>
      <c r="E16" s="16">
        <f>SUM(C16:D16)</f>
        <v>1926</v>
      </c>
      <c r="F16" s="17">
        <v>629</v>
      </c>
      <c r="G16" s="15">
        <v>393</v>
      </c>
      <c r="H16" s="15">
        <v>538</v>
      </c>
      <c r="I16" s="15">
        <f t="shared" si="1"/>
        <v>931</v>
      </c>
      <c r="J16" s="18">
        <f t="shared" si="2"/>
        <v>0.483</v>
      </c>
    </row>
    <row r="17" spans="1:10" ht="14.25">
      <c r="A17" s="13" t="s">
        <v>13</v>
      </c>
      <c r="B17" s="14">
        <v>669</v>
      </c>
      <c r="C17" s="15">
        <v>807</v>
      </c>
      <c r="D17" s="15">
        <v>908</v>
      </c>
      <c r="E17" s="16">
        <f t="shared" si="0"/>
        <v>1715</v>
      </c>
      <c r="F17" s="17">
        <v>557</v>
      </c>
      <c r="G17" s="15">
        <v>368</v>
      </c>
      <c r="H17" s="15">
        <v>469</v>
      </c>
      <c r="I17" s="15">
        <f t="shared" si="1"/>
        <v>837</v>
      </c>
      <c r="J17" s="18">
        <f t="shared" si="2"/>
        <v>0.488</v>
      </c>
    </row>
    <row r="18" spans="1:10" ht="14.25">
      <c r="A18" s="13" t="s">
        <v>14</v>
      </c>
      <c r="B18" s="14">
        <v>595</v>
      </c>
      <c r="C18" s="15">
        <v>600</v>
      </c>
      <c r="D18" s="15">
        <v>723</v>
      </c>
      <c r="E18" s="16">
        <f t="shared" si="0"/>
        <v>1323</v>
      </c>
      <c r="F18" s="17">
        <v>476</v>
      </c>
      <c r="G18" s="15">
        <v>285</v>
      </c>
      <c r="H18" s="15">
        <v>418</v>
      </c>
      <c r="I18" s="15">
        <f t="shared" si="1"/>
        <v>703</v>
      </c>
      <c r="J18" s="18">
        <f t="shared" si="2"/>
        <v>0.531</v>
      </c>
    </row>
    <row r="19" spans="1:10" ht="14.25">
      <c r="A19" s="13" t="s">
        <v>15</v>
      </c>
      <c r="B19" s="14">
        <v>606</v>
      </c>
      <c r="C19" s="15">
        <v>591</v>
      </c>
      <c r="D19" s="15">
        <v>705</v>
      </c>
      <c r="E19" s="16">
        <f t="shared" si="0"/>
        <v>1296</v>
      </c>
      <c r="F19" s="17">
        <v>433</v>
      </c>
      <c r="G19" s="15">
        <v>233</v>
      </c>
      <c r="H19" s="15">
        <v>359</v>
      </c>
      <c r="I19" s="15">
        <f t="shared" si="1"/>
        <v>592</v>
      </c>
      <c r="J19" s="18">
        <f t="shared" si="2"/>
        <v>0.457</v>
      </c>
    </row>
    <row r="20" spans="1:10" ht="15" thickBot="1">
      <c r="A20" s="7" t="s">
        <v>16</v>
      </c>
      <c r="B20" s="42">
        <f aca="true" t="shared" si="3" ref="B20:H20">SUM(B13:B19)</f>
        <v>15461</v>
      </c>
      <c r="C20" s="20">
        <f t="shared" si="3"/>
        <v>16542</v>
      </c>
      <c r="D20" s="20">
        <f t="shared" si="3"/>
        <v>18246</v>
      </c>
      <c r="E20" s="20">
        <f t="shared" si="3"/>
        <v>34788</v>
      </c>
      <c r="F20" s="35">
        <f t="shared" si="3"/>
        <v>10156</v>
      </c>
      <c r="G20" s="20">
        <f t="shared" si="3"/>
        <v>6216</v>
      </c>
      <c r="H20" s="20">
        <f t="shared" si="3"/>
        <v>8657</v>
      </c>
      <c r="I20" s="21">
        <f>SUM(I13:I19)</f>
        <v>14873</v>
      </c>
      <c r="J20" s="22">
        <f t="shared" si="2"/>
        <v>0.428</v>
      </c>
    </row>
    <row r="21" spans="1:10" ht="14.25">
      <c r="A21" s="23"/>
      <c r="B21" s="24"/>
      <c r="C21" s="24"/>
      <c r="D21" s="24"/>
      <c r="E21" s="24"/>
      <c r="F21" s="24"/>
      <c r="G21" s="24"/>
      <c r="H21" s="24"/>
      <c r="I21" s="25"/>
      <c r="J21" s="26"/>
    </row>
    <row r="22" spans="1:10" ht="14.25">
      <c r="A22" s="23"/>
      <c r="B22" s="24"/>
      <c r="C22" s="24"/>
      <c r="D22" s="24"/>
      <c r="E22" s="24"/>
      <c r="F22" s="24"/>
      <c r="G22" s="24"/>
      <c r="H22" s="24"/>
      <c r="I22" s="24"/>
      <c r="J22" s="27"/>
    </row>
    <row r="23" spans="1:10" ht="15" thickBot="1">
      <c r="A23" s="75" t="s">
        <v>17</v>
      </c>
      <c r="B23" s="75"/>
      <c r="C23" s="1"/>
      <c r="D23" s="1"/>
      <c r="E23" s="1"/>
      <c r="F23" s="1"/>
      <c r="G23" s="1"/>
      <c r="H23" s="1"/>
      <c r="I23" s="1"/>
      <c r="J23" s="1"/>
    </row>
    <row r="24" spans="1:10" ht="14.25">
      <c r="A24" s="79" t="s">
        <v>18</v>
      </c>
      <c r="B24" s="80"/>
      <c r="C24" s="2" t="s">
        <v>0</v>
      </c>
      <c r="D24" s="2" t="s">
        <v>1</v>
      </c>
      <c r="E24" s="3" t="s">
        <v>2</v>
      </c>
      <c r="F24" s="79" t="s">
        <v>18</v>
      </c>
      <c r="G24" s="80"/>
      <c r="H24" s="2" t="s">
        <v>0</v>
      </c>
      <c r="I24" s="2" t="s">
        <v>1</v>
      </c>
      <c r="J24" s="3" t="s">
        <v>2</v>
      </c>
    </row>
    <row r="25" spans="1:10" ht="14.25">
      <c r="A25" s="81" t="s">
        <v>19</v>
      </c>
      <c r="B25" s="82"/>
      <c r="C25" s="15">
        <v>495</v>
      </c>
      <c r="D25" s="15">
        <v>527</v>
      </c>
      <c r="E25" s="16">
        <f aca="true" t="shared" si="4" ref="E25:E36">C25+D25</f>
        <v>1022</v>
      </c>
      <c r="F25" s="81" t="s">
        <v>20</v>
      </c>
      <c r="G25" s="83"/>
      <c r="H25" s="15">
        <v>1215</v>
      </c>
      <c r="I25" s="15">
        <v>1238</v>
      </c>
      <c r="J25" s="16">
        <f aca="true" t="shared" si="5" ref="J25:J35">H25+I25</f>
        <v>2453</v>
      </c>
    </row>
    <row r="26" spans="1:10" ht="14.25">
      <c r="A26" s="81" t="s">
        <v>21</v>
      </c>
      <c r="B26" s="82"/>
      <c r="C26" s="15">
        <v>633</v>
      </c>
      <c r="D26" s="15">
        <v>580</v>
      </c>
      <c r="E26" s="16">
        <f t="shared" si="4"/>
        <v>1213</v>
      </c>
      <c r="F26" s="81" t="s">
        <v>22</v>
      </c>
      <c r="G26" s="83"/>
      <c r="H26" s="15">
        <v>1562</v>
      </c>
      <c r="I26" s="15">
        <v>1496</v>
      </c>
      <c r="J26" s="16">
        <f t="shared" si="5"/>
        <v>3058</v>
      </c>
    </row>
    <row r="27" spans="1:10" ht="14.25">
      <c r="A27" s="81" t="s">
        <v>23</v>
      </c>
      <c r="B27" s="82"/>
      <c r="C27" s="15">
        <v>718</v>
      </c>
      <c r="D27" s="15">
        <v>677</v>
      </c>
      <c r="E27" s="16">
        <f t="shared" si="4"/>
        <v>1395</v>
      </c>
      <c r="F27" s="81" t="s">
        <v>24</v>
      </c>
      <c r="G27" s="83"/>
      <c r="H27" s="15">
        <v>1530</v>
      </c>
      <c r="I27" s="15">
        <v>1594</v>
      </c>
      <c r="J27" s="16">
        <f t="shared" si="5"/>
        <v>3124</v>
      </c>
    </row>
    <row r="28" spans="1:10" ht="14.25">
      <c r="A28" s="81" t="s">
        <v>25</v>
      </c>
      <c r="B28" s="82"/>
      <c r="C28" s="15">
        <v>722</v>
      </c>
      <c r="D28" s="15">
        <v>658</v>
      </c>
      <c r="E28" s="16">
        <f t="shared" si="4"/>
        <v>1380</v>
      </c>
      <c r="F28" s="81" t="s">
        <v>26</v>
      </c>
      <c r="G28" s="83"/>
      <c r="H28" s="15">
        <v>1000</v>
      </c>
      <c r="I28" s="15">
        <v>1325</v>
      </c>
      <c r="J28" s="16">
        <f t="shared" si="5"/>
        <v>2325</v>
      </c>
    </row>
    <row r="29" spans="1:10" ht="14.25">
      <c r="A29" s="81" t="s">
        <v>27</v>
      </c>
      <c r="B29" s="82"/>
      <c r="C29" s="15">
        <v>696</v>
      </c>
      <c r="D29" s="15">
        <v>593</v>
      </c>
      <c r="E29" s="16">
        <f t="shared" si="4"/>
        <v>1289</v>
      </c>
      <c r="F29" s="81" t="s">
        <v>28</v>
      </c>
      <c r="G29" s="83"/>
      <c r="H29" s="15">
        <v>905</v>
      </c>
      <c r="I29" s="15">
        <v>1490</v>
      </c>
      <c r="J29" s="16">
        <f t="shared" si="5"/>
        <v>2395</v>
      </c>
    </row>
    <row r="30" spans="1:10" ht="14.25">
      <c r="A30" s="81" t="s">
        <v>29</v>
      </c>
      <c r="B30" s="82"/>
      <c r="C30" s="15">
        <v>610</v>
      </c>
      <c r="D30" s="15">
        <v>526</v>
      </c>
      <c r="E30" s="16">
        <f t="shared" si="4"/>
        <v>1136</v>
      </c>
      <c r="F30" s="81" t="s">
        <v>30</v>
      </c>
      <c r="G30" s="83"/>
      <c r="H30" s="15">
        <v>762</v>
      </c>
      <c r="I30" s="15">
        <v>1438</v>
      </c>
      <c r="J30" s="16">
        <f t="shared" si="5"/>
        <v>2200</v>
      </c>
    </row>
    <row r="31" spans="1:10" ht="14.25">
      <c r="A31" s="81" t="s">
        <v>31</v>
      </c>
      <c r="B31" s="82"/>
      <c r="C31" s="15">
        <v>734</v>
      </c>
      <c r="D31" s="15">
        <v>588</v>
      </c>
      <c r="E31" s="16">
        <f t="shared" si="4"/>
        <v>1322</v>
      </c>
      <c r="F31" s="81" t="s">
        <v>32</v>
      </c>
      <c r="G31" s="83"/>
      <c r="H31" s="15">
        <v>376</v>
      </c>
      <c r="I31" s="15">
        <v>926</v>
      </c>
      <c r="J31" s="16">
        <f t="shared" si="5"/>
        <v>1302</v>
      </c>
    </row>
    <row r="32" spans="1:10" ht="14.25">
      <c r="A32" s="81" t="s">
        <v>33</v>
      </c>
      <c r="B32" s="82"/>
      <c r="C32" s="15">
        <v>804</v>
      </c>
      <c r="D32" s="15">
        <v>688</v>
      </c>
      <c r="E32" s="16">
        <f t="shared" si="4"/>
        <v>1492</v>
      </c>
      <c r="F32" s="81" t="s">
        <v>34</v>
      </c>
      <c r="G32" s="83"/>
      <c r="H32" s="15">
        <v>69</v>
      </c>
      <c r="I32" s="15">
        <v>330</v>
      </c>
      <c r="J32" s="16">
        <f t="shared" si="5"/>
        <v>399</v>
      </c>
    </row>
    <row r="33" spans="1:10" ht="14.25">
      <c r="A33" s="81" t="s">
        <v>35</v>
      </c>
      <c r="B33" s="82"/>
      <c r="C33" s="15">
        <v>900</v>
      </c>
      <c r="D33" s="15">
        <v>848</v>
      </c>
      <c r="E33" s="16">
        <f t="shared" si="4"/>
        <v>1748</v>
      </c>
      <c r="F33" s="81" t="s">
        <v>36</v>
      </c>
      <c r="G33" s="83"/>
      <c r="H33" s="15">
        <v>12</v>
      </c>
      <c r="I33" s="15">
        <v>52</v>
      </c>
      <c r="J33" s="16">
        <f t="shared" si="5"/>
        <v>64</v>
      </c>
    </row>
    <row r="34" spans="1:10" ht="14.25">
      <c r="A34" s="81" t="s">
        <v>37</v>
      </c>
      <c r="B34" s="82"/>
      <c r="C34" s="15">
        <v>980</v>
      </c>
      <c r="D34" s="15">
        <v>917</v>
      </c>
      <c r="E34" s="16">
        <f t="shared" si="4"/>
        <v>1897</v>
      </c>
      <c r="F34" s="81" t="s">
        <v>38</v>
      </c>
      <c r="G34" s="83"/>
      <c r="H34" s="15">
        <v>0</v>
      </c>
      <c r="I34" s="15">
        <v>6</v>
      </c>
      <c r="J34" s="16">
        <f t="shared" si="5"/>
        <v>6</v>
      </c>
    </row>
    <row r="35" spans="1:10" ht="14.25">
      <c r="A35" s="81" t="s">
        <v>39</v>
      </c>
      <c r="B35" s="82"/>
      <c r="C35" s="15">
        <v>876</v>
      </c>
      <c r="D35" s="15">
        <v>786</v>
      </c>
      <c r="E35" s="16">
        <f t="shared" si="4"/>
        <v>1662</v>
      </c>
      <c r="F35" s="81" t="s">
        <v>40</v>
      </c>
      <c r="G35" s="83"/>
      <c r="H35" s="15">
        <v>0</v>
      </c>
      <c r="I35" s="15">
        <v>0</v>
      </c>
      <c r="J35" s="16">
        <f t="shared" si="5"/>
        <v>0</v>
      </c>
    </row>
    <row r="36" spans="1:10" ht="15" thickBot="1">
      <c r="A36" s="84" t="s">
        <v>41</v>
      </c>
      <c r="B36" s="85"/>
      <c r="C36" s="9">
        <v>943</v>
      </c>
      <c r="D36" s="9">
        <v>963</v>
      </c>
      <c r="E36" s="10">
        <f t="shared" si="4"/>
        <v>1906</v>
      </c>
      <c r="F36" s="86" t="s">
        <v>42</v>
      </c>
      <c r="G36" s="87"/>
      <c r="H36" s="9">
        <f>C25+C26+C27+C28+C29+C30+C31+C32+C33+C34+C35+C36+H25+H26+H27+H28+H29+H30+H31+H32+H33+H34+H35</f>
        <v>16542</v>
      </c>
      <c r="I36" s="9">
        <f>D25+D26+D27+D28+D29+D30+D31+D32+D33+D34+D35+D36+I25+I26+I27+I28+I29+I30+I31+I32+I33+I34+I35</f>
        <v>18246</v>
      </c>
      <c r="J36" s="10">
        <f>E25+E26+E27+E28+E29+E30+E31+E32+E33+E34+E35+E36+J25+J26+J27+J28+J29+J30+J31+J32+J33+J34+J35</f>
        <v>34788</v>
      </c>
    </row>
    <row r="37" spans="1:10" ht="14.25">
      <c r="A37" s="88"/>
      <c r="B37" s="89"/>
      <c r="C37" s="28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4.25">
      <c r="A39" s="65" t="s">
        <v>70</v>
      </c>
      <c r="B39" s="65"/>
      <c r="C39" s="65"/>
      <c r="D39" s="65"/>
      <c r="E39" s="65"/>
      <c r="F39" s="65"/>
      <c r="G39" s="65"/>
      <c r="H39" s="65"/>
      <c r="I39" s="65"/>
      <c r="J39" s="65"/>
    </row>
    <row r="40" spans="1:10" ht="15" thickBo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4.25">
      <c r="A41" s="66"/>
      <c r="B41" s="68" t="s">
        <v>43</v>
      </c>
      <c r="C41" s="70" t="s">
        <v>4</v>
      </c>
      <c r="D41" s="70"/>
      <c r="E41" s="71"/>
      <c r="F41" s="72" t="s">
        <v>5</v>
      </c>
      <c r="G41" s="73"/>
      <c r="H41" s="73"/>
      <c r="I41" s="73"/>
      <c r="J41" s="74"/>
    </row>
    <row r="42" spans="1:10" ht="14.25">
      <c r="A42" s="67"/>
      <c r="B42" s="69"/>
      <c r="C42" s="5" t="s">
        <v>0</v>
      </c>
      <c r="D42" s="5" t="s">
        <v>1</v>
      </c>
      <c r="E42" s="6" t="s">
        <v>2</v>
      </c>
      <c r="F42" s="4" t="s">
        <v>43</v>
      </c>
      <c r="G42" s="5" t="s">
        <v>0</v>
      </c>
      <c r="H42" s="5" t="s">
        <v>1</v>
      </c>
      <c r="I42" s="5" t="s">
        <v>2</v>
      </c>
      <c r="J42" s="6" t="s">
        <v>6</v>
      </c>
    </row>
    <row r="43" spans="1:10" ht="15" thickBot="1">
      <c r="A43" s="7" t="s">
        <v>7</v>
      </c>
      <c r="B43" s="8">
        <v>388</v>
      </c>
      <c r="C43" s="9">
        <v>190</v>
      </c>
      <c r="D43" s="9">
        <v>248</v>
      </c>
      <c r="E43" s="10">
        <f>SUM(C43:D43)</f>
        <v>438</v>
      </c>
      <c r="F43" s="8">
        <v>15</v>
      </c>
      <c r="G43" s="9">
        <v>10</v>
      </c>
      <c r="H43" s="9">
        <v>13</v>
      </c>
      <c r="I43" s="9">
        <f>SUM(G43:H43)</f>
        <v>23</v>
      </c>
      <c r="J43" s="11">
        <f>ROUND(I43/E43,3)</f>
        <v>0.053</v>
      </c>
    </row>
    <row r="46" spans="1:10" ht="15" thickBot="1">
      <c r="A46" s="75" t="s">
        <v>45</v>
      </c>
      <c r="B46" s="75"/>
      <c r="C46" s="76"/>
      <c r="D46" s="1"/>
      <c r="E46" s="1"/>
      <c r="F46" s="1"/>
      <c r="G46" s="1"/>
      <c r="H46" s="1"/>
      <c r="I46" s="1"/>
      <c r="J46" s="1"/>
    </row>
    <row r="47" spans="1:10" ht="14.25">
      <c r="A47" s="77"/>
      <c r="B47" s="68" t="s">
        <v>43</v>
      </c>
      <c r="C47" s="70" t="s">
        <v>4</v>
      </c>
      <c r="D47" s="70"/>
      <c r="E47" s="71"/>
      <c r="F47" s="79" t="s">
        <v>5</v>
      </c>
      <c r="G47" s="73"/>
      <c r="H47" s="73"/>
      <c r="I47" s="73"/>
      <c r="J47" s="74"/>
    </row>
    <row r="48" spans="1:10" ht="14.25">
      <c r="A48" s="78"/>
      <c r="B48" s="69"/>
      <c r="C48" s="5" t="s">
        <v>0</v>
      </c>
      <c r="D48" s="5" t="s">
        <v>1</v>
      </c>
      <c r="E48" s="6" t="s">
        <v>2</v>
      </c>
      <c r="F48" s="12" t="s">
        <v>43</v>
      </c>
      <c r="G48" s="5" t="s">
        <v>0</v>
      </c>
      <c r="H48" s="5" t="s">
        <v>1</v>
      </c>
      <c r="I48" s="5" t="s">
        <v>2</v>
      </c>
      <c r="J48" s="6" t="s">
        <v>6</v>
      </c>
    </row>
    <row r="49" spans="1:10" ht="14.25">
      <c r="A49" s="13" t="s">
        <v>9</v>
      </c>
      <c r="B49" s="51">
        <v>283</v>
      </c>
      <c r="C49" s="52">
        <v>133</v>
      </c>
      <c r="D49" s="52">
        <v>188</v>
      </c>
      <c r="E49" s="29">
        <f aca="true" t="shared" si="6" ref="E49:E55">SUM(C49:D49)</f>
        <v>321</v>
      </c>
      <c r="F49" s="30">
        <v>10</v>
      </c>
      <c r="G49" s="31">
        <v>6</v>
      </c>
      <c r="H49" s="31">
        <v>8</v>
      </c>
      <c r="I49" s="31">
        <f>SUM(G49:H49)</f>
        <v>14</v>
      </c>
      <c r="J49" s="18">
        <f aca="true" t="shared" si="7" ref="J49:J56">ROUND(I49/E49,3)</f>
        <v>0.044</v>
      </c>
    </row>
    <row r="50" spans="1:10" ht="14.25">
      <c r="A50" s="13" t="s">
        <v>10</v>
      </c>
      <c r="B50" s="51">
        <v>27</v>
      </c>
      <c r="C50" s="52">
        <v>12</v>
      </c>
      <c r="D50" s="55">
        <v>16</v>
      </c>
      <c r="E50" s="29">
        <f t="shared" si="6"/>
        <v>28</v>
      </c>
      <c r="F50" s="30">
        <v>1</v>
      </c>
      <c r="G50" s="31">
        <v>0</v>
      </c>
      <c r="H50" s="31">
        <v>1</v>
      </c>
      <c r="I50" s="31">
        <f aca="true" t="shared" si="8" ref="I50:I55">SUM(G50:H50)</f>
        <v>1</v>
      </c>
      <c r="J50" s="18">
        <f t="shared" si="7"/>
        <v>0.036</v>
      </c>
    </row>
    <row r="51" spans="1:10" ht="14.25">
      <c r="A51" s="13" t="s">
        <v>11</v>
      </c>
      <c r="B51" s="51">
        <v>54</v>
      </c>
      <c r="C51" s="52">
        <v>36</v>
      </c>
      <c r="D51" s="52">
        <v>26</v>
      </c>
      <c r="E51" s="29">
        <f t="shared" si="6"/>
        <v>62</v>
      </c>
      <c r="F51" s="30">
        <v>4</v>
      </c>
      <c r="G51" s="31">
        <v>4</v>
      </c>
      <c r="H51" s="31">
        <v>4</v>
      </c>
      <c r="I51" s="31">
        <f t="shared" si="8"/>
        <v>8</v>
      </c>
      <c r="J51" s="18">
        <f t="shared" si="7"/>
        <v>0.129</v>
      </c>
    </row>
    <row r="52" spans="1:10" ht="14.25">
      <c r="A52" s="13" t="s">
        <v>12</v>
      </c>
      <c r="B52" s="51">
        <v>8</v>
      </c>
      <c r="C52" s="52">
        <v>1</v>
      </c>
      <c r="D52" s="52">
        <v>7</v>
      </c>
      <c r="E52" s="29">
        <f t="shared" si="6"/>
        <v>8</v>
      </c>
      <c r="F52" s="30">
        <v>0</v>
      </c>
      <c r="G52" s="31">
        <v>0</v>
      </c>
      <c r="H52" s="31">
        <v>0</v>
      </c>
      <c r="I52" s="31">
        <f t="shared" si="8"/>
        <v>0</v>
      </c>
      <c r="J52" s="18">
        <f t="shared" si="7"/>
        <v>0</v>
      </c>
    </row>
    <row r="53" spans="1:10" ht="14.25">
      <c r="A53" s="13" t="s">
        <v>13</v>
      </c>
      <c r="B53" s="51">
        <v>5</v>
      </c>
      <c r="C53" s="52">
        <v>5</v>
      </c>
      <c r="D53" s="52">
        <v>1</v>
      </c>
      <c r="E53" s="29">
        <f>SUM(C53:D53)</f>
        <v>6</v>
      </c>
      <c r="F53" s="30">
        <v>0</v>
      </c>
      <c r="G53" s="31">
        <v>0</v>
      </c>
      <c r="H53" s="31">
        <v>0</v>
      </c>
      <c r="I53" s="31">
        <f t="shared" si="8"/>
        <v>0</v>
      </c>
      <c r="J53" s="18">
        <f t="shared" si="7"/>
        <v>0</v>
      </c>
    </row>
    <row r="54" spans="1:10" ht="14.25">
      <c r="A54" s="13" t="s">
        <v>14</v>
      </c>
      <c r="B54" s="51">
        <v>2</v>
      </c>
      <c r="C54" s="52">
        <v>1</v>
      </c>
      <c r="D54" s="52">
        <v>1</v>
      </c>
      <c r="E54" s="29">
        <f t="shared" si="6"/>
        <v>2</v>
      </c>
      <c r="F54" s="30">
        <v>0</v>
      </c>
      <c r="G54" s="31">
        <v>0</v>
      </c>
      <c r="H54" s="31">
        <v>0</v>
      </c>
      <c r="I54" s="31">
        <f t="shared" si="8"/>
        <v>0</v>
      </c>
      <c r="J54" s="18">
        <f t="shared" si="7"/>
        <v>0</v>
      </c>
    </row>
    <row r="55" spans="1:10" ht="14.25">
      <c r="A55" s="13" t="s">
        <v>15</v>
      </c>
      <c r="B55" s="51">
        <v>9</v>
      </c>
      <c r="C55" s="52">
        <v>2</v>
      </c>
      <c r="D55" s="52">
        <v>9</v>
      </c>
      <c r="E55" s="29">
        <f t="shared" si="6"/>
        <v>11</v>
      </c>
      <c r="F55" s="30">
        <v>0</v>
      </c>
      <c r="G55" s="31">
        <v>0</v>
      </c>
      <c r="H55" s="31">
        <v>0</v>
      </c>
      <c r="I55" s="31">
        <f t="shared" si="8"/>
        <v>0</v>
      </c>
      <c r="J55" s="18">
        <f t="shared" si="7"/>
        <v>0</v>
      </c>
    </row>
    <row r="56" spans="1:10" ht="15" thickBot="1">
      <c r="A56" s="19" t="s">
        <v>16</v>
      </c>
      <c r="B56" s="53">
        <f aca="true" t="shared" si="9" ref="B56:G56">SUM(B49:B55)</f>
        <v>388</v>
      </c>
      <c r="C56" s="54">
        <f t="shared" si="9"/>
        <v>190</v>
      </c>
      <c r="D56" s="54">
        <f t="shared" si="9"/>
        <v>248</v>
      </c>
      <c r="E56" s="32">
        <f t="shared" si="9"/>
        <v>438</v>
      </c>
      <c r="F56" s="33">
        <f t="shared" si="9"/>
        <v>15</v>
      </c>
      <c r="G56" s="32">
        <f t="shared" si="9"/>
        <v>10</v>
      </c>
      <c r="H56" s="32">
        <f>SUM(H49:H55)</f>
        <v>13</v>
      </c>
      <c r="I56" s="32">
        <f>SUM(I49:I55)</f>
        <v>23</v>
      </c>
      <c r="J56" s="11">
        <f t="shared" si="7"/>
        <v>0.053</v>
      </c>
    </row>
    <row r="57" spans="1:10" ht="14.25">
      <c r="A57" s="23"/>
      <c r="B57" s="24" t="s">
        <v>46</v>
      </c>
      <c r="C57" s="24"/>
      <c r="D57" s="24"/>
      <c r="E57" s="24"/>
      <c r="F57" s="24"/>
      <c r="G57" s="24"/>
      <c r="H57" s="24"/>
      <c r="I57" s="24"/>
      <c r="J57" s="27"/>
    </row>
    <row r="58" spans="1:10" ht="14.25">
      <c r="A58" s="23"/>
      <c r="B58" s="24"/>
      <c r="C58" s="24"/>
      <c r="D58" s="24"/>
      <c r="E58" s="24"/>
      <c r="F58" s="24"/>
      <c r="G58" s="24"/>
      <c r="H58" s="24"/>
      <c r="I58" s="24"/>
      <c r="J58" s="27"/>
    </row>
    <row r="59" spans="1:10" ht="15" thickBot="1">
      <c r="A59" s="75" t="s">
        <v>17</v>
      </c>
      <c r="B59" s="75"/>
      <c r="C59" s="1"/>
      <c r="D59" s="1"/>
      <c r="E59" s="1"/>
      <c r="F59" s="1"/>
      <c r="G59" s="1"/>
      <c r="H59" s="1"/>
      <c r="I59" s="1"/>
      <c r="J59" s="1"/>
    </row>
    <row r="60" spans="1:10" ht="14.25">
      <c r="A60" s="79" t="s">
        <v>18</v>
      </c>
      <c r="B60" s="80"/>
      <c r="C60" s="2" t="s">
        <v>0</v>
      </c>
      <c r="D60" s="2" t="s">
        <v>1</v>
      </c>
      <c r="E60" s="3" t="s">
        <v>2</v>
      </c>
      <c r="F60" s="79" t="s">
        <v>18</v>
      </c>
      <c r="G60" s="80"/>
      <c r="H60" s="2" t="s">
        <v>0</v>
      </c>
      <c r="I60" s="2" t="s">
        <v>1</v>
      </c>
      <c r="J60" s="3" t="s">
        <v>2</v>
      </c>
    </row>
    <row r="61" spans="1:10" ht="14.25">
      <c r="A61" s="81" t="s">
        <v>19</v>
      </c>
      <c r="B61" s="82"/>
      <c r="C61" s="15">
        <v>2</v>
      </c>
      <c r="D61" s="15">
        <v>5</v>
      </c>
      <c r="E61" s="16">
        <f aca="true" t="shared" si="10" ref="E61:E72">SUM(C61+D61)</f>
        <v>7</v>
      </c>
      <c r="F61" s="81" t="s">
        <v>20</v>
      </c>
      <c r="G61" s="83"/>
      <c r="H61" s="45">
        <v>4</v>
      </c>
      <c r="I61" s="45">
        <v>2</v>
      </c>
      <c r="J61" s="16">
        <f aca="true" t="shared" si="11" ref="J61:J72">SUM(H61+I61)</f>
        <v>6</v>
      </c>
    </row>
    <row r="62" spans="1:10" ht="14.25">
      <c r="A62" s="81" t="s">
        <v>21</v>
      </c>
      <c r="B62" s="82"/>
      <c r="C62" s="15">
        <v>1</v>
      </c>
      <c r="D62" s="15">
        <v>3</v>
      </c>
      <c r="E62" s="16">
        <f t="shared" si="10"/>
        <v>4</v>
      </c>
      <c r="F62" s="81" t="s">
        <v>22</v>
      </c>
      <c r="G62" s="83"/>
      <c r="H62" s="45">
        <v>0</v>
      </c>
      <c r="I62" s="45">
        <v>6</v>
      </c>
      <c r="J62" s="16">
        <f t="shared" si="11"/>
        <v>6</v>
      </c>
    </row>
    <row r="63" spans="1:10" ht="14.25">
      <c r="A63" s="81" t="s">
        <v>23</v>
      </c>
      <c r="B63" s="82"/>
      <c r="C63" s="15">
        <v>1</v>
      </c>
      <c r="D63" s="15">
        <v>1</v>
      </c>
      <c r="E63" s="16">
        <f t="shared" si="10"/>
        <v>2</v>
      </c>
      <c r="F63" s="81" t="s">
        <v>24</v>
      </c>
      <c r="G63" s="83"/>
      <c r="H63" s="45">
        <v>5</v>
      </c>
      <c r="I63" s="45">
        <v>2</v>
      </c>
      <c r="J63" s="16">
        <f t="shared" si="11"/>
        <v>7</v>
      </c>
    </row>
    <row r="64" spans="1:10" ht="14.25">
      <c r="A64" s="81" t="s">
        <v>25</v>
      </c>
      <c r="B64" s="82"/>
      <c r="C64" s="15">
        <v>9</v>
      </c>
      <c r="D64" s="15">
        <v>10</v>
      </c>
      <c r="E64" s="16">
        <f t="shared" si="10"/>
        <v>19</v>
      </c>
      <c r="F64" s="81" t="s">
        <v>26</v>
      </c>
      <c r="G64" s="83"/>
      <c r="H64" s="45">
        <v>3</v>
      </c>
      <c r="I64" s="45">
        <v>1</v>
      </c>
      <c r="J64" s="16">
        <f t="shared" si="11"/>
        <v>4</v>
      </c>
    </row>
    <row r="65" spans="1:10" ht="14.25">
      <c r="A65" s="81" t="s">
        <v>27</v>
      </c>
      <c r="B65" s="82"/>
      <c r="C65" s="15">
        <v>57</v>
      </c>
      <c r="D65" s="15">
        <v>69</v>
      </c>
      <c r="E65" s="16">
        <f t="shared" si="10"/>
        <v>126</v>
      </c>
      <c r="F65" s="81" t="s">
        <v>28</v>
      </c>
      <c r="G65" s="83"/>
      <c r="H65" s="45">
        <v>2</v>
      </c>
      <c r="I65" s="45">
        <v>1</v>
      </c>
      <c r="J65" s="16">
        <f t="shared" si="11"/>
        <v>3</v>
      </c>
    </row>
    <row r="66" spans="1:10" ht="14.25">
      <c r="A66" s="81" t="s">
        <v>29</v>
      </c>
      <c r="B66" s="82"/>
      <c r="C66" s="15">
        <v>60</v>
      </c>
      <c r="D66" s="15">
        <v>26</v>
      </c>
      <c r="E66" s="16">
        <f t="shared" si="10"/>
        <v>86</v>
      </c>
      <c r="F66" s="81" t="s">
        <v>30</v>
      </c>
      <c r="G66" s="83"/>
      <c r="H66" s="45">
        <v>0</v>
      </c>
      <c r="I66" s="45">
        <v>3</v>
      </c>
      <c r="J66" s="16">
        <f t="shared" si="11"/>
        <v>3</v>
      </c>
    </row>
    <row r="67" spans="1:10" ht="14.25">
      <c r="A67" s="81" t="s">
        <v>31</v>
      </c>
      <c r="B67" s="82"/>
      <c r="C67" s="15">
        <v>26</v>
      </c>
      <c r="D67" s="15">
        <v>22</v>
      </c>
      <c r="E67" s="16">
        <f t="shared" si="10"/>
        <v>48</v>
      </c>
      <c r="F67" s="81" t="s">
        <v>32</v>
      </c>
      <c r="G67" s="83"/>
      <c r="H67" s="45">
        <v>0</v>
      </c>
      <c r="I67" s="45">
        <v>0</v>
      </c>
      <c r="J67" s="16">
        <f t="shared" si="11"/>
        <v>0</v>
      </c>
    </row>
    <row r="68" spans="1:10" ht="14.25">
      <c r="A68" s="81" t="s">
        <v>33</v>
      </c>
      <c r="B68" s="82"/>
      <c r="C68" s="15">
        <v>7</v>
      </c>
      <c r="D68" s="15">
        <v>23</v>
      </c>
      <c r="E68" s="16">
        <f t="shared" si="10"/>
        <v>30</v>
      </c>
      <c r="F68" s="81" t="s">
        <v>34</v>
      </c>
      <c r="G68" s="83"/>
      <c r="H68" s="45">
        <v>0</v>
      </c>
      <c r="I68" s="45">
        <v>0</v>
      </c>
      <c r="J68" s="16">
        <f t="shared" si="11"/>
        <v>0</v>
      </c>
    </row>
    <row r="69" spans="1:10" ht="14.25">
      <c r="A69" s="81" t="s">
        <v>35</v>
      </c>
      <c r="B69" s="82"/>
      <c r="C69" s="15">
        <v>4</v>
      </c>
      <c r="D69" s="15">
        <v>23</v>
      </c>
      <c r="E69" s="16">
        <f t="shared" si="10"/>
        <v>27</v>
      </c>
      <c r="F69" s="81" t="s">
        <v>36</v>
      </c>
      <c r="G69" s="83"/>
      <c r="H69" s="45">
        <v>0</v>
      </c>
      <c r="I69" s="45">
        <v>0</v>
      </c>
      <c r="J69" s="16">
        <f t="shared" si="11"/>
        <v>0</v>
      </c>
    </row>
    <row r="70" spans="1:10" ht="14.25">
      <c r="A70" s="81" t="s">
        <v>37</v>
      </c>
      <c r="B70" s="82"/>
      <c r="C70" s="15">
        <v>5</v>
      </c>
      <c r="D70" s="15">
        <v>23</v>
      </c>
      <c r="E70" s="16">
        <f t="shared" si="10"/>
        <v>28</v>
      </c>
      <c r="F70" s="81" t="s">
        <v>38</v>
      </c>
      <c r="G70" s="83"/>
      <c r="H70" s="45">
        <v>0</v>
      </c>
      <c r="I70" s="45">
        <v>0</v>
      </c>
      <c r="J70" s="16">
        <f t="shared" si="11"/>
        <v>0</v>
      </c>
    </row>
    <row r="71" spans="1:10" ht="14.25">
      <c r="A71" s="81" t="s">
        <v>39</v>
      </c>
      <c r="B71" s="82"/>
      <c r="C71" s="15">
        <v>2</v>
      </c>
      <c r="D71" s="15">
        <v>17</v>
      </c>
      <c r="E71" s="16">
        <f t="shared" si="10"/>
        <v>19</v>
      </c>
      <c r="F71" s="81" t="s">
        <v>40</v>
      </c>
      <c r="G71" s="83"/>
      <c r="H71" s="45">
        <v>0</v>
      </c>
      <c r="I71" s="45">
        <v>0</v>
      </c>
      <c r="J71" s="16">
        <f t="shared" si="11"/>
        <v>0</v>
      </c>
    </row>
    <row r="72" spans="1:10" ht="15" thickBot="1">
      <c r="A72" s="84" t="s">
        <v>41</v>
      </c>
      <c r="B72" s="85"/>
      <c r="C72" s="9">
        <v>2</v>
      </c>
      <c r="D72" s="9">
        <v>11</v>
      </c>
      <c r="E72" s="10">
        <f t="shared" si="10"/>
        <v>13</v>
      </c>
      <c r="F72" s="86" t="s">
        <v>42</v>
      </c>
      <c r="G72" s="87"/>
      <c r="H72" s="34">
        <f>SUM((SUM(C61:C72)+(SUM(H61:H71))))</f>
        <v>190</v>
      </c>
      <c r="I72" s="9">
        <f>SUM((SUM(D61:D72)+(SUM(I61:I71))))</f>
        <v>248</v>
      </c>
      <c r="J72" s="10">
        <f t="shared" si="11"/>
        <v>438</v>
      </c>
    </row>
  </sheetData>
  <sheetProtection/>
  <mergeCells count="75">
    <mergeCell ref="F60:G60"/>
    <mergeCell ref="A46:C46"/>
    <mergeCell ref="A47:A48"/>
    <mergeCell ref="B47:B48"/>
    <mergeCell ref="C47:E47"/>
    <mergeCell ref="A60:B60"/>
    <mergeCell ref="A68:B68"/>
    <mergeCell ref="F68:G68"/>
    <mergeCell ref="A69:B69"/>
    <mergeCell ref="F69:G69"/>
    <mergeCell ref="A72:B72"/>
    <mergeCell ref="F72:G72"/>
    <mergeCell ref="A70:B70"/>
    <mergeCell ref="F70:G70"/>
    <mergeCell ref="A71:B71"/>
    <mergeCell ref="F71:G71"/>
    <mergeCell ref="A65:B65"/>
    <mergeCell ref="F65:G65"/>
    <mergeCell ref="A66:B66"/>
    <mergeCell ref="F66:G66"/>
    <mergeCell ref="A67:B67"/>
    <mergeCell ref="F67:G67"/>
    <mergeCell ref="A62:B62"/>
    <mergeCell ref="F62:G62"/>
    <mergeCell ref="A63:B63"/>
    <mergeCell ref="F63:G63"/>
    <mergeCell ref="A64:B64"/>
    <mergeCell ref="F64:G64"/>
    <mergeCell ref="A61:B61"/>
    <mergeCell ref="F61:G61"/>
    <mergeCell ref="A37:B37"/>
    <mergeCell ref="A39:J39"/>
    <mergeCell ref="A41:A42"/>
    <mergeCell ref="B41:B42"/>
    <mergeCell ref="C41:E41"/>
    <mergeCell ref="F41:J41"/>
    <mergeCell ref="F47:J47"/>
    <mergeCell ref="A59:B59"/>
    <mergeCell ref="A34:B34"/>
    <mergeCell ref="F34:G34"/>
    <mergeCell ref="A35:B35"/>
    <mergeCell ref="F35:G35"/>
    <mergeCell ref="A36:B36"/>
    <mergeCell ref="F36:G36"/>
    <mergeCell ref="A31:B31"/>
    <mergeCell ref="F31:G31"/>
    <mergeCell ref="A32:B32"/>
    <mergeCell ref="F32:G32"/>
    <mergeCell ref="A33:B33"/>
    <mergeCell ref="F33:G33"/>
    <mergeCell ref="A28:B28"/>
    <mergeCell ref="F28:G28"/>
    <mergeCell ref="A29:B29"/>
    <mergeCell ref="F29:G29"/>
    <mergeCell ref="A30:B30"/>
    <mergeCell ref="F30:G30"/>
    <mergeCell ref="A25:B25"/>
    <mergeCell ref="F25:G25"/>
    <mergeCell ref="A26:B26"/>
    <mergeCell ref="F26:G26"/>
    <mergeCell ref="A27:B27"/>
    <mergeCell ref="F27:G27"/>
    <mergeCell ref="A11:A12"/>
    <mergeCell ref="B11:B12"/>
    <mergeCell ref="C11:E11"/>
    <mergeCell ref="F11:J11"/>
    <mergeCell ref="A23:B23"/>
    <mergeCell ref="A24:B24"/>
    <mergeCell ref="F24:G24"/>
    <mergeCell ref="A2:J2"/>
    <mergeCell ref="A5:A6"/>
    <mergeCell ref="B5:B6"/>
    <mergeCell ref="C5:E5"/>
    <mergeCell ref="F5:J5"/>
    <mergeCell ref="A10:C10"/>
  </mergeCells>
  <printOptions/>
  <pageMargins left="0.75" right="0.75" top="0.24" bottom="0.28" header="0.2" footer="0.21"/>
  <pageSetup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72"/>
  <sheetViews>
    <sheetView zoomScalePageLayoutView="0" workbookViewId="0" topLeftCell="A13">
      <selection activeCell="H68" sqref="H68"/>
    </sheetView>
  </sheetViews>
  <sheetFormatPr defaultColWidth="9.00390625" defaultRowHeight="13.5"/>
  <cols>
    <col min="7" max="7" width="10.00390625" style="0" bestFit="1" customWidth="1"/>
  </cols>
  <sheetData>
    <row r="2" spans="1:10" ht="14.25">
      <c r="A2" s="65" t="s">
        <v>48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4.25">
      <c r="A3" s="41"/>
      <c r="B3" s="41"/>
      <c r="C3" s="41"/>
      <c r="D3" s="41"/>
      <c r="E3" s="41"/>
      <c r="F3" s="41"/>
      <c r="G3" s="41"/>
      <c r="H3" s="41"/>
      <c r="I3" s="41"/>
      <c r="J3" s="41"/>
    </row>
    <row r="4" spans="1:10" ht="1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66"/>
      <c r="B5" s="68" t="s">
        <v>3</v>
      </c>
      <c r="C5" s="70" t="s">
        <v>4</v>
      </c>
      <c r="D5" s="70"/>
      <c r="E5" s="71"/>
      <c r="F5" s="72" t="s">
        <v>5</v>
      </c>
      <c r="G5" s="73"/>
      <c r="H5" s="73"/>
      <c r="I5" s="73"/>
      <c r="J5" s="74"/>
    </row>
    <row r="6" spans="1:10" ht="14.25">
      <c r="A6" s="67"/>
      <c r="B6" s="69"/>
      <c r="C6" s="5" t="s">
        <v>0</v>
      </c>
      <c r="D6" s="5" t="s">
        <v>1</v>
      </c>
      <c r="E6" s="6" t="s">
        <v>2</v>
      </c>
      <c r="F6" s="4" t="s">
        <v>3</v>
      </c>
      <c r="G6" s="5" t="s">
        <v>0</v>
      </c>
      <c r="H6" s="5" t="s">
        <v>1</v>
      </c>
      <c r="I6" s="5" t="s">
        <v>2</v>
      </c>
      <c r="J6" s="6" t="s">
        <v>6</v>
      </c>
    </row>
    <row r="7" spans="1:10" ht="15" thickBot="1">
      <c r="A7" s="7" t="s">
        <v>7</v>
      </c>
      <c r="B7" s="8">
        <v>15539</v>
      </c>
      <c r="C7" s="9">
        <v>16855</v>
      </c>
      <c r="D7" s="9">
        <v>18561</v>
      </c>
      <c r="E7" s="10">
        <f>SUM(C7:D7)</f>
        <v>35416</v>
      </c>
      <c r="F7" s="8">
        <v>10215</v>
      </c>
      <c r="G7" s="9">
        <v>6208</v>
      </c>
      <c r="H7" s="9">
        <v>8750</v>
      </c>
      <c r="I7" s="10">
        <f>SUM(G7:H7)</f>
        <v>14958</v>
      </c>
      <c r="J7" s="11">
        <f>ROUND(I7/E7,3)</f>
        <v>0.422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>
      <c r="A10" s="75" t="s">
        <v>45</v>
      </c>
      <c r="B10" s="75"/>
      <c r="C10" s="76"/>
      <c r="D10" s="1"/>
      <c r="E10" s="1"/>
      <c r="F10" s="1"/>
      <c r="G10" s="1"/>
      <c r="H10" s="1"/>
      <c r="I10" s="1"/>
      <c r="J10" s="1"/>
    </row>
    <row r="11" spans="1:10" ht="14.25">
      <c r="A11" s="77"/>
      <c r="B11" s="68" t="s">
        <v>3</v>
      </c>
      <c r="C11" s="70" t="s">
        <v>4</v>
      </c>
      <c r="D11" s="70"/>
      <c r="E11" s="71"/>
      <c r="F11" s="79" t="s">
        <v>5</v>
      </c>
      <c r="G11" s="73"/>
      <c r="H11" s="73"/>
      <c r="I11" s="73"/>
      <c r="J11" s="74"/>
    </row>
    <row r="12" spans="1:10" ht="14.25">
      <c r="A12" s="78"/>
      <c r="B12" s="69"/>
      <c r="C12" s="5" t="s">
        <v>0</v>
      </c>
      <c r="D12" s="5" t="s">
        <v>1</v>
      </c>
      <c r="E12" s="6" t="s">
        <v>2</v>
      </c>
      <c r="F12" s="12" t="s">
        <v>3</v>
      </c>
      <c r="G12" s="5" t="s">
        <v>0</v>
      </c>
      <c r="H12" s="5" t="s">
        <v>1</v>
      </c>
      <c r="I12" s="5" t="s">
        <v>2</v>
      </c>
      <c r="J12" s="6" t="s">
        <v>6</v>
      </c>
    </row>
    <row r="13" spans="1:10" ht="14.25">
      <c r="A13" s="13" t="s">
        <v>9</v>
      </c>
      <c r="B13" s="14">
        <v>7899</v>
      </c>
      <c r="C13" s="15">
        <v>8644</v>
      </c>
      <c r="D13" s="15">
        <v>9316</v>
      </c>
      <c r="E13" s="16">
        <f>SUM(C13:D13)</f>
        <v>17960</v>
      </c>
      <c r="F13" s="14">
        <v>4517</v>
      </c>
      <c r="G13" s="15">
        <v>2746</v>
      </c>
      <c r="H13" s="15">
        <v>3882</v>
      </c>
      <c r="I13" s="16">
        <f>SUM(G13:H13)</f>
        <v>6628</v>
      </c>
      <c r="J13" s="18">
        <f aca="true" t="shared" si="0" ref="J13:J20">ROUND(I13/E13,3)</f>
        <v>0.369</v>
      </c>
    </row>
    <row r="14" spans="1:10" ht="14.25">
      <c r="A14" s="13" t="s">
        <v>10</v>
      </c>
      <c r="B14" s="14">
        <v>1433</v>
      </c>
      <c r="C14" s="15">
        <v>1598</v>
      </c>
      <c r="D14" s="15">
        <v>1790</v>
      </c>
      <c r="E14" s="16">
        <f aca="true" t="shared" si="1" ref="E14:E19">SUM(C14:D14)</f>
        <v>3388</v>
      </c>
      <c r="F14" s="14">
        <v>1116</v>
      </c>
      <c r="G14" s="15">
        <v>702</v>
      </c>
      <c r="H14" s="15">
        <v>990</v>
      </c>
      <c r="I14" s="16">
        <f aca="true" t="shared" si="2" ref="I14:I19">SUM(G14:H14)</f>
        <v>1692</v>
      </c>
      <c r="J14" s="18">
        <f t="shared" si="0"/>
        <v>0.499</v>
      </c>
    </row>
    <row r="15" spans="1:10" ht="14.25">
      <c r="A15" s="13" t="s">
        <v>11</v>
      </c>
      <c r="B15" s="14">
        <v>3507</v>
      </c>
      <c r="C15" s="15">
        <v>3591</v>
      </c>
      <c r="D15" s="15">
        <v>4063</v>
      </c>
      <c r="E15" s="16">
        <f t="shared" si="1"/>
        <v>7654</v>
      </c>
      <c r="F15" s="14">
        <v>2466</v>
      </c>
      <c r="G15" s="15">
        <v>1470</v>
      </c>
      <c r="H15" s="15">
        <v>2070</v>
      </c>
      <c r="I15" s="16">
        <f t="shared" si="2"/>
        <v>3540</v>
      </c>
      <c r="J15" s="18">
        <f t="shared" si="0"/>
        <v>0.463</v>
      </c>
    </row>
    <row r="16" spans="1:10" ht="14.25">
      <c r="A16" s="13" t="s">
        <v>12</v>
      </c>
      <c r="B16" s="14">
        <v>800</v>
      </c>
      <c r="C16" s="15">
        <v>971</v>
      </c>
      <c r="D16" s="15">
        <v>995</v>
      </c>
      <c r="E16" s="16">
        <f t="shared" si="1"/>
        <v>1966</v>
      </c>
      <c r="F16" s="14">
        <v>639</v>
      </c>
      <c r="G16" s="15">
        <v>397</v>
      </c>
      <c r="H16" s="15">
        <v>537</v>
      </c>
      <c r="I16" s="16">
        <f t="shared" si="2"/>
        <v>934</v>
      </c>
      <c r="J16" s="18">
        <f t="shared" si="0"/>
        <v>0.475</v>
      </c>
    </row>
    <row r="17" spans="1:10" ht="14.25">
      <c r="A17" s="13" t="s">
        <v>13</v>
      </c>
      <c r="B17" s="14">
        <v>672</v>
      </c>
      <c r="C17" s="15">
        <v>830</v>
      </c>
      <c r="D17" s="15">
        <v>926</v>
      </c>
      <c r="E17" s="16">
        <f t="shared" si="1"/>
        <v>1756</v>
      </c>
      <c r="F17" s="14">
        <v>556</v>
      </c>
      <c r="G17" s="15">
        <v>371</v>
      </c>
      <c r="H17" s="15">
        <v>480</v>
      </c>
      <c r="I17" s="16">
        <f>SUM(G17:H17)</f>
        <v>851</v>
      </c>
      <c r="J17" s="18">
        <f t="shared" si="0"/>
        <v>0.485</v>
      </c>
    </row>
    <row r="18" spans="1:10" ht="14.25">
      <c r="A18" s="13" t="s">
        <v>14</v>
      </c>
      <c r="B18" s="14">
        <v>607</v>
      </c>
      <c r="C18" s="15">
        <v>617</v>
      </c>
      <c r="D18" s="15">
        <v>730</v>
      </c>
      <c r="E18" s="16">
        <f t="shared" si="1"/>
        <v>1347</v>
      </c>
      <c r="F18" s="14">
        <v>483</v>
      </c>
      <c r="G18" s="15">
        <v>289</v>
      </c>
      <c r="H18" s="15">
        <v>422</v>
      </c>
      <c r="I18" s="16">
        <f>SUM(G18:H18)</f>
        <v>711</v>
      </c>
      <c r="J18" s="18">
        <f t="shared" si="0"/>
        <v>0.528</v>
      </c>
    </row>
    <row r="19" spans="1:10" ht="14.25">
      <c r="A19" s="13" t="s">
        <v>15</v>
      </c>
      <c r="B19" s="14">
        <v>621</v>
      </c>
      <c r="C19" s="15">
        <v>604</v>
      </c>
      <c r="D19" s="15">
        <v>741</v>
      </c>
      <c r="E19" s="16">
        <f t="shared" si="1"/>
        <v>1345</v>
      </c>
      <c r="F19" s="14">
        <v>438</v>
      </c>
      <c r="G19" s="15">
        <v>233</v>
      </c>
      <c r="H19" s="15">
        <v>369</v>
      </c>
      <c r="I19" s="16">
        <f t="shared" si="2"/>
        <v>602</v>
      </c>
      <c r="J19" s="18">
        <f t="shared" si="0"/>
        <v>0.448</v>
      </c>
    </row>
    <row r="20" spans="1:10" ht="15" thickBot="1">
      <c r="A20" s="7" t="s">
        <v>16</v>
      </c>
      <c r="B20" s="35">
        <f>SUM(B13:B19)</f>
        <v>15539</v>
      </c>
      <c r="C20" s="9">
        <f>SUM(C13:C19)</f>
        <v>16855</v>
      </c>
      <c r="D20" s="42">
        <f>SUM(D13:D19)</f>
        <v>18561</v>
      </c>
      <c r="E20" s="10">
        <f>SUM(C20:D20)</f>
        <v>35416</v>
      </c>
      <c r="F20" s="42">
        <f>SUM(F13:F19)</f>
        <v>10215</v>
      </c>
      <c r="G20" s="21">
        <f>SUM(G13:G19)</f>
        <v>6208</v>
      </c>
      <c r="H20" s="42">
        <f>SUM(H13:H19)</f>
        <v>8750</v>
      </c>
      <c r="I20" s="16">
        <f>SUM(G20:H20)</f>
        <v>14958</v>
      </c>
      <c r="J20" s="22">
        <f t="shared" si="0"/>
        <v>0.422</v>
      </c>
    </row>
    <row r="21" spans="1:10" ht="14.25">
      <c r="A21" s="23"/>
      <c r="B21" s="24"/>
      <c r="C21" s="24"/>
      <c r="D21" s="24"/>
      <c r="E21" s="24"/>
      <c r="F21" s="24"/>
      <c r="G21" s="25"/>
      <c r="H21" s="24"/>
      <c r="I21" s="25"/>
      <c r="J21" s="26"/>
    </row>
    <row r="22" spans="1:10" ht="14.25">
      <c r="A22" s="23"/>
      <c r="B22" s="24"/>
      <c r="C22" s="24"/>
      <c r="D22" s="24"/>
      <c r="E22" s="24"/>
      <c r="F22" s="24"/>
      <c r="G22" s="24"/>
      <c r="H22" s="24"/>
      <c r="I22" s="24"/>
      <c r="J22" s="27"/>
    </row>
    <row r="23" spans="1:10" ht="15" thickBot="1">
      <c r="A23" s="75" t="s">
        <v>17</v>
      </c>
      <c r="B23" s="75"/>
      <c r="C23" s="1"/>
      <c r="D23" s="1"/>
      <c r="E23" s="1"/>
      <c r="F23" s="1"/>
      <c r="G23" s="1"/>
      <c r="H23" s="1"/>
      <c r="I23" s="1"/>
      <c r="J23" s="1"/>
    </row>
    <row r="24" spans="1:10" ht="14.25">
      <c r="A24" s="79" t="s">
        <v>18</v>
      </c>
      <c r="B24" s="80"/>
      <c r="C24" s="2" t="s">
        <v>0</v>
      </c>
      <c r="D24" s="2" t="s">
        <v>1</v>
      </c>
      <c r="E24" s="3" t="s">
        <v>2</v>
      </c>
      <c r="F24" s="79" t="s">
        <v>18</v>
      </c>
      <c r="G24" s="80"/>
      <c r="H24" s="2" t="s">
        <v>0</v>
      </c>
      <c r="I24" s="2" t="s">
        <v>1</v>
      </c>
      <c r="J24" s="3" t="s">
        <v>2</v>
      </c>
    </row>
    <row r="25" spans="1:10" ht="14.25">
      <c r="A25" s="81" t="s">
        <v>19</v>
      </c>
      <c r="B25" s="82"/>
      <c r="C25" s="15">
        <v>518</v>
      </c>
      <c r="D25" s="15">
        <v>559</v>
      </c>
      <c r="E25" s="16">
        <f aca="true" t="shared" si="3" ref="E25:E36">C25+D25</f>
        <v>1077</v>
      </c>
      <c r="F25" s="81" t="s">
        <v>20</v>
      </c>
      <c r="G25" s="83"/>
      <c r="H25" s="15">
        <v>1287</v>
      </c>
      <c r="I25" s="15">
        <v>1290</v>
      </c>
      <c r="J25" s="16">
        <f aca="true" t="shared" si="4" ref="J25:J35">H25+I25</f>
        <v>2577</v>
      </c>
    </row>
    <row r="26" spans="1:10" ht="14.25">
      <c r="A26" s="81" t="s">
        <v>21</v>
      </c>
      <c r="B26" s="82"/>
      <c r="C26" s="15">
        <v>657</v>
      </c>
      <c r="D26" s="15">
        <v>603</v>
      </c>
      <c r="E26" s="16">
        <f t="shared" si="3"/>
        <v>1260</v>
      </c>
      <c r="F26" s="81" t="s">
        <v>22</v>
      </c>
      <c r="G26" s="83"/>
      <c r="H26" s="15">
        <v>1616</v>
      </c>
      <c r="I26" s="15">
        <v>1577</v>
      </c>
      <c r="J26" s="16">
        <f t="shared" si="4"/>
        <v>3193</v>
      </c>
    </row>
    <row r="27" spans="1:10" ht="14.25">
      <c r="A27" s="81" t="s">
        <v>23</v>
      </c>
      <c r="B27" s="82"/>
      <c r="C27" s="15">
        <v>734</v>
      </c>
      <c r="D27" s="15">
        <v>644</v>
      </c>
      <c r="E27" s="16">
        <f t="shared" si="3"/>
        <v>1378</v>
      </c>
      <c r="F27" s="81" t="s">
        <v>24</v>
      </c>
      <c r="G27" s="83"/>
      <c r="H27" s="15">
        <v>1395</v>
      </c>
      <c r="I27" s="15">
        <v>1492</v>
      </c>
      <c r="J27" s="16">
        <f t="shared" si="4"/>
        <v>2887</v>
      </c>
    </row>
    <row r="28" spans="1:10" ht="14.25">
      <c r="A28" s="81" t="s">
        <v>25</v>
      </c>
      <c r="B28" s="82"/>
      <c r="C28" s="15">
        <v>725</v>
      </c>
      <c r="D28" s="15">
        <v>670</v>
      </c>
      <c r="E28" s="16">
        <f t="shared" si="3"/>
        <v>1395</v>
      </c>
      <c r="F28" s="81" t="s">
        <v>26</v>
      </c>
      <c r="G28" s="83"/>
      <c r="H28" s="15">
        <v>991</v>
      </c>
      <c r="I28" s="15">
        <v>1352</v>
      </c>
      <c r="J28" s="16">
        <f t="shared" si="4"/>
        <v>2343</v>
      </c>
    </row>
    <row r="29" spans="1:10" ht="14.25">
      <c r="A29" s="81" t="s">
        <v>27</v>
      </c>
      <c r="B29" s="82"/>
      <c r="C29" s="15">
        <v>726</v>
      </c>
      <c r="D29" s="15">
        <v>599</v>
      </c>
      <c r="E29" s="16">
        <f t="shared" si="3"/>
        <v>1325</v>
      </c>
      <c r="F29" s="81" t="s">
        <v>28</v>
      </c>
      <c r="G29" s="83"/>
      <c r="H29" s="15">
        <v>957</v>
      </c>
      <c r="I29" s="15">
        <v>1585</v>
      </c>
      <c r="J29" s="16">
        <f t="shared" si="4"/>
        <v>2542</v>
      </c>
    </row>
    <row r="30" spans="1:10" ht="14.25">
      <c r="A30" s="81" t="s">
        <v>29</v>
      </c>
      <c r="B30" s="82"/>
      <c r="C30" s="15">
        <v>639</v>
      </c>
      <c r="D30" s="15">
        <v>536</v>
      </c>
      <c r="E30" s="16">
        <f t="shared" si="3"/>
        <v>1175</v>
      </c>
      <c r="F30" s="81" t="s">
        <v>30</v>
      </c>
      <c r="G30" s="83"/>
      <c r="H30" s="15">
        <v>789</v>
      </c>
      <c r="I30" s="15">
        <v>1464</v>
      </c>
      <c r="J30" s="16">
        <f t="shared" si="4"/>
        <v>2253</v>
      </c>
    </row>
    <row r="31" spans="1:10" ht="14.25">
      <c r="A31" s="81" t="s">
        <v>31</v>
      </c>
      <c r="B31" s="82"/>
      <c r="C31" s="15">
        <v>739</v>
      </c>
      <c r="D31" s="15">
        <v>612</v>
      </c>
      <c r="E31" s="16">
        <f t="shared" si="3"/>
        <v>1351</v>
      </c>
      <c r="F31" s="81" t="s">
        <v>32</v>
      </c>
      <c r="G31" s="83"/>
      <c r="H31" s="15">
        <v>376</v>
      </c>
      <c r="I31" s="15">
        <v>913</v>
      </c>
      <c r="J31" s="16">
        <f t="shared" si="4"/>
        <v>1289</v>
      </c>
    </row>
    <row r="32" spans="1:10" ht="14.25">
      <c r="A32" s="81" t="s">
        <v>33</v>
      </c>
      <c r="B32" s="82"/>
      <c r="C32" s="15">
        <v>847</v>
      </c>
      <c r="D32" s="15">
        <v>756</v>
      </c>
      <c r="E32" s="16">
        <f t="shared" si="3"/>
        <v>1603</v>
      </c>
      <c r="F32" s="81" t="s">
        <v>34</v>
      </c>
      <c r="G32" s="83"/>
      <c r="H32" s="15">
        <v>74</v>
      </c>
      <c r="I32" s="15">
        <v>315</v>
      </c>
      <c r="J32" s="16">
        <f t="shared" si="4"/>
        <v>389</v>
      </c>
    </row>
    <row r="33" spans="1:10" ht="14.25">
      <c r="A33" s="81" t="s">
        <v>35</v>
      </c>
      <c r="B33" s="82"/>
      <c r="C33" s="15">
        <v>945</v>
      </c>
      <c r="D33" s="15">
        <v>887</v>
      </c>
      <c r="E33" s="16">
        <f t="shared" si="3"/>
        <v>1832</v>
      </c>
      <c r="F33" s="81" t="s">
        <v>36</v>
      </c>
      <c r="G33" s="83"/>
      <c r="H33" s="15">
        <v>10</v>
      </c>
      <c r="I33" s="15">
        <v>46</v>
      </c>
      <c r="J33" s="16">
        <f t="shared" si="4"/>
        <v>56</v>
      </c>
    </row>
    <row r="34" spans="1:10" ht="14.25">
      <c r="A34" s="81" t="s">
        <v>37</v>
      </c>
      <c r="B34" s="82"/>
      <c r="C34" s="15">
        <v>961</v>
      </c>
      <c r="D34" s="15">
        <v>852</v>
      </c>
      <c r="E34" s="16">
        <f t="shared" si="3"/>
        <v>1813</v>
      </c>
      <c r="F34" s="81" t="s">
        <v>38</v>
      </c>
      <c r="G34" s="83"/>
      <c r="H34" s="15">
        <v>0</v>
      </c>
      <c r="I34" s="15">
        <v>6</v>
      </c>
      <c r="J34" s="16">
        <f t="shared" si="4"/>
        <v>6</v>
      </c>
    </row>
    <row r="35" spans="1:10" ht="14.25">
      <c r="A35" s="81" t="s">
        <v>39</v>
      </c>
      <c r="B35" s="82"/>
      <c r="C35" s="15">
        <v>854</v>
      </c>
      <c r="D35" s="15">
        <v>788</v>
      </c>
      <c r="E35" s="16">
        <f t="shared" si="3"/>
        <v>1642</v>
      </c>
      <c r="F35" s="81" t="s">
        <v>40</v>
      </c>
      <c r="G35" s="83"/>
      <c r="H35" s="15">
        <v>0</v>
      </c>
      <c r="I35" s="15">
        <v>0</v>
      </c>
      <c r="J35" s="16">
        <f t="shared" si="4"/>
        <v>0</v>
      </c>
    </row>
    <row r="36" spans="1:10" ht="15" thickBot="1">
      <c r="A36" s="84" t="s">
        <v>41</v>
      </c>
      <c r="B36" s="85"/>
      <c r="C36" s="9">
        <v>1015</v>
      </c>
      <c r="D36" s="9">
        <v>1015</v>
      </c>
      <c r="E36" s="10">
        <f t="shared" si="3"/>
        <v>2030</v>
      </c>
      <c r="F36" s="86" t="s">
        <v>42</v>
      </c>
      <c r="G36" s="87"/>
      <c r="H36" s="9">
        <f>C25+C26+C27+C28+C29+C30+C31+C32+C33+C34+C35+C36+H25+H26+H27+H28+H29+H30+H31+H32+H33+H34+H35</f>
        <v>16855</v>
      </c>
      <c r="I36" s="9">
        <f>D25+D26+D27+D28+D29+D30+D31+D32+D33+D34+D35+D36+I25+I26+I27+I28+I29+I30+I31+I32+I33+I34+I35</f>
        <v>18561</v>
      </c>
      <c r="J36" s="10">
        <f>E25+E26+E27+E28+E29+E30+E31+E32+E33+E34+E35+E36+J25+J26+J27+J28+J29+J30+J31+J32+J33+J34+J35</f>
        <v>35416</v>
      </c>
    </row>
    <row r="37" spans="1:10" ht="14.25">
      <c r="A37" s="88"/>
      <c r="B37" s="89"/>
      <c r="C37" s="28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4.25">
      <c r="A39" s="65" t="s">
        <v>47</v>
      </c>
      <c r="B39" s="65"/>
      <c r="C39" s="65"/>
      <c r="D39" s="65"/>
      <c r="E39" s="65"/>
      <c r="F39" s="65"/>
      <c r="G39" s="65"/>
      <c r="H39" s="65"/>
      <c r="I39" s="65"/>
      <c r="J39" s="65"/>
    </row>
    <row r="40" spans="1:10" ht="15" thickBo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4.25">
      <c r="A41" s="66"/>
      <c r="B41" s="68" t="s">
        <v>43</v>
      </c>
      <c r="C41" s="70" t="s">
        <v>4</v>
      </c>
      <c r="D41" s="70"/>
      <c r="E41" s="71"/>
      <c r="F41" s="72" t="s">
        <v>5</v>
      </c>
      <c r="G41" s="73"/>
      <c r="H41" s="73"/>
      <c r="I41" s="73"/>
      <c r="J41" s="74"/>
    </row>
    <row r="42" spans="1:10" ht="14.25">
      <c r="A42" s="67"/>
      <c r="B42" s="69"/>
      <c r="C42" s="5" t="s">
        <v>0</v>
      </c>
      <c r="D42" s="5" t="s">
        <v>1</v>
      </c>
      <c r="E42" s="6" t="s">
        <v>2</v>
      </c>
      <c r="F42" s="4" t="s">
        <v>43</v>
      </c>
      <c r="G42" s="5" t="s">
        <v>0</v>
      </c>
      <c r="H42" s="5" t="s">
        <v>1</v>
      </c>
      <c r="I42" s="5" t="s">
        <v>2</v>
      </c>
      <c r="J42" s="6" t="s">
        <v>6</v>
      </c>
    </row>
    <row r="43" spans="1:10" ht="15" thickBot="1">
      <c r="A43" s="7" t="s">
        <v>7</v>
      </c>
      <c r="B43" s="8">
        <v>343</v>
      </c>
      <c r="C43" s="9">
        <v>162</v>
      </c>
      <c r="D43" s="9">
        <v>222</v>
      </c>
      <c r="E43" s="10">
        <f>SUM(C43:D43)</f>
        <v>384</v>
      </c>
      <c r="F43" s="8">
        <v>17</v>
      </c>
      <c r="G43" s="9">
        <v>11</v>
      </c>
      <c r="H43" s="9">
        <v>14</v>
      </c>
      <c r="I43" s="10">
        <f>SUM(G43:H43)</f>
        <v>25</v>
      </c>
      <c r="J43" s="11">
        <f>ROUND(I43/E43,3)</f>
        <v>0.065</v>
      </c>
    </row>
    <row r="46" spans="1:10" ht="15" thickBot="1">
      <c r="A46" s="75" t="s">
        <v>45</v>
      </c>
      <c r="B46" s="75"/>
      <c r="C46" s="76"/>
      <c r="D46" s="1"/>
      <c r="E46" s="1"/>
      <c r="F46" s="1"/>
      <c r="G46" s="1"/>
      <c r="H46" s="1"/>
      <c r="I46" s="1"/>
      <c r="J46" s="1"/>
    </row>
    <row r="47" spans="1:10" ht="14.25">
      <c r="A47" s="77"/>
      <c r="B47" s="68" t="s">
        <v>43</v>
      </c>
      <c r="C47" s="70" t="s">
        <v>4</v>
      </c>
      <c r="D47" s="70"/>
      <c r="E47" s="71"/>
      <c r="F47" s="79" t="s">
        <v>5</v>
      </c>
      <c r="G47" s="73"/>
      <c r="H47" s="73"/>
      <c r="I47" s="73"/>
      <c r="J47" s="74"/>
    </row>
    <row r="48" spans="1:10" ht="14.25">
      <c r="A48" s="78"/>
      <c r="B48" s="69"/>
      <c r="C48" s="5" t="s">
        <v>0</v>
      </c>
      <c r="D48" s="5" t="s">
        <v>1</v>
      </c>
      <c r="E48" s="6" t="s">
        <v>2</v>
      </c>
      <c r="F48" s="12" t="s">
        <v>43</v>
      </c>
      <c r="G48" s="5" t="s">
        <v>0</v>
      </c>
      <c r="H48" s="5" t="s">
        <v>1</v>
      </c>
      <c r="I48" s="5" t="s">
        <v>2</v>
      </c>
      <c r="J48" s="6" t="s">
        <v>6</v>
      </c>
    </row>
    <row r="49" spans="1:10" ht="14.25">
      <c r="A49" s="13" t="s">
        <v>9</v>
      </c>
      <c r="B49" s="51">
        <v>237</v>
      </c>
      <c r="C49" s="52">
        <v>113</v>
      </c>
      <c r="D49" s="52">
        <v>150</v>
      </c>
      <c r="E49" s="29">
        <f>SUM(C49:D49)</f>
        <v>263</v>
      </c>
      <c r="F49" s="51">
        <v>12</v>
      </c>
      <c r="G49" s="52">
        <v>7</v>
      </c>
      <c r="H49" s="52">
        <v>9</v>
      </c>
      <c r="I49" s="29">
        <f>SUM(G49:H49)</f>
        <v>16</v>
      </c>
      <c r="J49" s="18">
        <f aca="true" t="shared" si="5" ref="J49:J56">ROUND(I49/E49,3)</f>
        <v>0.061</v>
      </c>
    </row>
    <row r="50" spans="1:10" ht="14.25">
      <c r="A50" s="13" t="s">
        <v>10</v>
      </c>
      <c r="B50" s="51">
        <v>23</v>
      </c>
      <c r="C50" s="52">
        <v>9</v>
      </c>
      <c r="D50" s="55">
        <v>15</v>
      </c>
      <c r="E50" s="29">
        <f aca="true" t="shared" si="6" ref="E50:E56">SUM(C50:D50)</f>
        <v>24</v>
      </c>
      <c r="F50" s="51">
        <v>1</v>
      </c>
      <c r="G50" s="52">
        <v>0</v>
      </c>
      <c r="H50" s="55">
        <v>1</v>
      </c>
      <c r="I50" s="29">
        <f aca="true" t="shared" si="7" ref="I50:I56">SUM(G50:H50)</f>
        <v>1</v>
      </c>
      <c r="J50" s="18">
        <f t="shared" si="5"/>
        <v>0.042</v>
      </c>
    </row>
    <row r="51" spans="1:10" ht="14.25">
      <c r="A51" s="13" t="s">
        <v>11</v>
      </c>
      <c r="B51" s="51">
        <v>59</v>
      </c>
      <c r="C51" s="52">
        <v>32</v>
      </c>
      <c r="D51" s="52">
        <v>38</v>
      </c>
      <c r="E51" s="29">
        <f t="shared" si="6"/>
        <v>70</v>
      </c>
      <c r="F51" s="51">
        <v>4</v>
      </c>
      <c r="G51" s="52">
        <v>4</v>
      </c>
      <c r="H51" s="52">
        <v>4</v>
      </c>
      <c r="I51" s="29">
        <f t="shared" si="7"/>
        <v>8</v>
      </c>
      <c r="J51" s="18">
        <f t="shared" si="5"/>
        <v>0.114</v>
      </c>
    </row>
    <row r="52" spans="1:10" ht="14.25">
      <c r="A52" s="13" t="s">
        <v>12</v>
      </c>
      <c r="B52" s="51">
        <v>7</v>
      </c>
      <c r="C52" s="52">
        <v>0</v>
      </c>
      <c r="D52" s="52">
        <v>7</v>
      </c>
      <c r="E52" s="29">
        <f t="shared" si="6"/>
        <v>7</v>
      </c>
      <c r="F52" s="51">
        <v>0</v>
      </c>
      <c r="G52" s="52">
        <v>0</v>
      </c>
      <c r="H52" s="52">
        <v>0</v>
      </c>
      <c r="I52" s="29">
        <f t="shared" si="7"/>
        <v>0</v>
      </c>
      <c r="J52" s="18">
        <f t="shared" si="5"/>
        <v>0</v>
      </c>
    </row>
    <row r="53" spans="1:10" ht="14.25">
      <c r="A53" s="13" t="s">
        <v>13</v>
      </c>
      <c r="B53" s="51">
        <v>4</v>
      </c>
      <c r="C53" s="52">
        <v>4</v>
      </c>
      <c r="D53" s="52">
        <v>1</v>
      </c>
      <c r="E53" s="29">
        <f t="shared" si="6"/>
        <v>5</v>
      </c>
      <c r="F53" s="51">
        <v>0</v>
      </c>
      <c r="G53" s="52">
        <v>0</v>
      </c>
      <c r="H53" s="52">
        <v>0</v>
      </c>
      <c r="I53" s="29">
        <f t="shared" si="7"/>
        <v>0</v>
      </c>
      <c r="J53" s="18">
        <f t="shared" si="5"/>
        <v>0</v>
      </c>
    </row>
    <row r="54" spans="1:10" ht="14.25">
      <c r="A54" s="13" t="s">
        <v>14</v>
      </c>
      <c r="B54" s="51">
        <v>4</v>
      </c>
      <c r="C54" s="52">
        <v>2</v>
      </c>
      <c r="D54" s="52">
        <v>2</v>
      </c>
      <c r="E54" s="29">
        <f t="shared" si="6"/>
        <v>4</v>
      </c>
      <c r="F54" s="51">
        <v>0</v>
      </c>
      <c r="G54" s="52">
        <v>0</v>
      </c>
      <c r="H54" s="52">
        <v>0</v>
      </c>
      <c r="I54" s="29">
        <f t="shared" si="7"/>
        <v>0</v>
      </c>
      <c r="J54" s="18">
        <f t="shared" si="5"/>
        <v>0</v>
      </c>
    </row>
    <row r="55" spans="1:10" ht="14.25">
      <c r="A55" s="13" t="s">
        <v>15</v>
      </c>
      <c r="B55" s="51">
        <v>9</v>
      </c>
      <c r="C55" s="52">
        <v>2</v>
      </c>
      <c r="D55" s="52">
        <v>9</v>
      </c>
      <c r="E55" s="29">
        <f t="shared" si="6"/>
        <v>11</v>
      </c>
      <c r="F55" s="51">
        <v>0</v>
      </c>
      <c r="G55" s="52">
        <v>0</v>
      </c>
      <c r="H55" s="52">
        <v>0</v>
      </c>
      <c r="I55" s="29">
        <f t="shared" si="7"/>
        <v>0</v>
      </c>
      <c r="J55" s="18">
        <f t="shared" si="5"/>
        <v>0</v>
      </c>
    </row>
    <row r="56" spans="1:10" ht="15" thickBot="1">
      <c r="A56" s="19" t="s">
        <v>16</v>
      </c>
      <c r="B56" s="61">
        <f>SUM(B49:B55)</f>
        <v>343</v>
      </c>
      <c r="C56" s="54">
        <f>SUM(C49:C55)</f>
        <v>162</v>
      </c>
      <c r="D56" s="64">
        <f>SUM(D49:D55)</f>
        <v>222</v>
      </c>
      <c r="E56" s="63">
        <f t="shared" si="6"/>
        <v>384</v>
      </c>
      <c r="F56" s="61">
        <f>SUM(F49:F55)</f>
        <v>17</v>
      </c>
      <c r="G56" s="54">
        <f>SUM(G49:G55)</f>
        <v>11</v>
      </c>
      <c r="H56" s="54">
        <f>SUM(H49:H55)</f>
        <v>14</v>
      </c>
      <c r="I56" s="32">
        <f t="shared" si="7"/>
        <v>25</v>
      </c>
      <c r="J56" s="62">
        <f t="shared" si="5"/>
        <v>0.065</v>
      </c>
    </row>
    <row r="57" spans="1:10" ht="14.25">
      <c r="A57" s="23"/>
      <c r="B57" s="24" t="s">
        <v>46</v>
      </c>
      <c r="C57" s="24"/>
      <c r="D57" s="24"/>
      <c r="E57" s="25"/>
      <c r="F57" s="24"/>
      <c r="G57" s="24"/>
      <c r="H57" s="24"/>
      <c r="I57" s="24"/>
      <c r="J57" s="27"/>
    </row>
    <row r="58" spans="1:10" ht="14.25">
      <c r="A58" s="23"/>
      <c r="B58" s="24"/>
      <c r="C58" s="24"/>
      <c r="D58" s="24"/>
      <c r="E58" s="24"/>
      <c r="F58" s="24"/>
      <c r="G58" s="24"/>
      <c r="H58" s="24"/>
      <c r="I58" s="24"/>
      <c r="J58" s="27"/>
    </row>
    <row r="59" spans="1:10" ht="15" thickBot="1">
      <c r="A59" s="75" t="s">
        <v>17</v>
      </c>
      <c r="B59" s="75"/>
      <c r="C59" s="1"/>
      <c r="D59" s="1"/>
      <c r="E59" s="1"/>
      <c r="F59" s="1"/>
      <c r="G59" s="1"/>
      <c r="H59" s="1"/>
      <c r="I59" s="1"/>
      <c r="J59" s="1"/>
    </row>
    <row r="60" spans="1:10" ht="14.25">
      <c r="A60" s="79" t="s">
        <v>18</v>
      </c>
      <c r="B60" s="80"/>
      <c r="C60" s="2" t="s">
        <v>0</v>
      </c>
      <c r="D60" s="2" t="s">
        <v>1</v>
      </c>
      <c r="E60" s="3" t="s">
        <v>2</v>
      </c>
      <c r="F60" s="79" t="s">
        <v>18</v>
      </c>
      <c r="G60" s="80"/>
      <c r="H60" s="2" t="s">
        <v>0</v>
      </c>
      <c r="I60" s="2" t="s">
        <v>1</v>
      </c>
      <c r="J60" s="3" t="s">
        <v>2</v>
      </c>
    </row>
    <row r="61" spans="1:10" ht="14.25">
      <c r="A61" s="81" t="s">
        <v>19</v>
      </c>
      <c r="B61" s="82"/>
      <c r="C61" s="15">
        <v>0</v>
      </c>
      <c r="D61" s="15">
        <v>3</v>
      </c>
      <c r="E61" s="16">
        <f aca="true" t="shared" si="8" ref="E61:E72">SUM(C61+D61)</f>
        <v>3</v>
      </c>
      <c r="F61" s="81" t="s">
        <v>20</v>
      </c>
      <c r="G61" s="83"/>
      <c r="H61" s="15">
        <v>4</v>
      </c>
      <c r="I61" s="15">
        <v>2</v>
      </c>
      <c r="J61" s="16">
        <f aca="true" t="shared" si="9" ref="J61:J72">SUM(H61+I61)</f>
        <v>6</v>
      </c>
    </row>
    <row r="62" spans="1:10" ht="14.25">
      <c r="A62" s="81" t="s">
        <v>21</v>
      </c>
      <c r="B62" s="82"/>
      <c r="C62" s="15">
        <v>1</v>
      </c>
      <c r="D62" s="15">
        <v>2</v>
      </c>
      <c r="E62" s="16">
        <f t="shared" si="8"/>
        <v>3</v>
      </c>
      <c r="F62" s="81" t="s">
        <v>22</v>
      </c>
      <c r="G62" s="83"/>
      <c r="H62" s="15">
        <v>1</v>
      </c>
      <c r="I62" s="15">
        <v>6</v>
      </c>
      <c r="J62" s="16">
        <f t="shared" si="9"/>
        <v>7</v>
      </c>
    </row>
    <row r="63" spans="1:10" ht="14.25">
      <c r="A63" s="81" t="s">
        <v>23</v>
      </c>
      <c r="B63" s="82"/>
      <c r="C63" s="15">
        <v>2</v>
      </c>
      <c r="D63" s="15">
        <v>0</v>
      </c>
      <c r="E63" s="16">
        <f t="shared" si="8"/>
        <v>2</v>
      </c>
      <c r="F63" s="81" t="s">
        <v>24</v>
      </c>
      <c r="G63" s="83"/>
      <c r="H63" s="15">
        <v>5</v>
      </c>
      <c r="I63" s="15">
        <v>2</v>
      </c>
      <c r="J63" s="16">
        <f t="shared" si="9"/>
        <v>7</v>
      </c>
    </row>
    <row r="64" spans="1:10" ht="14.25">
      <c r="A64" s="81" t="s">
        <v>25</v>
      </c>
      <c r="B64" s="82"/>
      <c r="C64" s="15">
        <v>8</v>
      </c>
      <c r="D64" s="15">
        <v>6</v>
      </c>
      <c r="E64" s="16">
        <f t="shared" si="8"/>
        <v>14</v>
      </c>
      <c r="F64" s="81" t="s">
        <v>26</v>
      </c>
      <c r="G64" s="83"/>
      <c r="H64" s="15">
        <v>3</v>
      </c>
      <c r="I64" s="15">
        <v>2</v>
      </c>
      <c r="J64" s="16">
        <f t="shared" si="9"/>
        <v>5</v>
      </c>
    </row>
    <row r="65" spans="1:10" ht="14.25">
      <c r="A65" s="81" t="s">
        <v>27</v>
      </c>
      <c r="B65" s="82"/>
      <c r="C65" s="15">
        <v>47</v>
      </c>
      <c r="D65" s="15">
        <v>51</v>
      </c>
      <c r="E65" s="16">
        <f t="shared" si="8"/>
        <v>98</v>
      </c>
      <c r="F65" s="81" t="s">
        <v>28</v>
      </c>
      <c r="G65" s="83"/>
      <c r="H65" s="15">
        <v>2</v>
      </c>
      <c r="I65" s="15">
        <v>1</v>
      </c>
      <c r="J65" s="16">
        <f t="shared" si="9"/>
        <v>3</v>
      </c>
    </row>
    <row r="66" spans="1:10" ht="14.25">
      <c r="A66" s="81" t="s">
        <v>29</v>
      </c>
      <c r="B66" s="82"/>
      <c r="C66" s="15">
        <v>57</v>
      </c>
      <c r="D66" s="15">
        <v>26</v>
      </c>
      <c r="E66" s="16">
        <f t="shared" si="8"/>
        <v>83</v>
      </c>
      <c r="F66" s="81" t="s">
        <v>30</v>
      </c>
      <c r="G66" s="83"/>
      <c r="H66" s="15">
        <v>0</v>
      </c>
      <c r="I66" s="15">
        <v>3</v>
      </c>
      <c r="J66" s="16">
        <f t="shared" si="9"/>
        <v>3</v>
      </c>
    </row>
    <row r="67" spans="1:10" ht="14.25">
      <c r="A67" s="81" t="s">
        <v>31</v>
      </c>
      <c r="B67" s="82"/>
      <c r="C67" s="15">
        <v>15</v>
      </c>
      <c r="D67" s="15">
        <v>26</v>
      </c>
      <c r="E67" s="16">
        <f t="shared" si="8"/>
        <v>41</v>
      </c>
      <c r="F67" s="81" t="s">
        <v>32</v>
      </c>
      <c r="G67" s="83"/>
      <c r="H67" s="15">
        <v>0</v>
      </c>
      <c r="I67" s="15">
        <v>0</v>
      </c>
      <c r="J67" s="16">
        <f t="shared" si="9"/>
        <v>0</v>
      </c>
    </row>
    <row r="68" spans="1:10" ht="14.25">
      <c r="A68" s="81" t="s">
        <v>33</v>
      </c>
      <c r="B68" s="82"/>
      <c r="C68" s="15">
        <v>9</v>
      </c>
      <c r="D68" s="15">
        <v>23</v>
      </c>
      <c r="E68" s="16">
        <f t="shared" si="8"/>
        <v>32</v>
      </c>
      <c r="F68" s="81" t="s">
        <v>34</v>
      </c>
      <c r="G68" s="83"/>
      <c r="H68" s="15">
        <v>0</v>
      </c>
      <c r="I68" s="15">
        <v>0</v>
      </c>
      <c r="J68" s="16">
        <f t="shared" si="9"/>
        <v>0</v>
      </c>
    </row>
    <row r="69" spans="1:10" ht="14.25">
      <c r="A69" s="81" t="s">
        <v>35</v>
      </c>
      <c r="B69" s="82"/>
      <c r="C69" s="15">
        <v>4</v>
      </c>
      <c r="D69" s="15">
        <v>22</v>
      </c>
      <c r="E69" s="16">
        <f t="shared" si="8"/>
        <v>26</v>
      </c>
      <c r="F69" s="81" t="s">
        <v>36</v>
      </c>
      <c r="G69" s="83"/>
      <c r="H69" s="15">
        <v>0</v>
      </c>
      <c r="I69" s="15">
        <v>0</v>
      </c>
      <c r="J69" s="16">
        <f t="shared" si="9"/>
        <v>0</v>
      </c>
    </row>
    <row r="70" spans="1:10" ht="14.25">
      <c r="A70" s="81" t="s">
        <v>37</v>
      </c>
      <c r="B70" s="82"/>
      <c r="C70" s="15">
        <v>1</v>
      </c>
      <c r="D70" s="15">
        <v>23</v>
      </c>
      <c r="E70" s="16">
        <f t="shared" si="8"/>
        <v>24</v>
      </c>
      <c r="F70" s="81" t="s">
        <v>38</v>
      </c>
      <c r="G70" s="83"/>
      <c r="H70" s="15">
        <v>0</v>
      </c>
      <c r="I70" s="15">
        <v>0</v>
      </c>
      <c r="J70" s="16">
        <f t="shared" si="9"/>
        <v>0</v>
      </c>
    </row>
    <row r="71" spans="1:10" ht="14.25">
      <c r="A71" s="81" t="s">
        <v>39</v>
      </c>
      <c r="B71" s="82"/>
      <c r="C71" s="15">
        <v>2</v>
      </c>
      <c r="D71" s="15">
        <v>15</v>
      </c>
      <c r="E71" s="16">
        <f t="shared" si="8"/>
        <v>17</v>
      </c>
      <c r="F71" s="81" t="s">
        <v>40</v>
      </c>
      <c r="G71" s="83"/>
      <c r="H71" s="15">
        <v>0</v>
      </c>
      <c r="I71" s="15">
        <v>0</v>
      </c>
      <c r="J71" s="16">
        <f t="shared" si="9"/>
        <v>0</v>
      </c>
    </row>
    <row r="72" spans="1:10" ht="15" thickBot="1">
      <c r="A72" s="84" t="s">
        <v>41</v>
      </c>
      <c r="B72" s="85"/>
      <c r="C72" s="9">
        <v>1</v>
      </c>
      <c r="D72" s="9">
        <v>9</v>
      </c>
      <c r="E72" s="10">
        <f t="shared" si="8"/>
        <v>10</v>
      </c>
      <c r="F72" s="86" t="s">
        <v>42</v>
      </c>
      <c r="G72" s="87"/>
      <c r="H72" s="34">
        <f>SUM((SUM(C61:C72)+(SUM(H61:H71))))</f>
        <v>162</v>
      </c>
      <c r="I72" s="9">
        <f>SUM((SUM(D61:D72)+(SUM(I61:I71))))</f>
        <v>222</v>
      </c>
      <c r="J72" s="10">
        <f t="shared" si="9"/>
        <v>384</v>
      </c>
    </row>
  </sheetData>
  <sheetProtection/>
  <mergeCells count="75">
    <mergeCell ref="A59:B59"/>
    <mergeCell ref="F60:G60"/>
    <mergeCell ref="A46:C46"/>
    <mergeCell ref="A47:A48"/>
    <mergeCell ref="B47:B48"/>
    <mergeCell ref="C47:E47"/>
    <mergeCell ref="A60:B60"/>
    <mergeCell ref="A2:J2"/>
    <mergeCell ref="A5:A6"/>
    <mergeCell ref="B5:B6"/>
    <mergeCell ref="C5:E5"/>
    <mergeCell ref="F5:J5"/>
    <mergeCell ref="F47:J47"/>
    <mergeCell ref="F11:J11"/>
    <mergeCell ref="A23:B23"/>
    <mergeCell ref="A24:B24"/>
    <mergeCell ref="F24:G24"/>
    <mergeCell ref="A10:C10"/>
    <mergeCell ref="A11:A12"/>
    <mergeCell ref="B11:B12"/>
    <mergeCell ref="C11:E11"/>
    <mergeCell ref="A27:B27"/>
    <mergeCell ref="F27:G27"/>
    <mergeCell ref="A28:B28"/>
    <mergeCell ref="F28:G28"/>
    <mergeCell ref="A25:B25"/>
    <mergeCell ref="F25:G25"/>
    <mergeCell ref="A26:B26"/>
    <mergeCell ref="F26:G26"/>
    <mergeCell ref="A31:B31"/>
    <mergeCell ref="F31:G31"/>
    <mergeCell ref="A32:B32"/>
    <mergeCell ref="F32:G32"/>
    <mergeCell ref="A29:B29"/>
    <mergeCell ref="F29:G29"/>
    <mergeCell ref="A30:B30"/>
    <mergeCell ref="F30:G30"/>
    <mergeCell ref="A35:B35"/>
    <mergeCell ref="F35:G35"/>
    <mergeCell ref="A36:B36"/>
    <mergeCell ref="F36:G36"/>
    <mergeCell ref="A33:B33"/>
    <mergeCell ref="F33:G33"/>
    <mergeCell ref="A34:B34"/>
    <mergeCell ref="F34:G34"/>
    <mergeCell ref="A37:B37"/>
    <mergeCell ref="A39:J39"/>
    <mergeCell ref="A41:A42"/>
    <mergeCell ref="B41:B42"/>
    <mergeCell ref="C41:E41"/>
    <mergeCell ref="F41:J41"/>
    <mergeCell ref="A63:B63"/>
    <mergeCell ref="F63:G63"/>
    <mergeCell ref="A64:B64"/>
    <mergeCell ref="F64:G64"/>
    <mergeCell ref="A61:B61"/>
    <mergeCell ref="F61:G61"/>
    <mergeCell ref="A62:B62"/>
    <mergeCell ref="F62:G62"/>
    <mergeCell ref="A67:B67"/>
    <mergeCell ref="F67:G67"/>
    <mergeCell ref="A68:B68"/>
    <mergeCell ref="F68:G68"/>
    <mergeCell ref="A65:B65"/>
    <mergeCell ref="F65:G65"/>
    <mergeCell ref="A66:B66"/>
    <mergeCell ref="F66:G66"/>
    <mergeCell ref="A71:B71"/>
    <mergeCell ref="F71:G71"/>
    <mergeCell ref="A72:B72"/>
    <mergeCell ref="F72:G72"/>
    <mergeCell ref="A69:B69"/>
    <mergeCell ref="F69:G69"/>
    <mergeCell ref="A70:B70"/>
    <mergeCell ref="F70:G70"/>
  </mergeCells>
  <printOptions/>
  <pageMargins left="0.75" right="0.75" top="0.24" bottom="0.28" header="0.2" footer="0.21"/>
  <pageSetup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72"/>
  <sheetViews>
    <sheetView zoomScalePageLayoutView="0" workbookViewId="0" topLeftCell="A1">
      <selection activeCell="H67" sqref="H67"/>
    </sheetView>
  </sheetViews>
  <sheetFormatPr defaultColWidth="9.00390625" defaultRowHeight="13.5"/>
  <cols>
    <col min="7" max="7" width="10.00390625" style="0" bestFit="1" customWidth="1"/>
  </cols>
  <sheetData>
    <row r="2" spans="1:10" ht="14.25">
      <c r="A2" s="65" t="s">
        <v>49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4.25">
      <c r="A3" s="41"/>
      <c r="B3" s="41"/>
      <c r="C3" s="41"/>
      <c r="D3" s="41"/>
      <c r="E3" s="41"/>
      <c r="F3" s="41"/>
      <c r="G3" s="41"/>
      <c r="H3" s="41"/>
      <c r="I3" s="41"/>
      <c r="J3" s="41"/>
    </row>
    <row r="4" spans="1:10" ht="1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66"/>
      <c r="B5" s="68" t="s">
        <v>3</v>
      </c>
      <c r="C5" s="70" t="s">
        <v>4</v>
      </c>
      <c r="D5" s="70"/>
      <c r="E5" s="71"/>
      <c r="F5" s="72" t="s">
        <v>5</v>
      </c>
      <c r="G5" s="73"/>
      <c r="H5" s="73"/>
      <c r="I5" s="73"/>
      <c r="J5" s="74"/>
    </row>
    <row r="6" spans="1:10" ht="14.25">
      <c r="A6" s="67"/>
      <c r="B6" s="69"/>
      <c r="C6" s="5" t="s">
        <v>0</v>
      </c>
      <c r="D6" s="5" t="s">
        <v>1</v>
      </c>
      <c r="E6" s="6" t="s">
        <v>2</v>
      </c>
      <c r="F6" s="4" t="s">
        <v>3</v>
      </c>
      <c r="G6" s="5" t="s">
        <v>0</v>
      </c>
      <c r="H6" s="5" t="s">
        <v>1</v>
      </c>
      <c r="I6" s="5" t="s">
        <v>2</v>
      </c>
      <c r="J6" s="6" t="s">
        <v>6</v>
      </c>
    </row>
    <row r="7" spans="1:10" ht="15" thickBot="1">
      <c r="A7" s="7" t="s">
        <v>7</v>
      </c>
      <c r="B7" s="8">
        <v>15520</v>
      </c>
      <c r="C7" s="9">
        <v>16590</v>
      </c>
      <c r="D7" s="9">
        <v>18255</v>
      </c>
      <c r="E7" s="10">
        <f>SUM(C7:D7)</f>
        <v>34845</v>
      </c>
      <c r="F7" s="8">
        <v>10208</v>
      </c>
      <c r="G7" s="9">
        <v>6213</v>
      </c>
      <c r="H7" s="9">
        <v>8733</v>
      </c>
      <c r="I7" s="9">
        <f>SUM(G7:H7)</f>
        <v>14946</v>
      </c>
      <c r="J7" s="11">
        <f>ROUND(I7/E7,3)</f>
        <v>0.429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>
      <c r="A10" s="75" t="s">
        <v>45</v>
      </c>
      <c r="B10" s="75"/>
      <c r="C10" s="76"/>
      <c r="D10" s="1"/>
      <c r="E10" s="1"/>
      <c r="F10" s="1"/>
      <c r="G10" s="1"/>
      <c r="H10" s="1"/>
      <c r="I10" s="1"/>
      <c r="J10" s="1"/>
    </row>
    <row r="11" spans="1:10" ht="14.25">
      <c r="A11" s="77"/>
      <c r="B11" s="68" t="s">
        <v>3</v>
      </c>
      <c r="C11" s="70" t="s">
        <v>4</v>
      </c>
      <c r="D11" s="70"/>
      <c r="E11" s="71"/>
      <c r="F11" s="79" t="s">
        <v>5</v>
      </c>
      <c r="G11" s="73"/>
      <c r="H11" s="73"/>
      <c r="I11" s="73"/>
      <c r="J11" s="74"/>
    </row>
    <row r="12" spans="1:10" ht="14.25">
      <c r="A12" s="78"/>
      <c r="B12" s="69"/>
      <c r="C12" s="5" t="s">
        <v>0</v>
      </c>
      <c r="D12" s="5" t="s">
        <v>1</v>
      </c>
      <c r="E12" s="6" t="s">
        <v>2</v>
      </c>
      <c r="F12" s="12" t="s">
        <v>3</v>
      </c>
      <c r="G12" s="5" t="s">
        <v>0</v>
      </c>
      <c r="H12" s="5" t="s">
        <v>1</v>
      </c>
      <c r="I12" s="5" t="s">
        <v>2</v>
      </c>
      <c r="J12" s="6" t="s">
        <v>6</v>
      </c>
    </row>
    <row r="13" spans="1:10" ht="14.25">
      <c r="A13" s="13" t="s">
        <v>9</v>
      </c>
      <c r="B13" s="14">
        <v>7890</v>
      </c>
      <c r="C13" s="15">
        <v>8580</v>
      </c>
      <c r="D13" s="15">
        <v>9304</v>
      </c>
      <c r="E13" s="16">
        <f aca="true" t="shared" si="0" ref="E13:E19">SUM(C13:D13)</f>
        <v>17884</v>
      </c>
      <c r="F13" s="17">
        <v>4519</v>
      </c>
      <c r="G13" s="15">
        <v>2750</v>
      </c>
      <c r="H13" s="15">
        <v>3879</v>
      </c>
      <c r="I13" s="15">
        <f>SUM(G13:H13)</f>
        <v>6629</v>
      </c>
      <c r="J13" s="18">
        <f aca="true" t="shared" si="1" ref="J13:J20">ROUND(I13/E13,3)</f>
        <v>0.371</v>
      </c>
    </row>
    <row r="14" spans="1:10" ht="14.25">
      <c r="A14" s="13" t="s">
        <v>10</v>
      </c>
      <c r="B14" s="14">
        <v>1431</v>
      </c>
      <c r="C14" s="15">
        <v>1597</v>
      </c>
      <c r="D14" s="15">
        <v>1785</v>
      </c>
      <c r="E14" s="16">
        <f t="shared" si="0"/>
        <v>3382</v>
      </c>
      <c r="F14" s="17">
        <v>1112</v>
      </c>
      <c r="G14" s="15">
        <v>699</v>
      </c>
      <c r="H14" s="15">
        <v>988</v>
      </c>
      <c r="I14" s="15">
        <f aca="true" t="shared" si="2" ref="I14:I19">SUM(G14:H14)</f>
        <v>1687</v>
      </c>
      <c r="J14" s="18">
        <f t="shared" si="1"/>
        <v>0.499</v>
      </c>
    </row>
    <row r="15" spans="1:10" ht="14.25">
      <c r="A15" s="13" t="s">
        <v>11</v>
      </c>
      <c r="B15" s="14">
        <v>3501</v>
      </c>
      <c r="C15" s="15">
        <v>3576</v>
      </c>
      <c r="D15" s="15">
        <v>4033</v>
      </c>
      <c r="E15" s="16">
        <f t="shared" si="0"/>
        <v>7609</v>
      </c>
      <c r="F15" s="17">
        <v>2461</v>
      </c>
      <c r="G15" s="15">
        <v>1475</v>
      </c>
      <c r="H15" s="15">
        <v>2062</v>
      </c>
      <c r="I15" s="15">
        <f t="shared" si="2"/>
        <v>3537</v>
      </c>
      <c r="J15" s="18">
        <f t="shared" si="1"/>
        <v>0.465</v>
      </c>
    </row>
    <row r="16" spans="1:10" ht="14.25">
      <c r="A16" s="13" t="s">
        <v>12</v>
      </c>
      <c r="B16" s="14">
        <v>801</v>
      </c>
      <c r="C16" s="15">
        <v>972</v>
      </c>
      <c r="D16" s="15">
        <v>992</v>
      </c>
      <c r="E16" s="16">
        <f t="shared" si="0"/>
        <v>1964</v>
      </c>
      <c r="F16" s="17">
        <v>639</v>
      </c>
      <c r="G16" s="15">
        <v>397</v>
      </c>
      <c r="H16" s="15">
        <v>538</v>
      </c>
      <c r="I16" s="15">
        <f t="shared" si="2"/>
        <v>935</v>
      </c>
      <c r="J16" s="18">
        <f t="shared" si="1"/>
        <v>0.476</v>
      </c>
    </row>
    <row r="17" spans="1:10" ht="14.25">
      <c r="A17" s="13" t="s">
        <v>13</v>
      </c>
      <c r="B17" s="14">
        <v>675</v>
      </c>
      <c r="C17" s="15">
        <v>821</v>
      </c>
      <c r="D17" s="15">
        <v>921</v>
      </c>
      <c r="E17" s="16">
        <f t="shared" si="0"/>
        <v>1742</v>
      </c>
      <c r="F17" s="17">
        <v>558</v>
      </c>
      <c r="G17" s="15">
        <v>373</v>
      </c>
      <c r="H17" s="15">
        <v>478</v>
      </c>
      <c r="I17" s="15">
        <f t="shared" si="2"/>
        <v>851</v>
      </c>
      <c r="J17" s="18">
        <f t="shared" si="1"/>
        <v>0.489</v>
      </c>
    </row>
    <row r="18" spans="1:10" ht="14.25">
      <c r="A18" s="13" t="s">
        <v>14</v>
      </c>
      <c r="B18" s="14">
        <v>606</v>
      </c>
      <c r="C18" s="15">
        <v>612</v>
      </c>
      <c r="D18" s="15">
        <v>724</v>
      </c>
      <c r="E18" s="16">
        <f t="shared" si="0"/>
        <v>1336</v>
      </c>
      <c r="F18" s="17">
        <v>482</v>
      </c>
      <c r="G18" s="15">
        <v>286</v>
      </c>
      <c r="H18" s="15">
        <v>421</v>
      </c>
      <c r="I18" s="15">
        <f t="shared" si="2"/>
        <v>707</v>
      </c>
      <c r="J18" s="18">
        <f t="shared" si="1"/>
        <v>0.529</v>
      </c>
    </row>
    <row r="19" spans="1:10" ht="14.25">
      <c r="A19" s="13" t="s">
        <v>15</v>
      </c>
      <c r="B19" s="14">
        <v>616</v>
      </c>
      <c r="C19" s="15">
        <v>593</v>
      </c>
      <c r="D19" s="15">
        <v>731</v>
      </c>
      <c r="E19" s="16">
        <f t="shared" si="0"/>
        <v>1324</v>
      </c>
      <c r="F19" s="17">
        <v>437</v>
      </c>
      <c r="G19" s="15">
        <v>233</v>
      </c>
      <c r="H19" s="15">
        <v>367</v>
      </c>
      <c r="I19" s="15">
        <f t="shared" si="2"/>
        <v>600</v>
      </c>
      <c r="J19" s="18">
        <f t="shared" si="1"/>
        <v>0.453</v>
      </c>
    </row>
    <row r="20" spans="1:10" ht="15" thickBot="1">
      <c r="A20" s="7" t="s">
        <v>16</v>
      </c>
      <c r="B20" s="42">
        <f aca="true" t="shared" si="3" ref="B20:H20">SUM(B13:B19)</f>
        <v>15520</v>
      </c>
      <c r="C20" s="20">
        <f t="shared" si="3"/>
        <v>16751</v>
      </c>
      <c r="D20" s="20">
        <f t="shared" si="3"/>
        <v>18490</v>
      </c>
      <c r="E20" s="20">
        <f t="shared" si="3"/>
        <v>35241</v>
      </c>
      <c r="F20" s="35">
        <f t="shared" si="3"/>
        <v>10208</v>
      </c>
      <c r="G20" s="20">
        <f t="shared" si="3"/>
        <v>6213</v>
      </c>
      <c r="H20" s="20">
        <f t="shared" si="3"/>
        <v>8733</v>
      </c>
      <c r="I20" s="21">
        <f>SUM(I13:I19)</f>
        <v>14946</v>
      </c>
      <c r="J20" s="22">
        <f t="shared" si="1"/>
        <v>0.424</v>
      </c>
    </row>
    <row r="21" spans="1:10" ht="14.25">
      <c r="A21" s="23"/>
      <c r="B21" s="24"/>
      <c r="C21" s="24"/>
      <c r="D21" s="24"/>
      <c r="E21" s="24"/>
      <c r="F21" s="24"/>
      <c r="G21" s="24"/>
      <c r="H21" s="24"/>
      <c r="I21" s="25"/>
      <c r="J21" s="26"/>
    </row>
    <row r="22" spans="1:10" ht="14.25">
      <c r="A22" s="23"/>
      <c r="B22" s="24"/>
      <c r="C22" s="24"/>
      <c r="D22" s="24"/>
      <c r="E22" s="24"/>
      <c r="F22" s="24"/>
      <c r="G22" s="24"/>
      <c r="H22" s="24"/>
      <c r="I22" s="24"/>
      <c r="J22" s="27"/>
    </row>
    <row r="23" spans="1:10" ht="15" thickBot="1">
      <c r="A23" s="75" t="s">
        <v>17</v>
      </c>
      <c r="B23" s="75"/>
      <c r="C23" s="1"/>
      <c r="D23" s="1"/>
      <c r="E23" s="1"/>
      <c r="F23" s="1"/>
      <c r="G23" s="1"/>
      <c r="H23" s="1"/>
      <c r="I23" s="1"/>
      <c r="J23" s="1"/>
    </row>
    <row r="24" spans="1:10" ht="14.25">
      <c r="A24" s="79" t="s">
        <v>18</v>
      </c>
      <c r="B24" s="80"/>
      <c r="C24" s="2" t="s">
        <v>0</v>
      </c>
      <c r="D24" s="2" t="s">
        <v>1</v>
      </c>
      <c r="E24" s="3" t="s">
        <v>2</v>
      </c>
      <c r="F24" s="79" t="s">
        <v>18</v>
      </c>
      <c r="G24" s="80"/>
      <c r="H24" s="2" t="s">
        <v>0</v>
      </c>
      <c r="I24" s="2" t="s">
        <v>1</v>
      </c>
      <c r="J24" s="3" t="s">
        <v>2</v>
      </c>
    </row>
    <row r="25" spans="1:10" ht="14.25">
      <c r="A25" s="81" t="s">
        <v>19</v>
      </c>
      <c r="B25" s="82"/>
      <c r="C25" s="45">
        <v>509</v>
      </c>
      <c r="D25" s="45">
        <v>549</v>
      </c>
      <c r="E25" s="16">
        <f aca="true" t="shared" si="4" ref="E25:E36">C25+D25</f>
        <v>1058</v>
      </c>
      <c r="F25" s="81" t="s">
        <v>20</v>
      </c>
      <c r="G25" s="83"/>
      <c r="H25" s="15">
        <v>1277</v>
      </c>
      <c r="I25" s="15">
        <v>1292</v>
      </c>
      <c r="J25" s="16">
        <f aca="true" t="shared" si="5" ref="J25:J35">H25+I25</f>
        <v>2569</v>
      </c>
    </row>
    <row r="26" spans="1:10" ht="14.25">
      <c r="A26" s="81" t="s">
        <v>21</v>
      </c>
      <c r="B26" s="82"/>
      <c r="C26" s="45">
        <v>648</v>
      </c>
      <c r="D26" s="45">
        <v>597</v>
      </c>
      <c r="E26" s="16">
        <f t="shared" si="4"/>
        <v>1245</v>
      </c>
      <c r="F26" s="81" t="s">
        <v>22</v>
      </c>
      <c r="G26" s="83"/>
      <c r="H26" s="15">
        <v>1621</v>
      </c>
      <c r="I26" s="15">
        <v>1565</v>
      </c>
      <c r="J26" s="16">
        <f t="shared" si="5"/>
        <v>3186</v>
      </c>
    </row>
    <row r="27" spans="1:10" ht="14.25">
      <c r="A27" s="81" t="s">
        <v>23</v>
      </c>
      <c r="B27" s="82"/>
      <c r="C27" s="45">
        <v>737</v>
      </c>
      <c r="D27" s="45">
        <v>643</v>
      </c>
      <c r="E27" s="16">
        <f t="shared" si="4"/>
        <v>1380</v>
      </c>
      <c r="F27" s="81" t="s">
        <v>24</v>
      </c>
      <c r="G27" s="83"/>
      <c r="H27" s="15">
        <v>1413</v>
      </c>
      <c r="I27" s="15">
        <v>1497</v>
      </c>
      <c r="J27" s="16">
        <f t="shared" si="5"/>
        <v>2910</v>
      </c>
    </row>
    <row r="28" spans="1:10" ht="14.25">
      <c r="A28" s="81" t="s">
        <v>25</v>
      </c>
      <c r="B28" s="82"/>
      <c r="C28" s="45">
        <v>708</v>
      </c>
      <c r="D28" s="45">
        <v>672</v>
      </c>
      <c r="E28" s="16">
        <f t="shared" si="4"/>
        <v>1380</v>
      </c>
      <c r="F28" s="81" t="s">
        <v>26</v>
      </c>
      <c r="G28" s="83"/>
      <c r="H28" s="15">
        <v>988</v>
      </c>
      <c r="I28" s="15">
        <v>1348</v>
      </c>
      <c r="J28" s="16">
        <f t="shared" si="5"/>
        <v>2336</v>
      </c>
    </row>
    <row r="29" spans="1:10" ht="14.25">
      <c r="A29" s="81" t="s">
        <v>27</v>
      </c>
      <c r="B29" s="82"/>
      <c r="C29" s="45">
        <v>695</v>
      </c>
      <c r="D29" s="45">
        <v>591</v>
      </c>
      <c r="E29" s="16">
        <f t="shared" si="4"/>
        <v>1286</v>
      </c>
      <c r="F29" s="81" t="s">
        <v>28</v>
      </c>
      <c r="G29" s="83"/>
      <c r="H29" s="15">
        <v>934</v>
      </c>
      <c r="I29" s="15">
        <v>1587</v>
      </c>
      <c r="J29" s="16">
        <f t="shared" si="5"/>
        <v>2521</v>
      </c>
    </row>
    <row r="30" spans="1:10" ht="14.25">
      <c r="A30" s="81" t="s">
        <v>29</v>
      </c>
      <c r="B30" s="82"/>
      <c r="C30" s="45">
        <v>633</v>
      </c>
      <c r="D30" s="45">
        <v>527</v>
      </c>
      <c r="E30" s="16">
        <f t="shared" si="4"/>
        <v>1160</v>
      </c>
      <c r="F30" s="81" t="s">
        <v>30</v>
      </c>
      <c r="G30" s="83"/>
      <c r="H30" s="15">
        <v>789</v>
      </c>
      <c r="I30" s="15">
        <v>1450</v>
      </c>
      <c r="J30" s="16">
        <f t="shared" si="5"/>
        <v>2239</v>
      </c>
    </row>
    <row r="31" spans="1:10" ht="14.25">
      <c r="A31" s="81" t="s">
        <v>31</v>
      </c>
      <c r="B31" s="82"/>
      <c r="C31" s="45">
        <v>730</v>
      </c>
      <c r="D31" s="45">
        <v>606</v>
      </c>
      <c r="E31" s="16">
        <f t="shared" si="4"/>
        <v>1336</v>
      </c>
      <c r="F31" s="81" t="s">
        <v>32</v>
      </c>
      <c r="G31" s="83"/>
      <c r="H31" s="15">
        <v>382</v>
      </c>
      <c r="I31" s="15">
        <v>911</v>
      </c>
      <c r="J31" s="16">
        <f t="shared" si="5"/>
        <v>1293</v>
      </c>
    </row>
    <row r="32" spans="1:10" ht="14.25">
      <c r="A32" s="81" t="s">
        <v>33</v>
      </c>
      <c r="B32" s="82"/>
      <c r="C32" s="45">
        <v>835</v>
      </c>
      <c r="D32" s="45">
        <v>742</v>
      </c>
      <c r="E32" s="16">
        <f t="shared" si="4"/>
        <v>1577</v>
      </c>
      <c r="F32" s="81" t="s">
        <v>34</v>
      </c>
      <c r="G32" s="83"/>
      <c r="H32" s="15">
        <v>76</v>
      </c>
      <c r="I32" s="15">
        <v>320</v>
      </c>
      <c r="J32" s="16">
        <f t="shared" si="5"/>
        <v>396</v>
      </c>
    </row>
    <row r="33" spans="1:10" ht="14.25">
      <c r="A33" s="81" t="s">
        <v>35</v>
      </c>
      <c r="B33" s="82"/>
      <c r="C33" s="45">
        <v>941</v>
      </c>
      <c r="D33" s="45">
        <v>893</v>
      </c>
      <c r="E33" s="16">
        <f t="shared" si="4"/>
        <v>1834</v>
      </c>
      <c r="F33" s="81" t="s">
        <v>36</v>
      </c>
      <c r="G33" s="83"/>
      <c r="H33" s="15">
        <v>10</v>
      </c>
      <c r="I33" s="15">
        <v>50</v>
      </c>
      <c r="J33" s="16">
        <f>H33+I33</f>
        <v>60</v>
      </c>
    </row>
    <row r="34" spans="1:10" ht="14.25">
      <c r="A34" s="81" t="s">
        <v>37</v>
      </c>
      <c r="B34" s="82"/>
      <c r="C34" s="45">
        <v>964</v>
      </c>
      <c r="D34" s="45">
        <v>851</v>
      </c>
      <c r="E34" s="16">
        <f t="shared" si="4"/>
        <v>1815</v>
      </c>
      <c r="F34" s="81" t="s">
        <v>38</v>
      </c>
      <c r="G34" s="83"/>
      <c r="H34" s="15">
        <v>0</v>
      </c>
      <c r="I34" s="15">
        <v>5</v>
      </c>
      <c r="J34" s="16">
        <f t="shared" si="5"/>
        <v>5</v>
      </c>
    </row>
    <row r="35" spans="1:10" ht="14.25">
      <c r="A35" s="81" t="s">
        <v>39</v>
      </c>
      <c r="B35" s="82"/>
      <c r="C35" s="45">
        <v>859</v>
      </c>
      <c r="D35" s="45">
        <v>792</v>
      </c>
      <c r="E35" s="16">
        <f t="shared" si="4"/>
        <v>1651</v>
      </c>
      <c r="F35" s="81" t="s">
        <v>40</v>
      </c>
      <c r="G35" s="83"/>
      <c r="H35" s="15">
        <v>0</v>
      </c>
      <c r="I35" s="15">
        <v>0</v>
      </c>
      <c r="J35" s="16">
        <f t="shared" si="5"/>
        <v>0</v>
      </c>
    </row>
    <row r="36" spans="1:10" ht="15" thickBot="1">
      <c r="A36" s="84" t="s">
        <v>41</v>
      </c>
      <c r="B36" s="85"/>
      <c r="C36" s="46">
        <v>1002</v>
      </c>
      <c r="D36" s="46">
        <v>1002</v>
      </c>
      <c r="E36" s="10">
        <f t="shared" si="4"/>
        <v>2004</v>
      </c>
      <c r="F36" s="86" t="s">
        <v>42</v>
      </c>
      <c r="G36" s="87"/>
      <c r="H36" s="9">
        <f>C25+C26+C27+C28+C29+C30+C31+C32+C33+C34+C35+C36+H25+H26+H27+H28+H29+H30+H31+H32+H33+H34+H35</f>
        <v>16751</v>
      </c>
      <c r="I36" s="9">
        <f>D25+D26+D27+D28+D29+D30+D31+D32+D33+D34+D35+D36+I25+I26+I27+I28+I29+I30+I31+I32+I33+I34+I35</f>
        <v>18490</v>
      </c>
      <c r="J36" s="10">
        <f>E25+E26+E27+E28+E29+E30+E31+E32+E33+E34+E35+E36+J25+J26+J27+J28+J29+J30+J31+J32+J33+J34+J35</f>
        <v>35241</v>
      </c>
    </row>
    <row r="37" spans="1:10" ht="14.25">
      <c r="A37" s="88"/>
      <c r="B37" s="89"/>
      <c r="C37" s="28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4.25">
      <c r="A39" s="65" t="s">
        <v>50</v>
      </c>
      <c r="B39" s="65"/>
      <c r="C39" s="65"/>
      <c r="D39" s="65"/>
      <c r="E39" s="65"/>
      <c r="F39" s="65"/>
      <c r="G39" s="65"/>
      <c r="H39" s="65"/>
      <c r="I39" s="65"/>
      <c r="J39" s="65"/>
    </row>
    <row r="40" spans="1:10" ht="15" thickBo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4.25">
      <c r="A41" s="66"/>
      <c r="B41" s="68" t="s">
        <v>43</v>
      </c>
      <c r="C41" s="70" t="s">
        <v>4</v>
      </c>
      <c r="D41" s="70"/>
      <c r="E41" s="71"/>
      <c r="F41" s="72" t="s">
        <v>5</v>
      </c>
      <c r="G41" s="73"/>
      <c r="H41" s="73"/>
      <c r="I41" s="73"/>
      <c r="J41" s="74"/>
    </row>
    <row r="42" spans="1:10" ht="14.25">
      <c r="A42" s="67"/>
      <c r="B42" s="69"/>
      <c r="C42" s="5" t="s">
        <v>0</v>
      </c>
      <c r="D42" s="5" t="s">
        <v>1</v>
      </c>
      <c r="E42" s="6" t="s">
        <v>2</v>
      </c>
      <c r="F42" s="4" t="s">
        <v>43</v>
      </c>
      <c r="G42" s="5" t="s">
        <v>0</v>
      </c>
      <c r="H42" s="5" t="s">
        <v>1</v>
      </c>
      <c r="I42" s="5" t="s">
        <v>2</v>
      </c>
      <c r="J42" s="6" t="s">
        <v>6</v>
      </c>
    </row>
    <row r="43" spans="1:10" ht="15" thickBot="1">
      <c r="A43" s="7" t="s">
        <v>7</v>
      </c>
      <c r="B43" s="8">
        <v>355</v>
      </c>
      <c r="C43" s="9">
        <v>161</v>
      </c>
      <c r="D43" s="9">
        <v>235</v>
      </c>
      <c r="E43" s="10">
        <f>SUM(C43:D43)</f>
        <v>396</v>
      </c>
      <c r="F43" s="8">
        <v>17</v>
      </c>
      <c r="G43" s="9">
        <v>11</v>
      </c>
      <c r="H43" s="9">
        <v>14</v>
      </c>
      <c r="I43" s="9">
        <f>SUM(G43:H43)</f>
        <v>25</v>
      </c>
      <c r="J43" s="11">
        <f>ROUND(I43/E43,3)</f>
        <v>0.063</v>
      </c>
    </row>
    <row r="46" spans="1:10" ht="15" thickBot="1">
      <c r="A46" s="75" t="s">
        <v>45</v>
      </c>
      <c r="B46" s="75"/>
      <c r="C46" s="76"/>
      <c r="D46" s="1"/>
      <c r="E46" s="1"/>
      <c r="F46" s="1"/>
      <c r="G46" s="1"/>
      <c r="H46" s="1"/>
      <c r="I46" s="1"/>
      <c r="J46" s="1"/>
    </row>
    <row r="47" spans="1:10" ht="14.25">
      <c r="A47" s="77"/>
      <c r="B47" s="68" t="s">
        <v>43</v>
      </c>
      <c r="C47" s="70" t="s">
        <v>4</v>
      </c>
      <c r="D47" s="70"/>
      <c r="E47" s="71"/>
      <c r="F47" s="79" t="s">
        <v>5</v>
      </c>
      <c r="G47" s="73"/>
      <c r="H47" s="73"/>
      <c r="I47" s="73"/>
      <c r="J47" s="74"/>
    </row>
    <row r="48" spans="1:10" ht="14.25">
      <c r="A48" s="78"/>
      <c r="B48" s="69"/>
      <c r="C48" s="5" t="s">
        <v>0</v>
      </c>
      <c r="D48" s="5" t="s">
        <v>1</v>
      </c>
      <c r="E48" s="6" t="s">
        <v>2</v>
      </c>
      <c r="F48" s="12" t="s">
        <v>43</v>
      </c>
      <c r="G48" s="5" t="s">
        <v>0</v>
      </c>
      <c r="H48" s="5" t="s">
        <v>1</v>
      </c>
      <c r="I48" s="5" t="s">
        <v>2</v>
      </c>
      <c r="J48" s="6" t="s">
        <v>6</v>
      </c>
    </row>
    <row r="49" spans="1:10" ht="14.25">
      <c r="A49" s="13" t="s">
        <v>9</v>
      </c>
      <c r="B49" s="56">
        <v>246</v>
      </c>
      <c r="C49" s="57">
        <v>110</v>
      </c>
      <c r="D49" s="57">
        <v>160</v>
      </c>
      <c r="E49" s="29">
        <f aca="true" t="shared" si="6" ref="E49:E55">SUM(C49:D49)</f>
        <v>270</v>
      </c>
      <c r="F49" s="48">
        <v>12</v>
      </c>
      <c r="G49" s="49">
        <v>7</v>
      </c>
      <c r="H49" s="49">
        <v>9</v>
      </c>
      <c r="I49" s="31">
        <f>SUM(G49:H49)</f>
        <v>16</v>
      </c>
      <c r="J49" s="18">
        <f aca="true" t="shared" si="7" ref="J49:J56">ROUND(I49/E49,3)</f>
        <v>0.059</v>
      </c>
    </row>
    <row r="50" spans="1:10" ht="14.25">
      <c r="A50" s="13" t="s">
        <v>10</v>
      </c>
      <c r="B50" s="56">
        <v>24</v>
      </c>
      <c r="C50" s="57">
        <v>10</v>
      </c>
      <c r="D50" s="58">
        <v>17</v>
      </c>
      <c r="E50" s="29">
        <f t="shared" si="6"/>
        <v>27</v>
      </c>
      <c r="F50" s="48">
        <v>1</v>
      </c>
      <c r="G50" s="49">
        <v>0</v>
      </c>
      <c r="H50" s="49">
        <v>1</v>
      </c>
      <c r="I50" s="31">
        <f aca="true" t="shared" si="8" ref="I50:I55">SUM(G50:H50)</f>
        <v>1</v>
      </c>
      <c r="J50" s="18">
        <f t="shared" si="7"/>
        <v>0.037</v>
      </c>
    </row>
    <row r="51" spans="1:10" ht="14.25">
      <c r="A51" s="13" t="s">
        <v>11</v>
      </c>
      <c r="B51" s="56">
        <v>61</v>
      </c>
      <c r="C51" s="57">
        <v>33</v>
      </c>
      <c r="D51" s="57">
        <v>39</v>
      </c>
      <c r="E51" s="29">
        <f t="shared" si="6"/>
        <v>72</v>
      </c>
      <c r="F51" s="48">
        <v>4</v>
      </c>
      <c r="G51" s="49">
        <v>4</v>
      </c>
      <c r="H51" s="49">
        <v>4</v>
      </c>
      <c r="I51" s="31">
        <f t="shared" si="8"/>
        <v>8</v>
      </c>
      <c r="J51" s="18">
        <f t="shared" si="7"/>
        <v>0.111</v>
      </c>
    </row>
    <row r="52" spans="1:10" ht="14.25">
      <c r="A52" s="13" t="s">
        <v>12</v>
      </c>
      <c r="B52" s="56">
        <v>7</v>
      </c>
      <c r="C52" s="57">
        <v>0</v>
      </c>
      <c r="D52" s="57">
        <v>7</v>
      </c>
      <c r="E52" s="29">
        <f t="shared" si="6"/>
        <v>7</v>
      </c>
      <c r="F52" s="48">
        <v>0</v>
      </c>
      <c r="G52" s="49">
        <v>0</v>
      </c>
      <c r="H52" s="49">
        <v>0</v>
      </c>
      <c r="I52" s="31">
        <f t="shared" si="8"/>
        <v>0</v>
      </c>
      <c r="J52" s="18">
        <f t="shared" si="7"/>
        <v>0</v>
      </c>
    </row>
    <row r="53" spans="1:10" ht="14.25">
      <c r="A53" s="13" t="s">
        <v>13</v>
      </c>
      <c r="B53" s="56">
        <v>4</v>
      </c>
      <c r="C53" s="57">
        <v>4</v>
      </c>
      <c r="D53" s="57">
        <v>1</v>
      </c>
      <c r="E53" s="29">
        <f t="shared" si="6"/>
        <v>5</v>
      </c>
      <c r="F53" s="48">
        <v>0</v>
      </c>
      <c r="G53" s="49">
        <v>0</v>
      </c>
      <c r="H53" s="49">
        <v>0</v>
      </c>
      <c r="I53" s="31">
        <f t="shared" si="8"/>
        <v>0</v>
      </c>
      <c r="J53" s="18">
        <f t="shared" si="7"/>
        <v>0</v>
      </c>
    </row>
    <row r="54" spans="1:10" ht="14.25">
      <c r="A54" s="13" t="s">
        <v>14</v>
      </c>
      <c r="B54" s="56">
        <v>4</v>
      </c>
      <c r="C54" s="57">
        <v>2</v>
      </c>
      <c r="D54" s="57">
        <v>2</v>
      </c>
      <c r="E54" s="29">
        <f t="shared" si="6"/>
        <v>4</v>
      </c>
      <c r="F54" s="48">
        <v>0</v>
      </c>
      <c r="G54" s="49">
        <v>0</v>
      </c>
      <c r="H54" s="49">
        <v>0</v>
      </c>
      <c r="I54" s="31">
        <f t="shared" si="8"/>
        <v>0</v>
      </c>
      <c r="J54" s="18">
        <f t="shared" si="7"/>
        <v>0</v>
      </c>
    </row>
    <row r="55" spans="1:10" ht="14.25">
      <c r="A55" s="13" t="s">
        <v>15</v>
      </c>
      <c r="B55" s="56">
        <v>9</v>
      </c>
      <c r="C55" s="57">
        <v>2</v>
      </c>
      <c r="D55" s="57">
        <v>9</v>
      </c>
      <c r="E55" s="29">
        <f t="shared" si="6"/>
        <v>11</v>
      </c>
      <c r="F55" s="48">
        <v>0</v>
      </c>
      <c r="G55" s="49">
        <v>0</v>
      </c>
      <c r="H55" s="49">
        <v>0</v>
      </c>
      <c r="I55" s="31">
        <f t="shared" si="8"/>
        <v>0</v>
      </c>
      <c r="J55" s="18">
        <f t="shared" si="7"/>
        <v>0</v>
      </c>
    </row>
    <row r="56" spans="1:10" ht="15" thickBot="1">
      <c r="A56" s="19" t="s">
        <v>16</v>
      </c>
      <c r="B56" s="53">
        <f aca="true" t="shared" si="9" ref="B56:G56">SUM(B49:B55)</f>
        <v>355</v>
      </c>
      <c r="C56" s="54">
        <f t="shared" si="9"/>
        <v>161</v>
      </c>
      <c r="D56" s="54">
        <f t="shared" si="9"/>
        <v>235</v>
      </c>
      <c r="E56" s="32">
        <f t="shared" si="9"/>
        <v>396</v>
      </c>
      <c r="F56" s="33">
        <f t="shared" si="9"/>
        <v>17</v>
      </c>
      <c r="G56" s="32">
        <f t="shared" si="9"/>
        <v>11</v>
      </c>
      <c r="H56" s="32">
        <f>SUM(H49:H55)</f>
        <v>14</v>
      </c>
      <c r="I56" s="32">
        <f>SUM(I49:I55)</f>
        <v>25</v>
      </c>
      <c r="J56" s="11">
        <f t="shared" si="7"/>
        <v>0.063</v>
      </c>
    </row>
    <row r="57" spans="1:10" ht="14.25">
      <c r="A57" s="23"/>
      <c r="B57" s="24" t="s">
        <v>46</v>
      </c>
      <c r="C57" s="24"/>
      <c r="D57" s="24"/>
      <c r="E57" s="24"/>
      <c r="F57" s="24"/>
      <c r="G57" s="24"/>
      <c r="H57" s="24"/>
      <c r="I57" s="24"/>
      <c r="J57" s="27"/>
    </row>
    <row r="58" spans="1:10" ht="14.25">
      <c r="A58" s="23"/>
      <c r="B58" s="24"/>
      <c r="C58" s="24"/>
      <c r="D58" s="24"/>
      <c r="E58" s="24"/>
      <c r="F58" s="24"/>
      <c r="G58" s="24"/>
      <c r="H58" s="24"/>
      <c r="I58" s="24"/>
      <c r="J58" s="27"/>
    </row>
    <row r="59" spans="1:10" ht="15" thickBot="1">
      <c r="A59" s="75" t="s">
        <v>17</v>
      </c>
      <c r="B59" s="75"/>
      <c r="C59" s="1"/>
      <c r="D59" s="1"/>
      <c r="E59" s="1"/>
      <c r="F59" s="1"/>
      <c r="G59" s="1"/>
      <c r="H59" s="1"/>
      <c r="I59" s="1"/>
      <c r="J59" s="1"/>
    </row>
    <row r="60" spans="1:10" ht="14.25">
      <c r="A60" s="79" t="s">
        <v>18</v>
      </c>
      <c r="B60" s="80"/>
      <c r="C60" s="2" t="s">
        <v>0</v>
      </c>
      <c r="D60" s="2" t="s">
        <v>1</v>
      </c>
      <c r="E60" s="3" t="s">
        <v>2</v>
      </c>
      <c r="F60" s="79" t="s">
        <v>18</v>
      </c>
      <c r="G60" s="80"/>
      <c r="H60" s="2" t="s">
        <v>0</v>
      </c>
      <c r="I60" s="2" t="s">
        <v>1</v>
      </c>
      <c r="J60" s="3" t="s">
        <v>2</v>
      </c>
    </row>
    <row r="61" spans="1:10" ht="14.25">
      <c r="A61" s="81" t="s">
        <v>19</v>
      </c>
      <c r="B61" s="82"/>
      <c r="C61" s="45">
        <v>0</v>
      </c>
      <c r="D61" s="45">
        <v>3</v>
      </c>
      <c r="E61" s="16">
        <f aca="true" t="shared" si="10" ref="E61:E72">SUM(C61+D61)</f>
        <v>3</v>
      </c>
      <c r="F61" s="81" t="s">
        <v>20</v>
      </c>
      <c r="G61" s="83"/>
      <c r="H61" s="45">
        <v>4</v>
      </c>
      <c r="I61" s="45">
        <v>2</v>
      </c>
      <c r="J61" s="16">
        <f aca="true" t="shared" si="11" ref="J61:J72">SUM(H61+I61)</f>
        <v>6</v>
      </c>
    </row>
    <row r="62" spans="1:10" ht="14.25">
      <c r="A62" s="81" t="s">
        <v>21</v>
      </c>
      <c r="B62" s="82"/>
      <c r="C62" s="45">
        <v>1</v>
      </c>
      <c r="D62" s="45">
        <v>2</v>
      </c>
      <c r="E62" s="16">
        <f t="shared" si="10"/>
        <v>3</v>
      </c>
      <c r="F62" s="81" t="s">
        <v>22</v>
      </c>
      <c r="G62" s="83"/>
      <c r="H62" s="45">
        <v>1</v>
      </c>
      <c r="I62" s="45">
        <v>6</v>
      </c>
      <c r="J62" s="16">
        <f t="shared" si="11"/>
        <v>7</v>
      </c>
    </row>
    <row r="63" spans="1:10" ht="14.25">
      <c r="A63" s="81" t="s">
        <v>23</v>
      </c>
      <c r="B63" s="82"/>
      <c r="C63" s="45">
        <v>2</v>
      </c>
      <c r="D63" s="45">
        <v>0</v>
      </c>
      <c r="E63" s="16">
        <f t="shared" si="10"/>
        <v>2</v>
      </c>
      <c r="F63" s="81" t="s">
        <v>24</v>
      </c>
      <c r="G63" s="83"/>
      <c r="H63" s="45">
        <v>5</v>
      </c>
      <c r="I63" s="45">
        <v>2</v>
      </c>
      <c r="J63" s="16">
        <f t="shared" si="11"/>
        <v>7</v>
      </c>
    </row>
    <row r="64" spans="1:10" ht="14.25">
      <c r="A64" s="81" t="s">
        <v>25</v>
      </c>
      <c r="B64" s="82"/>
      <c r="C64" s="45">
        <v>8</v>
      </c>
      <c r="D64" s="45">
        <v>11</v>
      </c>
      <c r="E64" s="16">
        <f t="shared" si="10"/>
        <v>19</v>
      </c>
      <c r="F64" s="81" t="s">
        <v>26</v>
      </c>
      <c r="G64" s="83"/>
      <c r="H64" s="45">
        <v>3</v>
      </c>
      <c r="I64" s="45">
        <v>2</v>
      </c>
      <c r="J64" s="16">
        <f t="shared" si="11"/>
        <v>5</v>
      </c>
    </row>
    <row r="65" spans="1:10" ht="14.25">
      <c r="A65" s="81" t="s">
        <v>27</v>
      </c>
      <c r="B65" s="82"/>
      <c r="C65" s="45">
        <v>48</v>
      </c>
      <c r="D65" s="45">
        <v>57</v>
      </c>
      <c r="E65" s="16">
        <f t="shared" si="10"/>
        <v>105</v>
      </c>
      <c r="F65" s="81" t="s">
        <v>28</v>
      </c>
      <c r="G65" s="83"/>
      <c r="H65" s="45">
        <v>2</v>
      </c>
      <c r="I65" s="45">
        <v>1</v>
      </c>
      <c r="J65" s="16">
        <f t="shared" si="11"/>
        <v>3</v>
      </c>
    </row>
    <row r="66" spans="1:10" ht="14.25">
      <c r="A66" s="81" t="s">
        <v>29</v>
      </c>
      <c r="B66" s="82"/>
      <c r="C66" s="45">
        <v>55</v>
      </c>
      <c r="D66" s="45">
        <v>28</v>
      </c>
      <c r="E66" s="16">
        <f t="shared" si="10"/>
        <v>83</v>
      </c>
      <c r="F66" s="81" t="s">
        <v>30</v>
      </c>
      <c r="G66" s="83"/>
      <c r="H66" s="45">
        <v>0</v>
      </c>
      <c r="I66" s="45">
        <v>3</v>
      </c>
      <c r="J66" s="16">
        <f t="shared" si="11"/>
        <v>3</v>
      </c>
    </row>
    <row r="67" spans="1:10" ht="14.25">
      <c r="A67" s="81" t="s">
        <v>31</v>
      </c>
      <c r="B67" s="82"/>
      <c r="C67" s="45">
        <v>15</v>
      </c>
      <c r="D67" s="45">
        <v>24</v>
      </c>
      <c r="E67" s="16">
        <f t="shared" si="10"/>
        <v>39</v>
      </c>
      <c r="F67" s="81" t="s">
        <v>32</v>
      </c>
      <c r="G67" s="83"/>
      <c r="H67" s="45">
        <v>0</v>
      </c>
      <c r="I67" s="45">
        <v>0</v>
      </c>
      <c r="J67" s="16">
        <f t="shared" si="11"/>
        <v>0</v>
      </c>
    </row>
    <row r="68" spans="1:10" ht="14.25">
      <c r="A68" s="81" t="s">
        <v>33</v>
      </c>
      <c r="B68" s="82"/>
      <c r="C68" s="45">
        <v>9</v>
      </c>
      <c r="D68" s="45">
        <v>24</v>
      </c>
      <c r="E68" s="16">
        <f t="shared" si="10"/>
        <v>33</v>
      </c>
      <c r="F68" s="81" t="s">
        <v>34</v>
      </c>
      <c r="G68" s="83"/>
      <c r="H68" s="45">
        <v>0</v>
      </c>
      <c r="I68" s="45">
        <v>0</v>
      </c>
      <c r="J68" s="16">
        <f t="shared" si="11"/>
        <v>0</v>
      </c>
    </row>
    <row r="69" spans="1:10" ht="14.25">
      <c r="A69" s="81" t="s">
        <v>35</v>
      </c>
      <c r="B69" s="82"/>
      <c r="C69" s="45">
        <v>4</v>
      </c>
      <c r="D69" s="45">
        <v>22</v>
      </c>
      <c r="E69" s="16">
        <f t="shared" si="10"/>
        <v>26</v>
      </c>
      <c r="F69" s="81" t="s">
        <v>36</v>
      </c>
      <c r="G69" s="83"/>
      <c r="H69" s="45">
        <v>0</v>
      </c>
      <c r="I69" s="45">
        <v>0</v>
      </c>
      <c r="J69" s="16">
        <f t="shared" si="11"/>
        <v>0</v>
      </c>
    </row>
    <row r="70" spans="1:10" ht="14.25">
      <c r="A70" s="81" t="s">
        <v>37</v>
      </c>
      <c r="B70" s="82"/>
      <c r="C70" s="45">
        <v>1</v>
      </c>
      <c r="D70" s="45">
        <v>22</v>
      </c>
      <c r="E70" s="16">
        <f t="shared" si="10"/>
        <v>23</v>
      </c>
      <c r="F70" s="81" t="s">
        <v>38</v>
      </c>
      <c r="G70" s="83"/>
      <c r="H70" s="45">
        <v>0</v>
      </c>
      <c r="I70" s="45">
        <v>0</v>
      </c>
      <c r="J70" s="16">
        <f t="shared" si="11"/>
        <v>0</v>
      </c>
    </row>
    <row r="71" spans="1:10" ht="14.25">
      <c r="A71" s="81" t="s">
        <v>39</v>
      </c>
      <c r="B71" s="82"/>
      <c r="C71" s="45">
        <v>2</v>
      </c>
      <c r="D71" s="45">
        <v>17</v>
      </c>
      <c r="E71" s="16">
        <f t="shared" si="10"/>
        <v>19</v>
      </c>
      <c r="F71" s="81" t="s">
        <v>40</v>
      </c>
      <c r="G71" s="83"/>
      <c r="H71" s="45">
        <v>0</v>
      </c>
      <c r="I71" s="45">
        <v>0</v>
      </c>
      <c r="J71" s="16">
        <f t="shared" si="11"/>
        <v>0</v>
      </c>
    </row>
    <row r="72" spans="1:10" ht="15" thickBot="1">
      <c r="A72" s="84" t="s">
        <v>41</v>
      </c>
      <c r="B72" s="85"/>
      <c r="C72" s="46">
        <v>1</v>
      </c>
      <c r="D72" s="46">
        <v>9</v>
      </c>
      <c r="E72" s="10">
        <f t="shared" si="10"/>
        <v>10</v>
      </c>
      <c r="F72" s="86" t="s">
        <v>42</v>
      </c>
      <c r="G72" s="87"/>
      <c r="H72" s="34">
        <f>SUM((SUM(C61:C72)+(SUM(H61:H71))))</f>
        <v>161</v>
      </c>
      <c r="I72" s="9">
        <f>SUM((SUM(D61:D72)+(SUM(I61:I71))))</f>
        <v>235</v>
      </c>
      <c r="J72" s="10">
        <f t="shared" si="11"/>
        <v>396</v>
      </c>
    </row>
  </sheetData>
  <sheetProtection/>
  <mergeCells count="75">
    <mergeCell ref="A59:B59"/>
    <mergeCell ref="F60:G60"/>
    <mergeCell ref="A46:C46"/>
    <mergeCell ref="A47:A48"/>
    <mergeCell ref="B47:B48"/>
    <mergeCell ref="C47:E47"/>
    <mergeCell ref="A60:B60"/>
    <mergeCell ref="A2:J2"/>
    <mergeCell ref="A5:A6"/>
    <mergeCell ref="B5:B6"/>
    <mergeCell ref="C5:E5"/>
    <mergeCell ref="F5:J5"/>
    <mergeCell ref="F47:J47"/>
    <mergeCell ref="F11:J11"/>
    <mergeCell ref="A23:B23"/>
    <mergeCell ref="A24:B24"/>
    <mergeCell ref="F24:G24"/>
    <mergeCell ref="A10:C10"/>
    <mergeCell ref="A11:A12"/>
    <mergeCell ref="B11:B12"/>
    <mergeCell ref="C11:E11"/>
    <mergeCell ref="A27:B27"/>
    <mergeCell ref="F27:G27"/>
    <mergeCell ref="A28:B28"/>
    <mergeCell ref="F28:G28"/>
    <mergeCell ref="A25:B25"/>
    <mergeCell ref="F25:G25"/>
    <mergeCell ref="A26:B26"/>
    <mergeCell ref="F26:G26"/>
    <mergeCell ref="A31:B31"/>
    <mergeCell ref="F31:G31"/>
    <mergeCell ref="A32:B32"/>
    <mergeCell ref="F32:G32"/>
    <mergeCell ref="A29:B29"/>
    <mergeCell ref="F29:G29"/>
    <mergeCell ref="A30:B30"/>
    <mergeCell ref="F30:G30"/>
    <mergeCell ref="A35:B35"/>
    <mergeCell ref="F35:G35"/>
    <mergeCell ref="A36:B36"/>
    <mergeCell ref="F36:G36"/>
    <mergeCell ref="A33:B33"/>
    <mergeCell ref="F33:G33"/>
    <mergeCell ref="A34:B34"/>
    <mergeCell ref="F34:G34"/>
    <mergeCell ref="A37:B37"/>
    <mergeCell ref="A39:J39"/>
    <mergeCell ref="A41:A42"/>
    <mergeCell ref="B41:B42"/>
    <mergeCell ref="C41:E41"/>
    <mergeCell ref="F41:J41"/>
    <mergeCell ref="A63:B63"/>
    <mergeCell ref="F63:G63"/>
    <mergeCell ref="A64:B64"/>
    <mergeCell ref="F64:G64"/>
    <mergeCell ref="A61:B61"/>
    <mergeCell ref="F61:G61"/>
    <mergeCell ref="A62:B62"/>
    <mergeCell ref="F62:G62"/>
    <mergeCell ref="A67:B67"/>
    <mergeCell ref="F67:G67"/>
    <mergeCell ref="A68:B68"/>
    <mergeCell ref="F68:G68"/>
    <mergeCell ref="A65:B65"/>
    <mergeCell ref="F65:G65"/>
    <mergeCell ref="A66:B66"/>
    <mergeCell ref="F66:G66"/>
    <mergeCell ref="A71:B71"/>
    <mergeCell ref="F71:G71"/>
    <mergeCell ref="A72:B72"/>
    <mergeCell ref="F72:G72"/>
    <mergeCell ref="A69:B69"/>
    <mergeCell ref="F69:G69"/>
    <mergeCell ref="A70:B70"/>
    <mergeCell ref="F70:G70"/>
  </mergeCells>
  <printOptions/>
  <pageMargins left="0.75" right="0.75" top="0.24" bottom="0.28" header="0.2" footer="0.21"/>
  <pageSetup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9" sqref="F39:H39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73"/>
  <sheetViews>
    <sheetView zoomScalePageLayoutView="0" workbookViewId="0" topLeftCell="A1">
      <selection activeCell="I31" sqref="I31"/>
    </sheetView>
  </sheetViews>
  <sheetFormatPr defaultColWidth="9.00390625" defaultRowHeight="13.5"/>
  <cols>
    <col min="7" max="7" width="10.00390625" style="0" bestFit="1" customWidth="1"/>
  </cols>
  <sheetData>
    <row r="2" spans="1:10" ht="14.25">
      <c r="A2" s="65" t="s">
        <v>53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4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66"/>
      <c r="B5" s="68" t="s">
        <v>3</v>
      </c>
      <c r="C5" s="70" t="s">
        <v>4</v>
      </c>
      <c r="D5" s="70"/>
      <c r="E5" s="71"/>
      <c r="F5" s="72" t="s">
        <v>5</v>
      </c>
      <c r="G5" s="73"/>
      <c r="H5" s="73"/>
      <c r="I5" s="73"/>
      <c r="J5" s="74"/>
    </row>
    <row r="6" spans="1:10" ht="14.25">
      <c r="A6" s="67"/>
      <c r="B6" s="69"/>
      <c r="C6" s="5" t="s">
        <v>0</v>
      </c>
      <c r="D6" s="5" t="s">
        <v>1</v>
      </c>
      <c r="E6" s="6" t="s">
        <v>2</v>
      </c>
      <c r="F6" s="4" t="s">
        <v>3</v>
      </c>
      <c r="G6" s="5" t="s">
        <v>0</v>
      </c>
      <c r="H6" s="5" t="s">
        <v>1</v>
      </c>
      <c r="I6" s="5" t="s">
        <v>2</v>
      </c>
      <c r="J6" s="6" t="s">
        <v>6</v>
      </c>
    </row>
    <row r="7" spans="1:10" ht="15" thickBot="1">
      <c r="A7" s="7" t="s">
        <v>7</v>
      </c>
      <c r="B7" s="8">
        <v>15558</v>
      </c>
      <c r="C7" s="9">
        <v>16738</v>
      </c>
      <c r="D7" s="9">
        <v>18443</v>
      </c>
      <c r="E7" s="10">
        <f>C7+D7</f>
        <v>35181</v>
      </c>
      <c r="F7" s="8">
        <v>10195</v>
      </c>
      <c r="G7" s="9">
        <v>6218</v>
      </c>
      <c r="H7" s="9">
        <v>8704</v>
      </c>
      <c r="I7" s="10">
        <f>SUM(G7:H7)</f>
        <v>14922</v>
      </c>
      <c r="J7" s="11">
        <f>ROUND(I7/E7,3)</f>
        <v>0.424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>
      <c r="A10" s="75" t="s">
        <v>8</v>
      </c>
      <c r="B10" s="75"/>
      <c r="C10" s="76"/>
      <c r="D10" s="1"/>
      <c r="E10" s="1"/>
      <c r="F10" s="1"/>
      <c r="G10" s="1"/>
      <c r="H10" s="1"/>
      <c r="I10" s="1"/>
      <c r="J10" s="1"/>
    </row>
    <row r="11" spans="1:10" ht="14.25">
      <c r="A11" s="77"/>
      <c r="B11" s="68" t="s">
        <v>3</v>
      </c>
      <c r="C11" s="70" t="s">
        <v>4</v>
      </c>
      <c r="D11" s="70"/>
      <c r="E11" s="71"/>
      <c r="F11" s="79" t="s">
        <v>5</v>
      </c>
      <c r="G11" s="73"/>
      <c r="H11" s="73"/>
      <c r="I11" s="73"/>
      <c r="J11" s="74"/>
    </row>
    <row r="12" spans="1:10" ht="14.25">
      <c r="A12" s="78"/>
      <c r="B12" s="69"/>
      <c r="C12" s="5" t="s">
        <v>0</v>
      </c>
      <c r="D12" s="5" t="s">
        <v>1</v>
      </c>
      <c r="E12" s="6" t="s">
        <v>2</v>
      </c>
      <c r="F12" s="12" t="s">
        <v>3</v>
      </c>
      <c r="G12" s="5" t="s">
        <v>0</v>
      </c>
      <c r="H12" s="5" t="s">
        <v>1</v>
      </c>
      <c r="I12" s="5" t="s">
        <v>2</v>
      </c>
      <c r="J12" s="6" t="s">
        <v>6</v>
      </c>
    </row>
    <row r="13" spans="1:10" ht="14.25">
      <c r="A13" s="13" t="s">
        <v>9</v>
      </c>
      <c r="B13" s="14">
        <v>7936</v>
      </c>
      <c r="C13" s="15">
        <v>8587</v>
      </c>
      <c r="D13" s="15">
        <v>9304</v>
      </c>
      <c r="E13" s="16">
        <f>SUM(C13:D13)</f>
        <v>17891</v>
      </c>
      <c r="F13" s="17">
        <v>4520</v>
      </c>
      <c r="G13" s="15">
        <v>2758</v>
      </c>
      <c r="H13" s="15">
        <v>3876</v>
      </c>
      <c r="I13" s="16">
        <f>SUM(G13:H13)</f>
        <v>6634</v>
      </c>
      <c r="J13" s="18">
        <f aca="true" t="shared" si="0" ref="J13:J20">ROUND(I13/E13,3)</f>
        <v>0.371</v>
      </c>
    </row>
    <row r="14" spans="1:10" ht="14.25">
      <c r="A14" s="13" t="s">
        <v>10</v>
      </c>
      <c r="B14" s="14">
        <v>1421</v>
      </c>
      <c r="C14" s="15">
        <v>1584</v>
      </c>
      <c r="D14" s="15">
        <v>1767</v>
      </c>
      <c r="E14" s="16">
        <f aca="true" t="shared" si="1" ref="E14:E19">SUM(C14:D14)</f>
        <v>3351</v>
      </c>
      <c r="F14" s="17">
        <v>1101</v>
      </c>
      <c r="G14" s="15">
        <v>695</v>
      </c>
      <c r="H14" s="15">
        <v>977</v>
      </c>
      <c r="I14" s="16">
        <f aca="true" t="shared" si="2" ref="I14:I19">SUM(G14:H14)</f>
        <v>1672</v>
      </c>
      <c r="J14" s="18">
        <f t="shared" si="0"/>
        <v>0.499</v>
      </c>
    </row>
    <row r="15" spans="1:10" ht="14.25">
      <c r="A15" s="13" t="s">
        <v>11</v>
      </c>
      <c r="B15" s="14">
        <v>3504</v>
      </c>
      <c r="C15" s="15">
        <v>3574</v>
      </c>
      <c r="D15" s="15">
        <v>4015</v>
      </c>
      <c r="E15" s="16">
        <f t="shared" si="1"/>
        <v>7589</v>
      </c>
      <c r="F15" s="17">
        <v>2457</v>
      </c>
      <c r="G15" s="15">
        <v>1475</v>
      </c>
      <c r="H15" s="15">
        <v>2045</v>
      </c>
      <c r="I15" s="16">
        <f t="shared" si="2"/>
        <v>3520</v>
      </c>
      <c r="J15" s="18">
        <f t="shared" si="0"/>
        <v>0.464</v>
      </c>
    </row>
    <row r="16" spans="1:10" ht="14.25">
      <c r="A16" s="13" t="s">
        <v>12</v>
      </c>
      <c r="B16" s="14">
        <v>802</v>
      </c>
      <c r="C16" s="15">
        <v>972</v>
      </c>
      <c r="D16" s="15">
        <v>992</v>
      </c>
      <c r="E16" s="16">
        <f t="shared" si="1"/>
        <v>1964</v>
      </c>
      <c r="F16" s="17">
        <v>639</v>
      </c>
      <c r="G16" s="15">
        <v>400</v>
      </c>
      <c r="H16" s="15">
        <v>538</v>
      </c>
      <c r="I16" s="16">
        <f t="shared" si="2"/>
        <v>938</v>
      </c>
      <c r="J16" s="18">
        <f t="shared" si="0"/>
        <v>0.478</v>
      </c>
    </row>
    <row r="17" spans="1:10" ht="14.25">
      <c r="A17" s="13" t="s">
        <v>13</v>
      </c>
      <c r="B17" s="14">
        <v>675</v>
      </c>
      <c r="C17" s="15">
        <v>815</v>
      </c>
      <c r="D17" s="15">
        <v>919</v>
      </c>
      <c r="E17" s="16">
        <f t="shared" si="1"/>
        <v>1734</v>
      </c>
      <c r="F17" s="17">
        <v>562</v>
      </c>
      <c r="G17" s="15">
        <v>370</v>
      </c>
      <c r="H17" s="15">
        <v>482</v>
      </c>
      <c r="I17" s="16">
        <f t="shared" si="2"/>
        <v>852</v>
      </c>
      <c r="J17" s="18">
        <f t="shared" si="0"/>
        <v>0.491</v>
      </c>
    </row>
    <row r="18" spans="1:10" ht="14.25">
      <c r="A18" s="13" t="s">
        <v>14</v>
      </c>
      <c r="B18" s="14">
        <v>606</v>
      </c>
      <c r="C18" s="15">
        <v>608</v>
      </c>
      <c r="D18" s="15">
        <v>724</v>
      </c>
      <c r="E18" s="16">
        <f t="shared" si="1"/>
        <v>1332</v>
      </c>
      <c r="F18" s="17">
        <v>479</v>
      </c>
      <c r="G18" s="15">
        <v>286</v>
      </c>
      <c r="H18" s="15">
        <v>422</v>
      </c>
      <c r="I18" s="16">
        <f t="shared" si="2"/>
        <v>708</v>
      </c>
      <c r="J18" s="18">
        <f t="shared" si="0"/>
        <v>0.532</v>
      </c>
    </row>
    <row r="19" spans="1:10" ht="14.25">
      <c r="A19" s="13" t="s">
        <v>15</v>
      </c>
      <c r="B19" s="14">
        <v>614</v>
      </c>
      <c r="C19" s="15">
        <v>598</v>
      </c>
      <c r="D19" s="15">
        <v>722</v>
      </c>
      <c r="E19" s="16">
        <f t="shared" si="1"/>
        <v>1320</v>
      </c>
      <c r="F19" s="17">
        <v>437</v>
      </c>
      <c r="G19" s="15">
        <v>234</v>
      </c>
      <c r="H19" s="15">
        <v>364</v>
      </c>
      <c r="I19" s="16">
        <f t="shared" si="2"/>
        <v>598</v>
      </c>
      <c r="J19" s="18">
        <f t="shared" si="0"/>
        <v>0.453</v>
      </c>
    </row>
    <row r="20" spans="1:10" ht="15" thickBot="1">
      <c r="A20" s="19" t="s">
        <v>16</v>
      </c>
      <c r="B20" s="20">
        <f aca="true" t="shared" si="3" ref="B20:H20">SUM(B13:B19)</f>
        <v>15558</v>
      </c>
      <c r="C20" s="20">
        <f t="shared" si="3"/>
        <v>16738</v>
      </c>
      <c r="D20" s="20">
        <f t="shared" si="3"/>
        <v>18443</v>
      </c>
      <c r="E20" s="20">
        <f t="shared" si="3"/>
        <v>35181</v>
      </c>
      <c r="F20" s="35">
        <f t="shared" si="3"/>
        <v>10195</v>
      </c>
      <c r="G20" s="20">
        <f t="shared" si="3"/>
        <v>6218</v>
      </c>
      <c r="H20" s="20">
        <f t="shared" si="3"/>
        <v>8704</v>
      </c>
      <c r="I20" s="21">
        <f>SUM(I13:I19)</f>
        <v>14922</v>
      </c>
      <c r="J20" s="22">
        <f t="shared" si="0"/>
        <v>0.424</v>
      </c>
    </row>
    <row r="21" spans="1:10" ht="14.25">
      <c r="A21" s="23"/>
      <c r="B21" s="24"/>
      <c r="C21" s="24"/>
      <c r="D21" s="24"/>
      <c r="E21" s="24"/>
      <c r="F21" s="24"/>
      <c r="G21" s="24"/>
      <c r="H21" s="24"/>
      <c r="I21" s="25"/>
      <c r="J21" s="26"/>
    </row>
    <row r="22" spans="1:10" ht="14.25">
      <c r="A22" s="23"/>
      <c r="B22" s="24"/>
      <c r="C22" s="24"/>
      <c r="D22" s="24"/>
      <c r="E22" s="24"/>
      <c r="F22" s="24"/>
      <c r="G22" s="24"/>
      <c r="H22" s="24"/>
      <c r="I22" s="24"/>
      <c r="J22" s="27"/>
    </row>
    <row r="23" spans="1:10" ht="15" thickBot="1">
      <c r="A23" s="75" t="s">
        <v>17</v>
      </c>
      <c r="B23" s="75"/>
      <c r="C23" s="1"/>
      <c r="D23" s="1"/>
      <c r="E23" s="1"/>
      <c r="F23" s="1"/>
      <c r="G23" s="1"/>
      <c r="H23" s="1"/>
      <c r="I23" s="1"/>
      <c r="J23" s="1"/>
    </row>
    <row r="24" spans="1:10" ht="14.25">
      <c r="A24" s="79" t="s">
        <v>18</v>
      </c>
      <c r="B24" s="80"/>
      <c r="C24" s="2" t="s">
        <v>0</v>
      </c>
      <c r="D24" s="2" t="s">
        <v>1</v>
      </c>
      <c r="E24" s="3" t="s">
        <v>2</v>
      </c>
      <c r="F24" s="79" t="s">
        <v>18</v>
      </c>
      <c r="G24" s="80"/>
      <c r="H24" s="2" t="s">
        <v>0</v>
      </c>
      <c r="I24" s="2" t="s">
        <v>1</v>
      </c>
      <c r="J24" s="3" t="s">
        <v>2</v>
      </c>
    </row>
    <row r="25" spans="1:10" ht="14.25">
      <c r="A25" s="81" t="s">
        <v>19</v>
      </c>
      <c r="B25" s="82"/>
      <c r="C25" s="15">
        <v>515</v>
      </c>
      <c r="D25" s="15">
        <v>544</v>
      </c>
      <c r="E25" s="16">
        <f aca="true" t="shared" si="4" ref="E25:E36">C25+D25</f>
        <v>1059</v>
      </c>
      <c r="F25" s="81" t="s">
        <v>20</v>
      </c>
      <c r="G25" s="83"/>
      <c r="H25" s="15">
        <v>1268</v>
      </c>
      <c r="I25" s="15">
        <v>1297</v>
      </c>
      <c r="J25" s="16">
        <f>SUM(H25:I25)</f>
        <v>2565</v>
      </c>
    </row>
    <row r="26" spans="1:10" ht="14.25">
      <c r="A26" s="81" t="s">
        <v>21</v>
      </c>
      <c r="B26" s="82"/>
      <c r="C26" s="15">
        <v>647</v>
      </c>
      <c r="D26" s="15">
        <v>586</v>
      </c>
      <c r="E26" s="16">
        <f t="shared" si="4"/>
        <v>1233</v>
      </c>
      <c r="F26" s="81" t="s">
        <v>22</v>
      </c>
      <c r="G26" s="83"/>
      <c r="H26" s="15">
        <v>1609</v>
      </c>
      <c r="I26" s="15">
        <v>1548</v>
      </c>
      <c r="J26" s="16">
        <f aca="true" t="shared" si="5" ref="J26:J35">SUM(H26:I26)</f>
        <v>3157</v>
      </c>
    </row>
    <row r="27" spans="1:10" ht="14.25">
      <c r="A27" s="81" t="s">
        <v>23</v>
      </c>
      <c r="B27" s="82"/>
      <c r="C27" s="15">
        <v>734</v>
      </c>
      <c r="D27" s="15">
        <v>649</v>
      </c>
      <c r="E27" s="16">
        <f t="shared" si="4"/>
        <v>1383</v>
      </c>
      <c r="F27" s="81" t="s">
        <v>24</v>
      </c>
      <c r="G27" s="83"/>
      <c r="H27" s="15">
        <v>1435</v>
      </c>
      <c r="I27" s="15">
        <v>1500</v>
      </c>
      <c r="J27" s="16">
        <f t="shared" si="5"/>
        <v>2935</v>
      </c>
    </row>
    <row r="28" spans="1:10" ht="14.25">
      <c r="A28" s="81" t="s">
        <v>25</v>
      </c>
      <c r="B28" s="82"/>
      <c r="C28" s="15">
        <v>708</v>
      </c>
      <c r="D28" s="15">
        <v>676</v>
      </c>
      <c r="E28" s="16">
        <f t="shared" si="4"/>
        <v>1384</v>
      </c>
      <c r="F28" s="81" t="s">
        <v>26</v>
      </c>
      <c r="G28" s="83"/>
      <c r="H28" s="15">
        <v>992</v>
      </c>
      <c r="I28" s="15">
        <v>1363</v>
      </c>
      <c r="J28" s="16">
        <f t="shared" si="5"/>
        <v>2355</v>
      </c>
    </row>
    <row r="29" spans="1:10" ht="14.25">
      <c r="A29" s="81" t="s">
        <v>27</v>
      </c>
      <c r="B29" s="82"/>
      <c r="C29" s="15">
        <v>686</v>
      </c>
      <c r="D29" s="15">
        <v>591</v>
      </c>
      <c r="E29" s="16">
        <f t="shared" si="4"/>
        <v>1277</v>
      </c>
      <c r="F29" s="81" t="s">
        <v>28</v>
      </c>
      <c r="G29" s="83"/>
      <c r="H29" s="15">
        <v>944</v>
      </c>
      <c r="I29" s="15">
        <v>1550</v>
      </c>
      <c r="J29" s="16">
        <f t="shared" si="5"/>
        <v>2494</v>
      </c>
    </row>
    <row r="30" spans="1:10" ht="14.25">
      <c r="A30" s="81" t="s">
        <v>29</v>
      </c>
      <c r="B30" s="82"/>
      <c r="C30" s="15">
        <v>654</v>
      </c>
      <c r="D30" s="15">
        <v>532</v>
      </c>
      <c r="E30" s="16">
        <f t="shared" si="4"/>
        <v>1186</v>
      </c>
      <c r="F30" s="81" t="s">
        <v>30</v>
      </c>
      <c r="G30" s="83"/>
      <c r="H30" s="15">
        <v>775</v>
      </c>
      <c r="I30" s="15">
        <v>1457</v>
      </c>
      <c r="J30" s="16">
        <f t="shared" si="5"/>
        <v>2232</v>
      </c>
    </row>
    <row r="31" spans="1:10" ht="14.25">
      <c r="A31" s="81" t="s">
        <v>31</v>
      </c>
      <c r="B31" s="82"/>
      <c r="C31" s="15">
        <v>730</v>
      </c>
      <c r="D31" s="15">
        <v>609</v>
      </c>
      <c r="E31" s="16">
        <f>C31+D31</f>
        <v>1339</v>
      </c>
      <c r="F31" s="81" t="s">
        <v>32</v>
      </c>
      <c r="G31" s="83"/>
      <c r="H31" s="15">
        <v>380</v>
      </c>
      <c r="I31" s="15">
        <v>908</v>
      </c>
      <c r="J31" s="16">
        <f t="shared" si="5"/>
        <v>1288</v>
      </c>
    </row>
    <row r="32" spans="1:10" ht="14.25">
      <c r="A32" s="81" t="s">
        <v>33</v>
      </c>
      <c r="B32" s="82"/>
      <c r="C32" s="15">
        <v>827</v>
      </c>
      <c r="D32" s="15">
        <v>736</v>
      </c>
      <c r="E32" s="16">
        <f t="shared" si="4"/>
        <v>1563</v>
      </c>
      <c r="F32" s="81" t="s">
        <v>34</v>
      </c>
      <c r="G32" s="83"/>
      <c r="H32" s="15">
        <v>72</v>
      </c>
      <c r="I32" s="15">
        <v>324</v>
      </c>
      <c r="J32" s="16">
        <f t="shared" si="5"/>
        <v>396</v>
      </c>
    </row>
    <row r="33" spans="1:10" ht="14.25">
      <c r="A33" s="81" t="s">
        <v>35</v>
      </c>
      <c r="B33" s="82"/>
      <c r="C33" s="15">
        <v>927</v>
      </c>
      <c r="D33" s="15">
        <v>875</v>
      </c>
      <c r="E33" s="16">
        <f t="shared" si="4"/>
        <v>1802</v>
      </c>
      <c r="F33" s="81" t="s">
        <v>36</v>
      </c>
      <c r="G33" s="83"/>
      <c r="H33" s="15">
        <v>11</v>
      </c>
      <c r="I33" s="15">
        <v>49</v>
      </c>
      <c r="J33" s="16">
        <f t="shared" si="5"/>
        <v>60</v>
      </c>
    </row>
    <row r="34" spans="1:10" ht="14.25">
      <c r="A34" s="81" t="s">
        <v>37</v>
      </c>
      <c r="B34" s="82"/>
      <c r="C34" s="15">
        <v>963</v>
      </c>
      <c r="D34" s="15">
        <v>869</v>
      </c>
      <c r="E34" s="16">
        <f t="shared" si="4"/>
        <v>1832</v>
      </c>
      <c r="F34" s="81" t="s">
        <v>38</v>
      </c>
      <c r="G34" s="83"/>
      <c r="H34" s="15">
        <v>0</v>
      </c>
      <c r="I34" s="15">
        <v>5</v>
      </c>
      <c r="J34" s="16">
        <f t="shared" si="5"/>
        <v>5</v>
      </c>
    </row>
    <row r="35" spans="1:10" ht="14.25">
      <c r="A35" s="81" t="s">
        <v>39</v>
      </c>
      <c r="B35" s="82"/>
      <c r="C35" s="15">
        <v>874</v>
      </c>
      <c r="D35" s="15">
        <v>788</v>
      </c>
      <c r="E35" s="16">
        <f t="shared" si="4"/>
        <v>1662</v>
      </c>
      <c r="F35" s="81" t="s">
        <v>40</v>
      </c>
      <c r="G35" s="83"/>
      <c r="H35" s="15">
        <v>0</v>
      </c>
      <c r="I35" s="15">
        <v>0</v>
      </c>
      <c r="J35" s="16">
        <f t="shared" si="5"/>
        <v>0</v>
      </c>
    </row>
    <row r="36" spans="1:10" ht="15" thickBot="1">
      <c r="A36" s="84" t="s">
        <v>41</v>
      </c>
      <c r="B36" s="85"/>
      <c r="C36" s="9">
        <v>987</v>
      </c>
      <c r="D36" s="9">
        <v>987</v>
      </c>
      <c r="E36" s="10">
        <f t="shared" si="4"/>
        <v>1974</v>
      </c>
      <c r="F36" s="86" t="s">
        <v>42</v>
      </c>
      <c r="G36" s="87"/>
      <c r="H36" s="9">
        <f>C25+C26+C27+C28+C29+C30+C31+C32+C33+C34+C35+C36+H25+H26+H27+H28+H29+H30+H31+H32+H33+H34+H35</f>
        <v>16738</v>
      </c>
      <c r="I36" s="9">
        <f>D25+D26+D27+D28+D29+D30+D31+D32+D33+D34+D35+D36+I25+I26+I27+I28+I29+I30+I31+I32+I33+I34+I35</f>
        <v>18443</v>
      </c>
      <c r="J36" s="10">
        <f>SUM(E25:E36,J25:J35)</f>
        <v>35181</v>
      </c>
    </row>
    <row r="37" spans="1:10" ht="14.25">
      <c r="A37" s="88"/>
      <c r="B37" s="89"/>
      <c r="C37" s="28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4.25">
      <c r="A39" s="65" t="s">
        <v>54</v>
      </c>
      <c r="B39" s="65"/>
      <c r="C39" s="65"/>
      <c r="D39" s="65"/>
      <c r="E39" s="65"/>
      <c r="F39" s="65"/>
      <c r="G39" s="65"/>
      <c r="H39" s="65"/>
      <c r="I39" s="65"/>
      <c r="J39" s="65"/>
    </row>
    <row r="40" spans="1:10" ht="14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" thickBot="1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4.25">
      <c r="A42" s="66"/>
      <c r="B42" s="68" t="s">
        <v>43</v>
      </c>
      <c r="C42" s="70" t="s">
        <v>4</v>
      </c>
      <c r="D42" s="70"/>
      <c r="E42" s="71"/>
      <c r="F42" s="72" t="s">
        <v>5</v>
      </c>
      <c r="G42" s="73"/>
      <c r="H42" s="73"/>
      <c r="I42" s="73"/>
      <c r="J42" s="74"/>
    </row>
    <row r="43" spans="1:10" ht="14.25">
      <c r="A43" s="67"/>
      <c r="B43" s="69"/>
      <c r="C43" s="5" t="s">
        <v>0</v>
      </c>
      <c r="D43" s="5" t="s">
        <v>1</v>
      </c>
      <c r="E43" s="6" t="s">
        <v>2</v>
      </c>
      <c r="F43" s="4" t="s">
        <v>3</v>
      </c>
      <c r="G43" s="5" t="s">
        <v>0</v>
      </c>
      <c r="H43" s="5" t="s">
        <v>1</v>
      </c>
      <c r="I43" s="5" t="s">
        <v>2</v>
      </c>
      <c r="J43" s="6" t="s">
        <v>6</v>
      </c>
    </row>
    <row r="44" spans="1:10" ht="15" thickBot="1">
      <c r="A44" s="7" t="s">
        <v>7</v>
      </c>
      <c r="B44" s="8">
        <v>379</v>
      </c>
      <c r="C44" s="9">
        <v>175</v>
      </c>
      <c r="D44" s="9">
        <v>252</v>
      </c>
      <c r="E44" s="10">
        <f>SUM(C44:D44)</f>
        <v>427</v>
      </c>
      <c r="F44" s="8">
        <v>17</v>
      </c>
      <c r="G44" s="9">
        <v>11</v>
      </c>
      <c r="H44" s="9">
        <v>14</v>
      </c>
      <c r="I44" s="9">
        <f>SUM(G44:H44)</f>
        <v>25</v>
      </c>
      <c r="J44" s="11">
        <f>ROUND(I44/E44,3)</f>
        <v>0.059</v>
      </c>
    </row>
    <row r="47" spans="1:10" ht="15" thickBot="1">
      <c r="A47" s="75" t="s">
        <v>8</v>
      </c>
      <c r="B47" s="75"/>
      <c r="C47" s="76"/>
      <c r="D47" s="1"/>
      <c r="E47" s="1"/>
      <c r="F47" s="1"/>
      <c r="G47" s="1"/>
      <c r="H47" s="1"/>
      <c r="I47" s="1"/>
      <c r="J47" s="1"/>
    </row>
    <row r="48" spans="1:10" ht="14.25">
      <c r="A48" s="77"/>
      <c r="B48" s="68" t="s">
        <v>43</v>
      </c>
      <c r="C48" s="70" t="s">
        <v>4</v>
      </c>
      <c r="D48" s="70"/>
      <c r="E48" s="71"/>
      <c r="F48" s="79" t="s">
        <v>5</v>
      </c>
      <c r="G48" s="73"/>
      <c r="H48" s="73"/>
      <c r="I48" s="73"/>
      <c r="J48" s="74"/>
    </row>
    <row r="49" spans="1:10" ht="14.25">
      <c r="A49" s="78"/>
      <c r="B49" s="69"/>
      <c r="C49" s="5" t="s">
        <v>0</v>
      </c>
      <c r="D49" s="5" t="s">
        <v>1</v>
      </c>
      <c r="E49" s="6" t="s">
        <v>2</v>
      </c>
      <c r="F49" s="12" t="s">
        <v>3</v>
      </c>
      <c r="G49" s="5" t="s">
        <v>0</v>
      </c>
      <c r="H49" s="5" t="s">
        <v>1</v>
      </c>
      <c r="I49" s="5" t="s">
        <v>2</v>
      </c>
      <c r="J49" s="6" t="s">
        <v>6</v>
      </c>
    </row>
    <row r="50" spans="1:10" ht="14.25">
      <c r="A50" s="13" t="s">
        <v>9</v>
      </c>
      <c r="B50" s="51">
        <v>270</v>
      </c>
      <c r="C50" s="52">
        <v>125</v>
      </c>
      <c r="D50" s="52">
        <v>176</v>
      </c>
      <c r="E50" s="29">
        <f aca="true" t="shared" si="6" ref="E50:E56">SUM(C50:D50)</f>
        <v>301</v>
      </c>
      <c r="F50" s="30">
        <v>12</v>
      </c>
      <c r="G50" s="31">
        <v>7</v>
      </c>
      <c r="H50" s="31">
        <v>9</v>
      </c>
      <c r="I50" s="31">
        <f aca="true" t="shared" si="7" ref="I50:I56">G50+H50</f>
        <v>16</v>
      </c>
      <c r="J50" s="18">
        <f>ROUND(I50/E50,3)</f>
        <v>0.053</v>
      </c>
    </row>
    <row r="51" spans="1:10" ht="14.25">
      <c r="A51" s="13" t="s">
        <v>10</v>
      </c>
      <c r="B51" s="51">
        <v>24</v>
      </c>
      <c r="C51" s="52">
        <v>10</v>
      </c>
      <c r="D51" s="60">
        <v>17</v>
      </c>
      <c r="E51" s="29">
        <f t="shared" si="6"/>
        <v>27</v>
      </c>
      <c r="F51" s="30">
        <v>1</v>
      </c>
      <c r="G51" s="31">
        <v>0</v>
      </c>
      <c r="H51" s="31">
        <v>1</v>
      </c>
      <c r="I51" s="31">
        <f t="shared" si="7"/>
        <v>1</v>
      </c>
      <c r="J51" s="18">
        <f aca="true" t="shared" si="8" ref="J51:J57">ROUND(I51/E51,3)</f>
        <v>0.037</v>
      </c>
    </row>
    <row r="52" spans="1:10" ht="14.25">
      <c r="A52" s="13" t="s">
        <v>11</v>
      </c>
      <c r="B52" s="51">
        <v>61</v>
      </c>
      <c r="C52" s="52">
        <v>32</v>
      </c>
      <c r="D52" s="52">
        <v>40</v>
      </c>
      <c r="E52" s="29">
        <f t="shared" si="6"/>
        <v>72</v>
      </c>
      <c r="F52" s="30">
        <v>4</v>
      </c>
      <c r="G52" s="31">
        <v>4</v>
      </c>
      <c r="H52" s="31">
        <v>4</v>
      </c>
      <c r="I52" s="31">
        <f t="shared" si="7"/>
        <v>8</v>
      </c>
      <c r="J52" s="18">
        <f t="shared" si="8"/>
        <v>0.111</v>
      </c>
    </row>
    <row r="53" spans="1:10" ht="14.25">
      <c r="A53" s="13" t="s">
        <v>12</v>
      </c>
      <c r="B53" s="51">
        <v>7</v>
      </c>
      <c r="C53" s="52">
        <v>0</v>
      </c>
      <c r="D53" s="52">
        <v>7</v>
      </c>
      <c r="E53" s="29">
        <f t="shared" si="6"/>
        <v>7</v>
      </c>
      <c r="F53" s="30">
        <v>0</v>
      </c>
      <c r="G53" s="31">
        <v>0</v>
      </c>
      <c r="H53" s="31">
        <v>0</v>
      </c>
      <c r="I53" s="31">
        <f t="shared" si="7"/>
        <v>0</v>
      </c>
      <c r="J53" s="18">
        <f t="shared" si="8"/>
        <v>0</v>
      </c>
    </row>
    <row r="54" spans="1:10" ht="14.25">
      <c r="A54" s="13" t="s">
        <v>13</v>
      </c>
      <c r="B54" s="51">
        <v>4</v>
      </c>
      <c r="C54" s="52">
        <v>4</v>
      </c>
      <c r="D54" s="52">
        <v>1</v>
      </c>
      <c r="E54" s="29">
        <f t="shared" si="6"/>
        <v>5</v>
      </c>
      <c r="F54" s="30">
        <v>0</v>
      </c>
      <c r="G54" s="31">
        <v>0</v>
      </c>
      <c r="H54" s="31">
        <v>0</v>
      </c>
      <c r="I54" s="31">
        <f t="shared" si="7"/>
        <v>0</v>
      </c>
      <c r="J54" s="18">
        <f t="shared" si="8"/>
        <v>0</v>
      </c>
    </row>
    <row r="55" spans="1:10" ht="14.25">
      <c r="A55" s="13" t="s">
        <v>14</v>
      </c>
      <c r="B55" s="51">
        <v>4</v>
      </c>
      <c r="C55" s="52">
        <v>2</v>
      </c>
      <c r="D55" s="52">
        <v>2</v>
      </c>
      <c r="E55" s="29">
        <f t="shared" si="6"/>
        <v>4</v>
      </c>
      <c r="F55" s="30">
        <v>0</v>
      </c>
      <c r="G55" s="31">
        <v>0</v>
      </c>
      <c r="H55" s="31">
        <v>0</v>
      </c>
      <c r="I55" s="31">
        <f t="shared" si="7"/>
        <v>0</v>
      </c>
      <c r="J55" s="18">
        <f t="shared" si="8"/>
        <v>0</v>
      </c>
    </row>
    <row r="56" spans="1:10" ht="14.25">
      <c r="A56" s="13" t="s">
        <v>15</v>
      </c>
      <c r="B56" s="51">
        <v>9</v>
      </c>
      <c r="C56" s="52">
        <v>2</v>
      </c>
      <c r="D56" s="52">
        <v>9</v>
      </c>
      <c r="E56" s="29">
        <f t="shared" si="6"/>
        <v>11</v>
      </c>
      <c r="F56" s="30">
        <v>0</v>
      </c>
      <c r="G56" s="31">
        <v>0</v>
      </c>
      <c r="H56" s="31">
        <v>0</v>
      </c>
      <c r="I56" s="31">
        <f t="shared" si="7"/>
        <v>0</v>
      </c>
      <c r="J56" s="18">
        <f t="shared" si="8"/>
        <v>0</v>
      </c>
    </row>
    <row r="57" spans="1:10" ht="15" thickBot="1">
      <c r="A57" s="19" t="s">
        <v>16</v>
      </c>
      <c r="B57" s="53">
        <f aca="true" t="shared" si="9" ref="B57:I57">SUM(B50:B56)</f>
        <v>379</v>
      </c>
      <c r="C57" s="54">
        <f t="shared" si="9"/>
        <v>175</v>
      </c>
      <c r="D57" s="54">
        <f t="shared" si="9"/>
        <v>252</v>
      </c>
      <c r="E57" s="32">
        <f t="shared" si="9"/>
        <v>427</v>
      </c>
      <c r="F57" s="33">
        <f t="shared" si="9"/>
        <v>17</v>
      </c>
      <c r="G57" s="32">
        <f t="shared" si="9"/>
        <v>11</v>
      </c>
      <c r="H57" s="32">
        <f t="shared" si="9"/>
        <v>14</v>
      </c>
      <c r="I57" s="32">
        <f t="shared" si="9"/>
        <v>25</v>
      </c>
      <c r="J57" s="11">
        <f t="shared" si="8"/>
        <v>0.059</v>
      </c>
    </row>
    <row r="58" spans="1:10" ht="14.25">
      <c r="A58" s="23"/>
      <c r="B58" s="24" t="s">
        <v>44</v>
      </c>
      <c r="C58" s="24"/>
      <c r="D58" s="24"/>
      <c r="E58" s="24"/>
      <c r="F58" s="24"/>
      <c r="G58" s="24"/>
      <c r="H58" s="24"/>
      <c r="I58" s="24"/>
      <c r="J58" s="27"/>
    </row>
    <row r="59" spans="1:10" ht="14.25">
      <c r="A59" s="23"/>
      <c r="B59" s="24"/>
      <c r="C59" s="24"/>
      <c r="D59" s="24"/>
      <c r="E59" s="24"/>
      <c r="F59" s="24"/>
      <c r="G59" s="24"/>
      <c r="H59" s="24"/>
      <c r="I59" s="24"/>
      <c r="J59" s="27"/>
    </row>
    <row r="60" spans="1:10" ht="15" thickBot="1">
      <c r="A60" s="75" t="s">
        <v>17</v>
      </c>
      <c r="B60" s="75"/>
      <c r="C60" s="1"/>
      <c r="D60" s="1"/>
      <c r="E60" s="1"/>
      <c r="F60" s="1"/>
      <c r="G60" s="1"/>
      <c r="H60" s="1"/>
      <c r="I60" s="1"/>
      <c r="J60" s="1"/>
    </row>
    <row r="61" spans="1:10" ht="14.25">
      <c r="A61" s="79" t="s">
        <v>18</v>
      </c>
      <c r="B61" s="80"/>
      <c r="C61" s="2" t="s">
        <v>0</v>
      </c>
      <c r="D61" s="2" t="s">
        <v>1</v>
      </c>
      <c r="E61" s="3" t="s">
        <v>2</v>
      </c>
      <c r="F61" s="79" t="s">
        <v>18</v>
      </c>
      <c r="G61" s="80"/>
      <c r="H61" s="2" t="s">
        <v>0</v>
      </c>
      <c r="I61" s="2" t="s">
        <v>1</v>
      </c>
      <c r="J61" s="3" t="s">
        <v>2</v>
      </c>
    </row>
    <row r="62" spans="1:10" ht="14.25">
      <c r="A62" s="81" t="s">
        <v>19</v>
      </c>
      <c r="B62" s="82"/>
      <c r="C62" s="15">
        <v>1</v>
      </c>
      <c r="D62" s="15">
        <v>4</v>
      </c>
      <c r="E62" s="16">
        <f aca="true" t="shared" si="10" ref="E62:E73">SUM(C62+D62)</f>
        <v>5</v>
      </c>
      <c r="F62" s="81" t="s">
        <v>20</v>
      </c>
      <c r="G62" s="83"/>
      <c r="H62" s="15">
        <v>4</v>
      </c>
      <c r="I62" s="15">
        <v>2</v>
      </c>
      <c r="J62" s="16">
        <f aca="true" t="shared" si="11" ref="J62:J73">SUM(H62+I62)</f>
        <v>6</v>
      </c>
    </row>
    <row r="63" spans="1:10" ht="14.25">
      <c r="A63" s="81" t="s">
        <v>21</v>
      </c>
      <c r="B63" s="82"/>
      <c r="C63" s="15">
        <v>1</v>
      </c>
      <c r="D63" s="15">
        <v>3</v>
      </c>
      <c r="E63" s="16">
        <f t="shared" si="10"/>
        <v>4</v>
      </c>
      <c r="F63" s="81" t="s">
        <v>22</v>
      </c>
      <c r="G63" s="83"/>
      <c r="H63" s="15">
        <v>1</v>
      </c>
      <c r="I63" s="15">
        <v>6</v>
      </c>
      <c r="J63" s="16">
        <f t="shared" si="11"/>
        <v>7</v>
      </c>
    </row>
    <row r="64" spans="1:10" ht="14.25">
      <c r="A64" s="81" t="s">
        <v>23</v>
      </c>
      <c r="B64" s="82"/>
      <c r="C64" s="15">
        <v>2</v>
      </c>
      <c r="D64" s="15">
        <v>0</v>
      </c>
      <c r="E64" s="16">
        <f t="shared" si="10"/>
        <v>2</v>
      </c>
      <c r="F64" s="81" t="s">
        <v>24</v>
      </c>
      <c r="G64" s="83"/>
      <c r="H64" s="15">
        <v>5</v>
      </c>
      <c r="I64" s="15">
        <v>2</v>
      </c>
      <c r="J64" s="16">
        <f t="shared" si="11"/>
        <v>7</v>
      </c>
    </row>
    <row r="65" spans="1:10" ht="14.25">
      <c r="A65" s="81" t="s">
        <v>25</v>
      </c>
      <c r="B65" s="82"/>
      <c r="C65" s="15">
        <v>9</v>
      </c>
      <c r="D65" s="15">
        <v>14</v>
      </c>
      <c r="E65" s="16">
        <f t="shared" si="10"/>
        <v>23</v>
      </c>
      <c r="F65" s="81" t="s">
        <v>26</v>
      </c>
      <c r="G65" s="83"/>
      <c r="H65" s="15">
        <v>3</v>
      </c>
      <c r="I65" s="15">
        <v>2</v>
      </c>
      <c r="J65" s="16">
        <f t="shared" si="11"/>
        <v>5</v>
      </c>
    </row>
    <row r="66" spans="1:10" ht="14.25">
      <c r="A66" s="81" t="s">
        <v>27</v>
      </c>
      <c r="B66" s="82"/>
      <c r="C66" s="15">
        <v>47</v>
      </c>
      <c r="D66" s="15">
        <v>66</v>
      </c>
      <c r="E66" s="16">
        <f t="shared" si="10"/>
        <v>113</v>
      </c>
      <c r="F66" s="81" t="s">
        <v>28</v>
      </c>
      <c r="G66" s="83"/>
      <c r="H66" s="15">
        <v>2</v>
      </c>
      <c r="I66" s="15">
        <v>1</v>
      </c>
      <c r="J66" s="16">
        <f t="shared" si="11"/>
        <v>3</v>
      </c>
    </row>
    <row r="67" spans="1:10" ht="14.25">
      <c r="A67" s="81" t="s">
        <v>29</v>
      </c>
      <c r="B67" s="82"/>
      <c r="C67" s="15">
        <v>66</v>
      </c>
      <c r="D67" s="15">
        <v>28</v>
      </c>
      <c r="E67" s="16">
        <f t="shared" si="10"/>
        <v>94</v>
      </c>
      <c r="F67" s="81" t="s">
        <v>30</v>
      </c>
      <c r="G67" s="83"/>
      <c r="H67" s="15">
        <v>0</v>
      </c>
      <c r="I67" s="15">
        <v>3</v>
      </c>
      <c r="J67" s="16">
        <f t="shared" si="11"/>
        <v>3</v>
      </c>
    </row>
    <row r="68" spans="1:10" ht="14.25">
      <c r="A68" s="81" t="s">
        <v>31</v>
      </c>
      <c r="B68" s="82"/>
      <c r="C68" s="15">
        <v>16</v>
      </c>
      <c r="D68" s="15">
        <v>27</v>
      </c>
      <c r="E68" s="16">
        <f t="shared" si="10"/>
        <v>43</v>
      </c>
      <c r="F68" s="81" t="s">
        <v>32</v>
      </c>
      <c r="G68" s="83"/>
      <c r="H68" s="15">
        <v>0</v>
      </c>
      <c r="I68" s="15">
        <v>0</v>
      </c>
      <c r="J68" s="16">
        <f t="shared" si="11"/>
        <v>0</v>
      </c>
    </row>
    <row r="69" spans="1:10" ht="14.25">
      <c r="A69" s="81" t="s">
        <v>33</v>
      </c>
      <c r="B69" s="82"/>
      <c r="C69" s="15">
        <v>10</v>
      </c>
      <c r="D69" s="15">
        <v>25</v>
      </c>
      <c r="E69" s="16">
        <f t="shared" si="10"/>
        <v>35</v>
      </c>
      <c r="F69" s="81" t="s">
        <v>34</v>
      </c>
      <c r="G69" s="83"/>
      <c r="H69" s="15">
        <v>0</v>
      </c>
      <c r="I69" s="15">
        <v>0</v>
      </c>
      <c r="J69" s="16">
        <f t="shared" si="11"/>
        <v>0</v>
      </c>
    </row>
    <row r="70" spans="1:10" ht="14.25">
      <c r="A70" s="81" t="s">
        <v>35</v>
      </c>
      <c r="B70" s="82"/>
      <c r="C70" s="15">
        <v>2</v>
      </c>
      <c r="D70" s="15">
        <v>21</v>
      </c>
      <c r="E70" s="16">
        <f t="shared" si="10"/>
        <v>23</v>
      </c>
      <c r="F70" s="81" t="s">
        <v>36</v>
      </c>
      <c r="G70" s="83"/>
      <c r="H70" s="15">
        <v>0</v>
      </c>
      <c r="I70" s="15">
        <v>0</v>
      </c>
      <c r="J70" s="16">
        <f t="shared" si="11"/>
        <v>0</v>
      </c>
    </row>
    <row r="71" spans="1:10" ht="14.25">
      <c r="A71" s="81" t="s">
        <v>37</v>
      </c>
      <c r="B71" s="82"/>
      <c r="C71" s="15">
        <v>3</v>
      </c>
      <c r="D71" s="15">
        <v>22</v>
      </c>
      <c r="E71" s="16">
        <f t="shared" si="10"/>
        <v>25</v>
      </c>
      <c r="F71" s="81" t="s">
        <v>38</v>
      </c>
      <c r="G71" s="83"/>
      <c r="H71" s="15">
        <v>0</v>
      </c>
      <c r="I71" s="15">
        <v>0</v>
      </c>
      <c r="J71" s="16">
        <f t="shared" si="11"/>
        <v>0</v>
      </c>
    </row>
    <row r="72" spans="1:10" ht="14.25">
      <c r="A72" s="81" t="s">
        <v>39</v>
      </c>
      <c r="B72" s="82"/>
      <c r="C72" s="15">
        <v>2</v>
      </c>
      <c r="D72" s="15">
        <v>17</v>
      </c>
      <c r="E72" s="16">
        <f t="shared" si="10"/>
        <v>19</v>
      </c>
      <c r="F72" s="81" t="s">
        <v>40</v>
      </c>
      <c r="G72" s="83"/>
      <c r="H72" s="15">
        <v>0</v>
      </c>
      <c r="I72" s="15">
        <v>0</v>
      </c>
      <c r="J72" s="16">
        <f t="shared" si="11"/>
        <v>0</v>
      </c>
    </row>
    <row r="73" spans="1:10" ht="15" thickBot="1">
      <c r="A73" s="84" t="s">
        <v>41</v>
      </c>
      <c r="B73" s="85"/>
      <c r="C73" s="9">
        <v>1</v>
      </c>
      <c r="D73" s="9">
        <v>9</v>
      </c>
      <c r="E73" s="10">
        <f t="shared" si="10"/>
        <v>10</v>
      </c>
      <c r="F73" s="86" t="s">
        <v>42</v>
      </c>
      <c r="G73" s="87"/>
      <c r="H73" s="34">
        <f>SUM((SUM(C62:C73)+(SUM(H62:H72))))</f>
        <v>175</v>
      </c>
      <c r="I73" s="9">
        <f>SUM((SUM(D62:D73)+(SUM(I62:I72))))</f>
        <v>252</v>
      </c>
      <c r="J73" s="10">
        <f t="shared" si="11"/>
        <v>427</v>
      </c>
    </row>
  </sheetData>
  <sheetProtection/>
  <mergeCells count="75">
    <mergeCell ref="A2:J2"/>
    <mergeCell ref="A5:A6"/>
    <mergeCell ref="B5:B6"/>
    <mergeCell ref="C5:E5"/>
    <mergeCell ref="F5:J5"/>
    <mergeCell ref="F11:J11"/>
    <mergeCell ref="A23:B23"/>
    <mergeCell ref="A24:B24"/>
    <mergeCell ref="F24:G24"/>
    <mergeCell ref="A10:C10"/>
    <mergeCell ref="A11:A12"/>
    <mergeCell ref="B11:B12"/>
    <mergeCell ref="C11:E11"/>
    <mergeCell ref="A27:B27"/>
    <mergeCell ref="F27:G27"/>
    <mergeCell ref="A28:B28"/>
    <mergeCell ref="F28:G28"/>
    <mergeCell ref="A25:B25"/>
    <mergeCell ref="F25:G25"/>
    <mergeCell ref="A26:B26"/>
    <mergeCell ref="F26:G26"/>
    <mergeCell ref="A31:B31"/>
    <mergeCell ref="F31:G31"/>
    <mergeCell ref="A32:B32"/>
    <mergeCell ref="F32:G32"/>
    <mergeCell ref="A29:B29"/>
    <mergeCell ref="F29:G29"/>
    <mergeCell ref="A30:B30"/>
    <mergeCell ref="F30:G30"/>
    <mergeCell ref="A35:B35"/>
    <mergeCell ref="F35:G35"/>
    <mergeCell ref="A36:B36"/>
    <mergeCell ref="F36:G36"/>
    <mergeCell ref="A33:B33"/>
    <mergeCell ref="F33:G33"/>
    <mergeCell ref="A34:B34"/>
    <mergeCell ref="F34:G34"/>
    <mergeCell ref="A37:B37"/>
    <mergeCell ref="A39:J39"/>
    <mergeCell ref="A42:A43"/>
    <mergeCell ref="B42:B43"/>
    <mergeCell ref="C42:E42"/>
    <mergeCell ref="F42:J42"/>
    <mergeCell ref="F48:J48"/>
    <mergeCell ref="A60:B60"/>
    <mergeCell ref="A61:B61"/>
    <mergeCell ref="F61:G61"/>
    <mergeCell ref="A47:C47"/>
    <mergeCell ref="A48:A49"/>
    <mergeCell ref="B48:B49"/>
    <mergeCell ref="C48:E48"/>
    <mergeCell ref="A64:B64"/>
    <mergeCell ref="F64:G64"/>
    <mergeCell ref="A65:B65"/>
    <mergeCell ref="F65:G65"/>
    <mergeCell ref="A62:B62"/>
    <mergeCell ref="F62:G62"/>
    <mergeCell ref="A63:B63"/>
    <mergeCell ref="F63:G63"/>
    <mergeCell ref="A68:B68"/>
    <mergeCell ref="F68:G68"/>
    <mergeCell ref="A69:B69"/>
    <mergeCell ref="F69:G69"/>
    <mergeCell ref="A66:B66"/>
    <mergeCell ref="F66:G66"/>
    <mergeCell ref="A67:B67"/>
    <mergeCell ref="F67:G67"/>
    <mergeCell ref="A72:B72"/>
    <mergeCell ref="F72:G72"/>
    <mergeCell ref="A73:B73"/>
    <mergeCell ref="F73:G73"/>
    <mergeCell ref="A70:B70"/>
    <mergeCell ref="F70:G70"/>
    <mergeCell ref="A71:B71"/>
    <mergeCell ref="F71:G71"/>
  </mergeCells>
  <printOptions/>
  <pageMargins left="0.75" right="0.75" top="0.24" bottom="0.28" header="0.2" footer="0.21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73"/>
  <sheetViews>
    <sheetView zoomScalePageLayoutView="0" workbookViewId="0" topLeftCell="A1">
      <selection activeCell="K39" sqref="K39"/>
    </sheetView>
  </sheetViews>
  <sheetFormatPr defaultColWidth="9.00390625" defaultRowHeight="13.5"/>
  <cols>
    <col min="7" max="7" width="10.00390625" style="0" bestFit="1" customWidth="1"/>
  </cols>
  <sheetData>
    <row r="2" spans="1:10" ht="14.25">
      <c r="A2" s="65" t="s">
        <v>55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4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66"/>
      <c r="B5" s="68" t="s">
        <v>3</v>
      </c>
      <c r="C5" s="70" t="s">
        <v>4</v>
      </c>
      <c r="D5" s="70"/>
      <c r="E5" s="71"/>
      <c r="F5" s="72" t="s">
        <v>5</v>
      </c>
      <c r="G5" s="73"/>
      <c r="H5" s="73"/>
      <c r="I5" s="73"/>
      <c r="J5" s="74"/>
    </row>
    <row r="6" spans="1:10" ht="14.25">
      <c r="A6" s="67"/>
      <c r="B6" s="69"/>
      <c r="C6" s="5" t="s">
        <v>0</v>
      </c>
      <c r="D6" s="5" t="s">
        <v>1</v>
      </c>
      <c r="E6" s="6" t="s">
        <v>2</v>
      </c>
      <c r="F6" s="4" t="s">
        <v>3</v>
      </c>
      <c r="G6" s="5" t="s">
        <v>0</v>
      </c>
      <c r="H6" s="5" t="s">
        <v>1</v>
      </c>
      <c r="I6" s="5" t="s">
        <v>2</v>
      </c>
      <c r="J6" s="6" t="s">
        <v>6</v>
      </c>
    </row>
    <row r="7" spans="1:10" ht="15" thickBot="1">
      <c r="A7" s="7" t="s">
        <v>7</v>
      </c>
      <c r="B7" s="8">
        <v>15563</v>
      </c>
      <c r="C7" s="9">
        <v>16720</v>
      </c>
      <c r="D7" s="9">
        <v>18414</v>
      </c>
      <c r="E7" s="10">
        <v>35134</v>
      </c>
      <c r="F7" s="8">
        <v>10193</v>
      </c>
      <c r="G7" s="9">
        <v>6217</v>
      </c>
      <c r="H7" s="9">
        <v>8698</v>
      </c>
      <c r="I7" s="9">
        <v>14915</v>
      </c>
      <c r="J7" s="11">
        <f>ROUND(I7/E7,3)</f>
        <v>0.425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>
      <c r="A10" s="75" t="s">
        <v>8</v>
      </c>
      <c r="B10" s="75"/>
      <c r="C10" s="76"/>
      <c r="D10" s="1"/>
      <c r="E10" s="1"/>
      <c r="F10" s="1"/>
      <c r="G10" s="1"/>
      <c r="H10" s="1"/>
      <c r="I10" s="1"/>
      <c r="J10" s="1"/>
    </row>
    <row r="11" spans="1:10" ht="14.25">
      <c r="A11" s="77"/>
      <c r="B11" s="68" t="s">
        <v>3</v>
      </c>
      <c r="C11" s="70" t="s">
        <v>4</v>
      </c>
      <c r="D11" s="70"/>
      <c r="E11" s="71"/>
      <c r="F11" s="79" t="s">
        <v>5</v>
      </c>
      <c r="G11" s="73"/>
      <c r="H11" s="73"/>
      <c r="I11" s="73"/>
      <c r="J11" s="74"/>
    </row>
    <row r="12" spans="1:10" ht="14.25">
      <c r="A12" s="78"/>
      <c r="B12" s="69"/>
      <c r="C12" s="5" t="s">
        <v>0</v>
      </c>
      <c r="D12" s="5" t="s">
        <v>1</v>
      </c>
      <c r="E12" s="6" t="s">
        <v>2</v>
      </c>
      <c r="F12" s="12" t="s">
        <v>3</v>
      </c>
      <c r="G12" s="5" t="s">
        <v>0</v>
      </c>
      <c r="H12" s="5" t="s">
        <v>1</v>
      </c>
      <c r="I12" s="5" t="s">
        <v>2</v>
      </c>
      <c r="J12" s="6" t="s">
        <v>6</v>
      </c>
    </row>
    <row r="13" spans="1:10" ht="14.25">
      <c r="A13" s="13" t="s">
        <v>9</v>
      </c>
      <c r="B13" s="14">
        <v>7943</v>
      </c>
      <c r="C13" s="15">
        <v>8572</v>
      </c>
      <c r="D13" s="15">
        <v>9292</v>
      </c>
      <c r="E13" s="16">
        <f aca="true" t="shared" si="0" ref="E13:E19">SUM(C13:D13)</f>
        <v>17864</v>
      </c>
      <c r="F13" s="17">
        <v>4529</v>
      </c>
      <c r="G13" s="15">
        <v>2759</v>
      </c>
      <c r="H13" s="15">
        <v>3878</v>
      </c>
      <c r="I13" s="15">
        <f>SUM(G13:H13)</f>
        <v>6637</v>
      </c>
      <c r="J13" s="18">
        <f aca="true" t="shared" si="1" ref="J13:J20">ROUND(I13/E13,3)</f>
        <v>0.372</v>
      </c>
    </row>
    <row r="14" spans="1:10" ht="14.25">
      <c r="A14" s="13" t="s">
        <v>10</v>
      </c>
      <c r="B14" s="14">
        <v>1419</v>
      </c>
      <c r="C14" s="15">
        <v>1585</v>
      </c>
      <c r="D14" s="15">
        <v>1760</v>
      </c>
      <c r="E14" s="16">
        <f t="shared" si="0"/>
        <v>3345</v>
      </c>
      <c r="F14" s="17">
        <v>1100</v>
      </c>
      <c r="G14" s="15">
        <v>697</v>
      </c>
      <c r="H14" s="15">
        <v>974</v>
      </c>
      <c r="I14" s="15">
        <f aca="true" t="shared" si="2" ref="I14:I20">SUM(G14:H14)</f>
        <v>1671</v>
      </c>
      <c r="J14" s="18">
        <f t="shared" si="1"/>
        <v>0.5</v>
      </c>
    </row>
    <row r="15" spans="1:10" ht="14.25">
      <c r="A15" s="13" t="s">
        <v>11</v>
      </c>
      <c r="B15" s="14">
        <v>3505</v>
      </c>
      <c r="C15" s="15">
        <v>3571</v>
      </c>
      <c r="D15" s="15">
        <v>4012</v>
      </c>
      <c r="E15" s="16">
        <f t="shared" si="0"/>
        <v>7583</v>
      </c>
      <c r="F15" s="17">
        <v>2452</v>
      </c>
      <c r="G15" s="15">
        <v>1472</v>
      </c>
      <c r="H15" s="15">
        <v>2041</v>
      </c>
      <c r="I15" s="15">
        <f t="shared" si="2"/>
        <v>3513</v>
      </c>
      <c r="J15" s="18">
        <f t="shared" si="1"/>
        <v>0.463</v>
      </c>
    </row>
    <row r="16" spans="1:10" ht="14.25">
      <c r="A16" s="13" t="s">
        <v>12</v>
      </c>
      <c r="B16" s="14">
        <v>803</v>
      </c>
      <c r="C16" s="15">
        <v>971</v>
      </c>
      <c r="D16" s="15">
        <v>988</v>
      </c>
      <c r="E16" s="16">
        <f t="shared" si="0"/>
        <v>1959</v>
      </c>
      <c r="F16" s="17">
        <v>636</v>
      </c>
      <c r="G16" s="15">
        <v>399</v>
      </c>
      <c r="H16" s="15">
        <v>537</v>
      </c>
      <c r="I16" s="15">
        <f t="shared" si="2"/>
        <v>936</v>
      </c>
      <c r="J16" s="18">
        <f t="shared" si="1"/>
        <v>0.478</v>
      </c>
    </row>
    <row r="17" spans="1:10" ht="14.25">
      <c r="A17" s="13" t="s">
        <v>13</v>
      </c>
      <c r="B17" s="14">
        <v>672</v>
      </c>
      <c r="C17" s="15">
        <v>815</v>
      </c>
      <c r="D17" s="15">
        <v>917</v>
      </c>
      <c r="E17" s="16">
        <f t="shared" si="0"/>
        <v>1732</v>
      </c>
      <c r="F17" s="17">
        <v>558</v>
      </c>
      <c r="G17" s="15">
        <v>372</v>
      </c>
      <c r="H17" s="15">
        <v>475</v>
      </c>
      <c r="I17" s="15">
        <f t="shared" si="2"/>
        <v>847</v>
      </c>
      <c r="J17" s="18">
        <f t="shared" si="1"/>
        <v>0.489</v>
      </c>
    </row>
    <row r="18" spans="1:10" ht="14.25">
      <c r="A18" s="13" t="s">
        <v>14</v>
      </c>
      <c r="B18" s="14">
        <v>606</v>
      </c>
      <c r="C18" s="15">
        <v>608</v>
      </c>
      <c r="D18" s="15">
        <v>725</v>
      </c>
      <c r="E18" s="16">
        <f t="shared" si="0"/>
        <v>1333</v>
      </c>
      <c r="F18" s="17">
        <v>480</v>
      </c>
      <c r="G18" s="15">
        <v>286</v>
      </c>
      <c r="H18" s="15">
        <v>425</v>
      </c>
      <c r="I18" s="15">
        <f t="shared" si="2"/>
        <v>711</v>
      </c>
      <c r="J18" s="18">
        <f t="shared" si="1"/>
        <v>0.533</v>
      </c>
    </row>
    <row r="19" spans="1:10" ht="14.25">
      <c r="A19" s="13" t="s">
        <v>15</v>
      </c>
      <c r="B19" s="14">
        <v>615</v>
      </c>
      <c r="C19" s="15">
        <v>598</v>
      </c>
      <c r="D19" s="15">
        <v>720</v>
      </c>
      <c r="E19" s="16">
        <f t="shared" si="0"/>
        <v>1318</v>
      </c>
      <c r="F19" s="17">
        <v>438</v>
      </c>
      <c r="G19" s="15">
        <v>232</v>
      </c>
      <c r="H19" s="15">
        <v>368</v>
      </c>
      <c r="I19" s="15">
        <f t="shared" si="2"/>
        <v>600</v>
      </c>
      <c r="J19" s="18">
        <f t="shared" si="1"/>
        <v>0.455</v>
      </c>
    </row>
    <row r="20" spans="1:10" ht="15" thickBot="1">
      <c r="A20" s="7" t="s">
        <v>16</v>
      </c>
      <c r="B20" s="42">
        <f aca="true" t="shared" si="3" ref="B20:H20">SUM(B13:B19)</f>
        <v>15563</v>
      </c>
      <c r="C20" s="20">
        <f t="shared" si="3"/>
        <v>16720</v>
      </c>
      <c r="D20" s="20">
        <f t="shared" si="3"/>
        <v>18414</v>
      </c>
      <c r="E20" s="20">
        <f t="shared" si="3"/>
        <v>35134</v>
      </c>
      <c r="F20" s="35">
        <f t="shared" si="3"/>
        <v>10193</v>
      </c>
      <c r="G20" s="20">
        <f t="shared" si="3"/>
        <v>6217</v>
      </c>
      <c r="H20" s="20">
        <f t="shared" si="3"/>
        <v>8698</v>
      </c>
      <c r="I20" s="15">
        <f t="shared" si="2"/>
        <v>14915</v>
      </c>
      <c r="J20" s="22">
        <f t="shared" si="1"/>
        <v>0.425</v>
      </c>
    </row>
    <row r="21" spans="1:10" ht="14.25">
      <c r="A21" s="23"/>
      <c r="B21" s="24"/>
      <c r="C21" s="24"/>
      <c r="D21" s="24"/>
      <c r="E21" s="24"/>
      <c r="F21" s="24"/>
      <c r="G21" s="24"/>
      <c r="H21" s="24"/>
      <c r="I21" s="25"/>
      <c r="J21" s="26"/>
    </row>
    <row r="22" spans="1:10" ht="14.25">
      <c r="A22" s="23"/>
      <c r="B22" s="24"/>
      <c r="C22" s="24"/>
      <c r="D22" s="24"/>
      <c r="E22" s="24"/>
      <c r="F22" s="24"/>
      <c r="G22" s="24"/>
      <c r="H22" s="24"/>
      <c r="I22" s="24"/>
      <c r="J22" s="27"/>
    </row>
    <row r="23" spans="1:10" ht="15" thickBot="1">
      <c r="A23" s="75" t="s">
        <v>17</v>
      </c>
      <c r="B23" s="75"/>
      <c r="C23" s="1"/>
      <c r="D23" s="1"/>
      <c r="E23" s="1"/>
      <c r="F23" s="1"/>
      <c r="G23" s="1"/>
      <c r="H23" s="1"/>
      <c r="I23" s="1"/>
      <c r="J23" s="1"/>
    </row>
    <row r="24" spans="1:10" ht="14.25">
      <c r="A24" s="79" t="s">
        <v>18</v>
      </c>
      <c r="B24" s="80"/>
      <c r="C24" s="2" t="s">
        <v>0</v>
      </c>
      <c r="D24" s="2" t="s">
        <v>1</v>
      </c>
      <c r="E24" s="3" t="s">
        <v>2</v>
      </c>
      <c r="F24" s="79" t="s">
        <v>18</v>
      </c>
      <c r="G24" s="80"/>
      <c r="H24" s="2" t="s">
        <v>0</v>
      </c>
      <c r="I24" s="2" t="s">
        <v>1</v>
      </c>
      <c r="J24" s="3" t="s">
        <v>2</v>
      </c>
    </row>
    <row r="25" spans="1:10" ht="14.25">
      <c r="A25" s="81" t="s">
        <v>19</v>
      </c>
      <c r="B25" s="82"/>
      <c r="C25" s="15">
        <v>512</v>
      </c>
      <c r="D25" s="15">
        <v>539</v>
      </c>
      <c r="E25" s="16">
        <f aca="true" t="shared" si="4" ref="E25:E36">C25+D25</f>
        <v>1051</v>
      </c>
      <c r="F25" s="81" t="s">
        <v>20</v>
      </c>
      <c r="G25" s="83"/>
      <c r="H25" s="15">
        <v>1260</v>
      </c>
      <c r="I25" s="15">
        <v>1290</v>
      </c>
      <c r="J25" s="16">
        <f aca="true" t="shared" si="5" ref="J25:J35">H25+I25</f>
        <v>2550</v>
      </c>
    </row>
    <row r="26" spans="1:10" ht="14.25">
      <c r="A26" s="81" t="s">
        <v>21</v>
      </c>
      <c r="B26" s="82"/>
      <c r="C26" s="15">
        <v>647</v>
      </c>
      <c r="D26" s="15">
        <v>584</v>
      </c>
      <c r="E26" s="16">
        <f t="shared" si="4"/>
        <v>1231</v>
      </c>
      <c r="F26" s="81" t="s">
        <v>22</v>
      </c>
      <c r="G26" s="83"/>
      <c r="H26" s="15">
        <v>1596</v>
      </c>
      <c r="I26" s="15">
        <v>1542</v>
      </c>
      <c r="J26" s="16">
        <f t="shared" si="5"/>
        <v>3138</v>
      </c>
    </row>
    <row r="27" spans="1:10" ht="14.25">
      <c r="A27" s="81" t="s">
        <v>23</v>
      </c>
      <c r="B27" s="82"/>
      <c r="C27" s="15">
        <v>730</v>
      </c>
      <c r="D27" s="15">
        <v>652</v>
      </c>
      <c r="E27" s="16">
        <f t="shared" si="4"/>
        <v>1382</v>
      </c>
      <c r="F27" s="81" t="s">
        <v>24</v>
      </c>
      <c r="G27" s="83"/>
      <c r="H27" s="15">
        <v>1451</v>
      </c>
      <c r="I27" s="15">
        <v>1520</v>
      </c>
      <c r="J27" s="16">
        <f t="shared" si="5"/>
        <v>2971</v>
      </c>
    </row>
    <row r="28" spans="1:10" ht="14.25">
      <c r="A28" s="81" t="s">
        <v>25</v>
      </c>
      <c r="B28" s="82"/>
      <c r="C28" s="15">
        <v>706</v>
      </c>
      <c r="D28" s="15">
        <v>676</v>
      </c>
      <c r="E28" s="16">
        <f t="shared" si="4"/>
        <v>1382</v>
      </c>
      <c r="F28" s="81" t="s">
        <v>26</v>
      </c>
      <c r="G28" s="83"/>
      <c r="H28" s="15">
        <v>997</v>
      </c>
      <c r="I28" s="15">
        <v>1356</v>
      </c>
      <c r="J28" s="16">
        <f t="shared" si="5"/>
        <v>2353</v>
      </c>
    </row>
    <row r="29" spans="1:10" ht="14.25">
      <c r="A29" s="81" t="s">
        <v>27</v>
      </c>
      <c r="B29" s="82"/>
      <c r="C29" s="15">
        <v>690</v>
      </c>
      <c r="D29" s="15">
        <v>588</v>
      </c>
      <c r="E29" s="16">
        <f t="shared" si="4"/>
        <v>1278</v>
      </c>
      <c r="F29" s="81" t="s">
        <v>28</v>
      </c>
      <c r="G29" s="83"/>
      <c r="H29" s="15">
        <v>943</v>
      </c>
      <c r="I29" s="15">
        <v>1551</v>
      </c>
      <c r="J29" s="16">
        <f t="shared" si="5"/>
        <v>2494</v>
      </c>
    </row>
    <row r="30" spans="1:10" ht="14.25">
      <c r="A30" s="81" t="s">
        <v>29</v>
      </c>
      <c r="B30" s="82"/>
      <c r="C30" s="15">
        <v>650</v>
      </c>
      <c r="D30" s="15">
        <v>539</v>
      </c>
      <c r="E30" s="16">
        <f t="shared" si="4"/>
        <v>1189</v>
      </c>
      <c r="F30" s="81" t="s">
        <v>30</v>
      </c>
      <c r="G30" s="83"/>
      <c r="H30" s="15">
        <v>766</v>
      </c>
      <c r="I30" s="15">
        <v>1440</v>
      </c>
      <c r="J30" s="16">
        <f t="shared" si="5"/>
        <v>2206</v>
      </c>
    </row>
    <row r="31" spans="1:10" ht="14.25">
      <c r="A31" s="81" t="s">
        <v>31</v>
      </c>
      <c r="B31" s="82"/>
      <c r="C31" s="15">
        <v>729</v>
      </c>
      <c r="D31" s="15">
        <v>598</v>
      </c>
      <c r="E31" s="16">
        <f t="shared" si="4"/>
        <v>1327</v>
      </c>
      <c r="F31" s="81" t="s">
        <v>32</v>
      </c>
      <c r="G31" s="83"/>
      <c r="H31" s="15">
        <v>379</v>
      </c>
      <c r="I31" s="15">
        <v>922</v>
      </c>
      <c r="J31" s="16">
        <f t="shared" si="5"/>
        <v>1301</v>
      </c>
    </row>
    <row r="32" spans="1:10" ht="14.25">
      <c r="A32" s="81" t="s">
        <v>33</v>
      </c>
      <c r="B32" s="82"/>
      <c r="C32" s="15">
        <v>834</v>
      </c>
      <c r="D32" s="15">
        <v>732</v>
      </c>
      <c r="E32" s="16">
        <f t="shared" si="4"/>
        <v>1566</v>
      </c>
      <c r="F32" s="81" t="s">
        <v>34</v>
      </c>
      <c r="G32" s="83"/>
      <c r="H32" s="15">
        <v>74</v>
      </c>
      <c r="I32" s="15">
        <v>312</v>
      </c>
      <c r="J32" s="16">
        <f t="shared" si="5"/>
        <v>386</v>
      </c>
    </row>
    <row r="33" spans="1:10" ht="14.25">
      <c r="A33" s="81" t="s">
        <v>35</v>
      </c>
      <c r="B33" s="82"/>
      <c r="C33" s="15">
        <v>915</v>
      </c>
      <c r="D33" s="15">
        <v>881</v>
      </c>
      <c r="E33" s="16">
        <f t="shared" si="4"/>
        <v>1796</v>
      </c>
      <c r="F33" s="81" t="s">
        <v>36</v>
      </c>
      <c r="G33" s="83"/>
      <c r="H33" s="15">
        <v>11</v>
      </c>
      <c r="I33" s="15">
        <v>50</v>
      </c>
      <c r="J33" s="16">
        <f t="shared" si="5"/>
        <v>61</v>
      </c>
    </row>
    <row r="34" spans="1:10" ht="14.25">
      <c r="A34" s="81" t="s">
        <v>37</v>
      </c>
      <c r="B34" s="82"/>
      <c r="C34" s="15">
        <v>966</v>
      </c>
      <c r="D34" s="15">
        <v>869</v>
      </c>
      <c r="E34" s="16">
        <f t="shared" si="4"/>
        <v>1835</v>
      </c>
      <c r="F34" s="81" t="s">
        <v>38</v>
      </c>
      <c r="G34" s="83"/>
      <c r="H34" s="15">
        <v>0</v>
      </c>
      <c r="I34" s="15">
        <v>5</v>
      </c>
      <c r="J34" s="16">
        <f t="shared" si="5"/>
        <v>5</v>
      </c>
    </row>
    <row r="35" spans="1:10" ht="14.25">
      <c r="A35" s="81" t="s">
        <v>39</v>
      </c>
      <c r="B35" s="82"/>
      <c r="C35" s="15">
        <v>874</v>
      </c>
      <c r="D35" s="15">
        <v>790</v>
      </c>
      <c r="E35" s="16">
        <f t="shared" si="4"/>
        <v>1664</v>
      </c>
      <c r="F35" s="81" t="s">
        <v>40</v>
      </c>
      <c r="G35" s="83"/>
      <c r="H35" s="15">
        <v>0</v>
      </c>
      <c r="I35" s="15">
        <v>0</v>
      </c>
      <c r="J35" s="16">
        <f t="shared" si="5"/>
        <v>0</v>
      </c>
    </row>
    <row r="36" spans="1:10" ht="15" thickBot="1">
      <c r="A36" s="84" t="s">
        <v>41</v>
      </c>
      <c r="B36" s="85"/>
      <c r="C36" s="9">
        <v>990</v>
      </c>
      <c r="D36" s="9">
        <v>978</v>
      </c>
      <c r="E36" s="10">
        <f t="shared" si="4"/>
        <v>1968</v>
      </c>
      <c r="F36" s="86" t="s">
        <v>42</v>
      </c>
      <c r="G36" s="87"/>
      <c r="H36" s="9">
        <f>C25+C26+C27+C28+C29+C30+C31+C32+C33+C34+C35+C36+H25+H26+H27+H28+H29+H30+H31+H32+H33+H34+H35</f>
        <v>16720</v>
      </c>
      <c r="I36" s="9">
        <f>D25+D26+D27+D28+D29+D30+D31+D32+D33+D34+D35+D36+I25+I26+I27+I28+I29+I30+I31+I32+I33+I34+I35</f>
        <v>18414</v>
      </c>
      <c r="J36" s="10">
        <f>E25+E26+E27+E28+E29+E30+E31+E32+E33+E34+E35+E36+J25+J26+J27+J28+J29+J30+J31+J32+J33+J34+J35</f>
        <v>35134</v>
      </c>
    </row>
    <row r="37" spans="1:10" ht="14.25">
      <c r="A37" s="88"/>
      <c r="B37" s="89"/>
      <c r="C37" s="28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4.25">
      <c r="A39" s="65" t="s">
        <v>56</v>
      </c>
      <c r="B39" s="65"/>
      <c r="C39" s="65"/>
      <c r="D39" s="65"/>
      <c r="E39" s="65"/>
      <c r="F39" s="65"/>
      <c r="G39" s="65"/>
      <c r="H39" s="65"/>
      <c r="I39" s="65"/>
      <c r="J39" s="65"/>
    </row>
    <row r="40" spans="1:10" ht="14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" thickBot="1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4.25">
      <c r="A42" s="66"/>
      <c r="B42" s="68" t="s">
        <v>43</v>
      </c>
      <c r="C42" s="70" t="s">
        <v>4</v>
      </c>
      <c r="D42" s="70"/>
      <c r="E42" s="71"/>
      <c r="F42" s="72" t="s">
        <v>5</v>
      </c>
      <c r="G42" s="73"/>
      <c r="H42" s="73"/>
      <c r="I42" s="73"/>
      <c r="J42" s="74"/>
    </row>
    <row r="43" spans="1:10" ht="14.25">
      <c r="A43" s="67"/>
      <c r="B43" s="69"/>
      <c r="C43" s="5" t="s">
        <v>0</v>
      </c>
      <c r="D43" s="5" t="s">
        <v>1</v>
      </c>
      <c r="E43" s="6" t="s">
        <v>2</v>
      </c>
      <c r="F43" s="4" t="s">
        <v>3</v>
      </c>
      <c r="G43" s="5" t="s">
        <v>0</v>
      </c>
      <c r="H43" s="5" t="s">
        <v>1</v>
      </c>
      <c r="I43" s="5" t="s">
        <v>2</v>
      </c>
      <c r="J43" s="6" t="s">
        <v>6</v>
      </c>
    </row>
    <row r="44" spans="1:10" ht="15" thickBot="1">
      <c r="A44" s="7" t="s">
        <v>7</v>
      </c>
      <c r="B44" s="8">
        <v>379</v>
      </c>
      <c r="C44" s="9">
        <v>177</v>
      </c>
      <c r="D44" s="9">
        <v>250</v>
      </c>
      <c r="E44" s="10">
        <f>SUM(C44:D44)</f>
        <v>427</v>
      </c>
      <c r="F44" s="8">
        <v>17</v>
      </c>
      <c r="G44" s="9">
        <v>11</v>
      </c>
      <c r="H44" s="9">
        <v>14</v>
      </c>
      <c r="I44" s="9">
        <f>SUM(G44:H44)</f>
        <v>25</v>
      </c>
      <c r="J44" s="11">
        <f>ROUND(I44/E44,3)</f>
        <v>0.059</v>
      </c>
    </row>
    <row r="47" spans="1:10" ht="15" thickBot="1">
      <c r="A47" s="75" t="s">
        <v>8</v>
      </c>
      <c r="B47" s="75"/>
      <c r="C47" s="76"/>
      <c r="D47" s="1"/>
      <c r="E47" s="1"/>
      <c r="F47" s="1"/>
      <c r="G47" s="1"/>
      <c r="H47" s="1"/>
      <c r="I47" s="1"/>
      <c r="J47" s="1"/>
    </row>
    <row r="48" spans="1:10" ht="14.25">
      <c r="A48" s="77"/>
      <c r="B48" s="68" t="s">
        <v>43</v>
      </c>
      <c r="C48" s="70" t="s">
        <v>4</v>
      </c>
      <c r="D48" s="70"/>
      <c r="E48" s="71"/>
      <c r="F48" s="79" t="s">
        <v>5</v>
      </c>
      <c r="G48" s="73"/>
      <c r="H48" s="73"/>
      <c r="I48" s="73"/>
      <c r="J48" s="74"/>
    </row>
    <row r="49" spans="1:10" ht="14.25">
      <c r="A49" s="78"/>
      <c r="B49" s="69"/>
      <c r="C49" s="5" t="s">
        <v>0</v>
      </c>
      <c r="D49" s="5" t="s">
        <v>1</v>
      </c>
      <c r="E49" s="6" t="s">
        <v>2</v>
      </c>
      <c r="F49" s="12" t="s">
        <v>3</v>
      </c>
      <c r="G49" s="5" t="s">
        <v>0</v>
      </c>
      <c r="H49" s="5" t="s">
        <v>1</v>
      </c>
      <c r="I49" s="5" t="s">
        <v>2</v>
      </c>
      <c r="J49" s="6" t="s">
        <v>6</v>
      </c>
    </row>
    <row r="50" spans="1:10" ht="14.25">
      <c r="A50" s="13" t="s">
        <v>9</v>
      </c>
      <c r="B50" s="36">
        <v>270</v>
      </c>
      <c r="C50" s="37">
        <v>127</v>
      </c>
      <c r="D50" s="37">
        <v>174</v>
      </c>
      <c r="E50" s="29">
        <f aca="true" t="shared" si="6" ref="E50:E56">SUM(C50:D50)</f>
        <v>301</v>
      </c>
      <c r="F50" s="30">
        <v>12</v>
      </c>
      <c r="G50" s="31">
        <v>7</v>
      </c>
      <c r="H50" s="31">
        <v>9</v>
      </c>
      <c r="I50" s="31">
        <f aca="true" t="shared" si="7" ref="I50:I56">SUM(G50:H50)</f>
        <v>16</v>
      </c>
      <c r="J50" s="18">
        <f aca="true" t="shared" si="8" ref="J50:J57">ROUND(I50/E50,3)</f>
        <v>0.053</v>
      </c>
    </row>
    <row r="51" spans="1:10" ht="14.25">
      <c r="A51" s="13" t="s">
        <v>10</v>
      </c>
      <c r="B51" s="36">
        <v>24</v>
      </c>
      <c r="C51" s="37">
        <v>10</v>
      </c>
      <c r="D51" s="38">
        <v>17</v>
      </c>
      <c r="E51" s="29">
        <f t="shared" si="6"/>
        <v>27</v>
      </c>
      <c r="F51" s="30">
        <v>1</v>
      </c>
      <c r="G51" s="31">
        <v>0</v>
      </c>
      <c r="H51" s="31">
        <v>1</v>
      </c>
      <c r="I51" s="31">
        <f t="shared" si="7"/>
        <v>1</v>
      </c>
      <c r="J51" s="18">
        <f t="shared" si="8"/>
        <v>0.037</v>
      </c>
    </row>
    <row r="52" spans="1:10" ht="14.25">
      <c r="A52" s="13" t="s">
        <v>11</v>
      </c>
      <c r="B52" s="36">
        <v>61</v>
      </c>
      <c r="C52" s="37">
        <v>32</v>
      </c>
      <c r="D52" s="37">
        <v>40</v>
      </c>
      <c r="E52" s="29">
        <f t="shared" si="6"/>
        <v>72</v>
      </c>
      <c r="F52" s="30">
        <v>4</v>
      </c>
      <c r="G52" s="31">
        <v>4</v>
      </c>
      <c r="H52" s="31">
        <v>4</v>
      </c>
      <c r="I52" s="31">
        <f t="shared" si="7"/>
        <v>8</v>
      </c>
      <c r="J52" s="18">
        <f t="shared" si="8"/>
        <v>0.111</v>
      </c>
    </row>
    <row r="53" spans="1:10" ht="14.25">
      <c r="A53" s="13" t="s">
        <v>12</v>
      </c>
      <c r="B53" s="36">
        <v>7</v>
      </c>
      <c r="C53" s="37">
        <v>0</v>
      </c>
      <c r="D53" s="37">
        <v>7</v>
      </c>
      <c r="E53" s="29">
        <f t="shared" si="6"/>
        <v>7</v>
      </c>
      <c r="F53" s="30">
        <v>0</v>
      </c>
      <c r="G53" s="31">
        <v>0</v>
      </c>
      <c r="H53" s="31">
        <v>0</v>
      </c>
      <c r="I53" s="31">
        <f t="shared" si="7"/>
        <v>0</v>
      </c>
      <c r="J53" s="18">
        <f t="shared" si="8"/>
        <v>0</v>
      </c>
    </row>
    <row r="54" spans="1:10" ht="14.25">
      <c r="A54" s="13" t="s">
        <v>13</v>
      </c>
      <c r="B54" s="36">
        <v>4</v>
      </c>
      <c r="C54" s="37">
        <v>4</v>
      </c>
      <c r="D54" s="37">
        <v>1</v>
      </c>
      <c r="E54" s="29">
        <f t="shared" si="6"/>
        <v>5</v>
      </c>
      <c r="F54" s="30">
        <v>0</v>
      </c>
      <c r="G54" s="31">
        <v>0</v>
      </c>
      <c r="H54" s="31">
        <v>0</v>
      </c>
      <c r="I54" s="31">
        <f t="shared" si="7"/>
        <v>0</v>
      </c>
      <c r="J54" s="18">
        <f t="shared" si="8"/>
        <v>0</v>
      </c>
    </row>
    <row r="55" spans="1:10" ht="14.25">
      <c r="A55" s="13" t="s">
        <v>14</v>
      </c>
      <c r="B55" s="36">
        <v>4</v>
      </c>
      <c r="C55" s="37">
        <v>2</v>
      </c>
      <c r="D55" s="37">
        <v>2</v>
      </c>
      <c r="E55" s="29">
        <f t="shared" si="6"/>
        <v>4</v>
      </c>
      <c r="F55" s="30">
        <v>0</v>
      </c>
      <c r="G55" s="31">
        <v>0</v>
      </c>
      <c r="H55" s="31">
        <v>0</v>
      </c>
      <c r="I55" s="31">
        <f t="shared" si="7"/>
        <v>0</v>
      </c>
      <c r="J55" s="18">
        <f t="shared" si="8"/>
        <v>0</v>
      </c>
    </row>
    <row r="56" spans="1:10" ht="14.25">
      <c r="A56" s="13" t="s">
        <v>15</v>
      </c>
      <c r="B56" s="36">
        <v>9</v>
      </c>
      <c r="C56" s="37">
        <v>2</v>
      </c>
      <c r="D56" s="37">
        <v>9</v>
      </c>
      <c r="E56" s="29">
        <f t="shared" si="6"/>
        <v>11</v>
      </c>
      <c r="F56" s="30">
        <v>0</v>
      </c>
      <c r="G56" s="31">
        <v>0</v>
      </c>
      <c r="H56" s="31">
        <v>0</v>
      </c>
      <c r="I56" s="31">
        <f t="shared" si="7"/>
        <v>0</v>
      </c>
      <c r="J56" s="18">
        <f t="shared" si="8"/>
        <v>0</v>
      </c>
    </row>
    <row r="57" spans="1:10" ht="15" thickBot="1">
      <c r="A57" s="19" t="s">
        <v>16</v>
      </c>
      <c r="B57" s="39">
        <f>SUM(B50:B56)</f>
        <v>379</v>
      </c>
      <c r="C57" s="40">
        <f aca="true" t="shared" si="9" ref="C57:H57">SUM(C50:C56)</f>
        <v>177</v>
      </c>
      <c r="D57" s="40">
        <f t="shared" si="9"/>
        <v>250</v>
      </c>
      <c r="E57" s="32">
        <f t="shared" si="9"/>
        <v>427</v>
      </c>
      <c r="F57" s="33">
        <f t="shared" si="9"/>
        <v>17</v>
      </c>
      <c r="G57" s="32">
        <f t="shared" si="9"/>
        <v>11</v>
      </c>
      <c r="H57" s="32">
        <f t="shared" si="9"/>
        <v>14</v>
      </c>
      <c r="I57" s="59">
        <f>SUM(G57:H57)</f>
        <v>25</v>
      </c>
      <c r="J57" s="11">
        <f t="shared" si="8"/>
        <v>0.059</v>
      </c>
    </row>
    <row r="58" spans="1:10" ht="14.25">
      <c r="A58" s="23"/>
      <c r="B58" s="24" t="s">
        <v>44</v>
      </c>
      <c r="C58" s="24"/>
      <c r="D58" s="24"/>
      <c r="E58" s="24"/>
      <c r="F58" s="24"/>
      <c r="G58" s="24"/>
      <c r="H58" s="24"/>
      <c r="I58" s="25"/>
      <c r="J58" s="27"/>
    </row>
    <row r="59" spans="1:10" ht="14.25">
      <c r="A59" s="23"/>
      <c r="B59" s="24"/>
      <c r="C59" s="24"/>
      <c r="D59" s="24"/>
      <c r="E59" s="24"/>
      <c r="F59" s="24"/>
      <c r="G59" s="24"/>
      <c r="H59" s="24"/>
      <c r="I59" s="24"/>
      <c r="J59" s="27"/>
    </row>
    <row r="60" spans="1:10" ht="15" thickBot="1">
      <c r="A60" s="75" t="s">
        <v>17</v>
      </c>
      <c r="B60" s="75"/>
      <c r="C60" s="1"/>
      <c r="D60" s="1"/>
      <c r="E60" s="1"/>
      <c r="F60" s="1"/>
      <c r="G60" s="1"/>
      <c r="H60" s="1"/>
      <c r="I60" s="1"/>
      <c r="J60" s="1"/>
    </row>
    <row r="61" spans="1:10" ht="14.25">
      <c r="A61" s="79" t="s">
        <v>18</v>
      </c>
      <c r="B61" s="80"/>
      <c r="C61" s="2" t="s">
        <v>0</v>
      </c>
      <c r="D61" s="2" t="s">
        <v>1</v>
      </c>
      <c r="E61" s="3" t="s">
        <v>2</v>
      </c>
      <c r="F61" s="79" t="s">
        <v>18</v>
      </c>
      <c r="G61" s="80"/>
      <c r="H61" s="2" t="s">
        <v>0</v>
      </c>
      <c r="I61" s="2" t="s">
        <v>1</v>
      </c>
      <c r="J61" s="3" t="s">
        <v>2</v>
      </c>
    </row>
    <row r="62" spans="1:10" ht="14.25">
      <c r="A62" s="81" t="s">
        <v>19</v>
      </c>
      <c r="B62" s="82"/>
      <c r="C62" s="15">
        <v>1</v>
      </c>
      <c r="D62" s="15">
        <v>4</v>
      </c>
      <c r="E62" s="16">
        <f aca="true" t="shared" si="10" ref="E62:E73">SUM(C62+D62)</f>
        <v>5</v>
      </c>
      <c r="F62" s="81" t="s">
        <v>20</v>
      </c>
      <c r="G62" s="83"/>
      <c r="H62" s="15">
        <v>4</v>
      </c>
      <c r="I62" s="15">
        <v>2</v>
      </c>
      <c r="J62" s="16">
        <f aca="true" t="shared" si="11" ref="J62:J73">SUM(H62+I62)</f>
        <v>6</v>
      </c>
    </row>
    <row r="63" spans="1:10" ht="14.25">
      <c r="A63" s="81" t="s">
        <v>21</v>
      </c>
      <c r="B63" s="82"/>
      <c r="C63" s="15">
        <v>1</v>
      </c>
      <c r="D63" s="15">
        <v>3</v>
      </c>
      <c r="E63" s="16">
        <f t="shared" si="10"/>
        <v>4</v>
      </c>
      <c r="F63" s="81" t="s">
        <v>22</v>
      </c>
      <c r="G63" s="83"/>
      <c r="H63" s="15">
        <v>1</v>
      </c>
      <c r="I63" s="15">
        <v>6</v>
      </c>
      <c r="J63" s="16">
        <f t="shared" si="11"/>
        <v>7</v>
      </c>
    </row>
    <row r="64" spans="1:10" ht="14.25">
      <c r="A64" s="81" t="s">
        <v>23</v>
      </c>
      <c r="B64" s="82"/>
      <c r="C64" s="15">
        <v>2</v>
      </c>
      <c r="D64" s="15">
        <v>0</v>
      </c>
      <c r="E64" s="16">
        <f t="shared" si="10"/>
        <v>2</v>
      </c>
      <c r="F64" s="81" t="s">
        <v>24</v>
      </c>
      <c r="G64" s="83"/>
      <c r="H64" s="15">
        <v>5</v>
      </c>
      <c r="I64" s="15">
        <v>2</v>
      </c>
      <c r="J64" s="16">
        <f t="shared" si="11"/>
        <v>7</v>
      </c>
    </row>
    <row r="65" spans="1:10" ht="14.25">
      <c r="A65" s="81" t="s">
        <v>25</v>
      </c>
      <c r="B65" s="82"/>
      <c r="C65" s="15">
        <v>7</v>
      </c>
      <c r="D65" s="15">
        <v>12</v>
      </c>
      <c r="E65" s="16">
        <f t="shared" si="10"/>
        <v>19</v>
      </c>
      <c r="F65" s="81" t="s">
        <v>26</v>
      </c>
      <c r="G65" s="83"/>
      <c r="H65" s="15">
        <v>3</v>
      </c>
      <c r="I65" s="15">
        <v>2</v>
      </c>
      <c r="J65" s="16">
        <f t="shared" si="11"/>
        <v>5</v>
      </c>
    </row>
    <row r="66" spans="1:10" ht="14.25">
      <c r="A66" s="81" t="s">
        <v>27</v>
      </c>
      <c r="B66" s="82"/>
      <c r="C66" s="15">
        <v>46</v>
      </c>
      <c r="D66" s="15">
        <v>68</v>
      </c>
      <c r="E66" s="16">
        <f t="shared" si="10"/>
        <v>114</v>
      </c>
      <c r="F66" s="81" t="s">
        <v>28</v>
      </c>
      <c r="G66" s="83"/>
      <c r="H66" s="15">
        <v>2</v>
      </c>
      <c r="I66" s="15">
        <v>1</v>
      </c>
      <c r="J66" s="16">
        <f t="shared" si="11"/>
        <v>3</v>
      </c>
    </row>
    <row r="67" spans="1:10" ht="14.25">
      <c r="A67" s="81" t="s">
        <v>29</v>
      </c>
      <c r="B67" s="82"/>
      <c r="C67" s="15">
        <v>68</v>
      </c>
      <c r="D67" s="15">
        <v>27</v>
      </c>
      <c r="E67" s="16">
        <f t="shared" si="10"/>
        <v>95</v>
      </c>
      <c r="F67" s="81" t="s">
        <v>30</v>
      </c>
      <c r="G67" s="83"/>
      <c r="H67" s="15">
        <v>0</v>
      </c>
      <c r="I67" s="15">
        <v>3</v>
      </c>
      <c r="J67" s="16">
        <f t="shared" si="11"/>
        <v>3</v>
      </c>
    </row>
    <row r="68" spans="1:10" ht="14.25">
      <c r="A68" s="81" t="s">
        <v>31</v>
      </c>
      <c r="B68" s="82"/>
      <c r="C68" s="15">
        <v>18</v>
      </c>
      <c r="D68" s="15">
        <v>26</v>
      </c>
      <c r="E68" s="16">
        <f t="shared" si="10"/>
        <v>44</v>
      </c>
      <c r="F68" s="81" t="s">
        <v>32</v>
      </c>
      <c r="G68" s="83"/>
      <c r="H68" s="15">
        <v>0</v>
      </c>
      <c r="I68" s="15">
        <v>0</v>
      </c>
      <c r="J68" s="16">
        <f t="shared" si="11"/>
        <v>0</v>
      </c>
    </row>
    <row r="69" spans="1:10" ht="14.25">
      <c r="A69" s="81" t="s">
        <v>33</v>
      </c>
      <c r="B69" s="82"/>
      <c r="C69" s="15">
        <v>11</v>
      </c>
      <c r="D69" s="15">
        <v>24</v>
      </c>
      <c r="E69" s="16">
        <f t="shared" si="10"/>
        <v>35</v>
      </c>
      <c r="F69" s="81" t="s">
        <v>34</v>
      </c>
      <c r="G69" s="83"/>
      <c r="H69" s="15">
        <v>0</v>
      </c>
      <c r="I69" s="15">
        <v>0</v>
      </c>
      <c r="J69" s="16">
        <f t="shared" si="11"/>
        <v>0</v>
      </c>
    </row>
    <row r="70" spans="1:10" ht="14.25">
      <c r="A70" s="81" t="s">
        <v>35</v>
      </c>
      <c r="B70" s="82"/>
      <c r="C70" s="15">
        <v>2</v>
      </c>
      <c r="D70" s="15">
        <v>21</v>
      </c>
      <c r="E70" s="16">
        <f t="shared" si="10"/>
        <v>23</v>
      </c>
      <c r="F70" s="81" t="s">
        <v>36</v>
      </c>
      <c r="G70" s="83"/>
      <c r="H70" s="15">
        <v>0</v>
      </c>
      <c r="I70" s="15">
        <v>0</v>
      </c>
      <c r="J70" s="16">
        <f t="shared" si="11"/>
        <v>0</v>
      </c>
    </row>
    <row r="71" spans="1:10" ht="14.25">
      <c r="A71" s="81" t="s">
        <v>37</v>
      </c>
      <c r="B71" s="82"/>
      <c r="C71" s="15">
        <v>3</v>
      </c>
      <c r="D71" s="15">
        <v>23</v>
      </c>
      <c r="E71" s="16">
        <f t="shared" si="10"/>
        <v>26</v>
      </c>
      <c r="F71" s="81" t="s">
        <v>38</v>
      </c>
      <c r="G71" s="83"/>
      <c r="H71" s="15">
        <v>0</v>
      </c>
      <c r="I71" s="15">
        <v>0</v>
      </c>
      <c r="J71" s="16">
        <f t="shared" si="11"/>
        <v>0</v>
      </c>
    </row>
    <row r="72" spans="1:10" ht="14.25">
      <c r="A72" s="81" t="s">
        <v>39</v>
      </c>
      <c r="B72" s="82"/>
      <c r="C72" s="15">
        <v>1</v>
      </c>
      <c r="D72" s="15">
        <v>17</v>
      </c>
      <c r="E72" s="16">
        <f t="shared" si="10"/>
        <v>18</v>
      </c>
      <c r="F72" s="81" t="s">
        <v>40</v>
      </c>
      <c r="G72" s="83"/>
      <c r="H72" s="15">
        <v>0</v>
      </c>
      <c r="I72" s="15">
        <v>0</v>
      </c>
      <c r="J72" s="16">
        <f t="shared" si="11"/>
        <v>0</v>
      </c>
    </row>
    <row r="73" spans="1:10" ht="15" thickBot="1">
      <c r="A73" s="84" t="s">
        <v>41</v>
      </c>
      <c r="B73" s="85"/>
      <c r="C73" s="9">
        <v>2</v>
      </c>
      <c r="D73" s="9">
        <v>9</v>
      </c>
      <c r="E73" s="10">
        <f t="shared" si="10"/>
        <v>11</v>
      </c>
      <c r="F73" s="86" t="s">
        <v>42</v>
      </c>
      <c r="G73" s="87"/>
      <c r="H73" s="34">
        <f>SUM((SUM(C62:C73)+(SUM(H62:H72))))</f>
        <v>177</v>
      </c>
      <c r="I73" s="9">
        <f>SUM((SUM(D62:D73)+(SUM(I62:I72))))</f>
        <v>250</v>
      </c>
      <c r="J73" s="10">
        <f t="shared" si="11"/>
        <v>427</v>
      </c>
    </row>
  </sheetData>
  <sheetProtection/>
  <mergeCells count="75">
    <mergeCell ref="A73:B73"/>
    <mergeCell ref="F73:G73"/>
    <mergeCell ref="A70:B70"/>
    <mergeCell ref="F70:G70"/>
    <mergeCell ref="A71:B71"/>
    <mergeCell ref="F71:G71"/>
    <mergeCell ref="A72:B72"/>
    <mergeCell ref="F72:G72"/>
    <mergeCell ref="A67:B67"/>
    <mergeCell ref="F67:G67"/>
    <mergeCell ref="A68:B68"/>
    <mergeCell ref="F68:G68"/>
    <mergeCell ref="A69:B69"/>
    <mergeCell ref="F69:G69"/>
    <mergeCell ref="A64:B64"/>
    <mergeCell ref="F64:G64"/>
    <mergeCell ref="A65:B65"/>
    <mergeCell ref="F65:G65"/>
    <mergeCell ref="A66:B66"/>
    <mergeCell ref="F66:G66"/>
    <mergeCell ref="A61:B61"/>
    <mergeCell ref="F61:G61"/>
    <mergeCell ref="A62:B62"/>
    <mergeCell ref="F62:G62"/>
    <mergeCell ref="A63:B63"/>
    <mergeCell ref="F63:G63"/>
    <mergeCell ref="A47:C47"/>
    <mergeCell ref="A48:A49"/>
    <mergeCell ref="B48:B49"/>
    <mergeCell ref="C48:E48"/>
    <mergeCell ref="F48:J48"/>
    <mergeCell ref="A60:B60"/>
    <mergeCell ref="A37:B37"/>
    <mergeCell ref="A39:J39"/>
    <mergeCell ref="A42:A43"/>
    <mergeCell ref="B42:B43"/>
    <mergeCell ref="C42:E42"/>
    <mergeCell ref="F42:J42"/>
    <mergeCell ref="A34:B34"/>
    <mergeCell ref="F34:G34"/>
    <mergeCell ref="A35:B35"/>
    <mergeCell ref="F35:G35"/>
    <mergeCell ref="A36:B36"/>
    <mergeCell ref="F36:G36"/>
    <mergeCell ref="A31:B31"/>
    <mergeCell ref="F31:G31"/>
    <mergeCell ref="A32:B32"/>
    <mergeCell ref="F32:G32"/>
    <mergeCell ref="A33:B33"/>
    <mergeCell ref="F33:G33"/>
    <mergeCell ref="A28:B28"/>
    <mergeCell ref="F28:G28"/>
    <mergeCell ref="A29:B29"/>
    <mergeCell ref="F29:G29"/>
    <mergeCell ref="A30:B30"/>
    <mergeCell ref="F30:G30"/>
    <mergeCell ref="A25:B25"/>
    <mergeCell ref="F25:G25"/>
    <mergeCell ref="A26:B26"/>
    <mergeCell ref="F26:G26"/>
    <mergeCell ref="A27:B27"/>
    <mergeCell ref="F27:G27"/>
    <mergeCell ref="A11:A12"/>
    <mergeCell ref="B11:B12"/>
    <mergeCell ref="C11:E11"/>
    <mergeCell ref="F11:J11"/>
    <mergeCell ref="A23:B23"/>
    <mergeCell ref="A24:B24"/>
    <mergeCell ref="F24:G24"/>
    <mergeCell ref="A2:J2"/>
    <mergeCell ref="A5:A6"/>
    <mergeCell ref="B5:B6"/>
    <mergeCell ref="C5:E5"/>
    <mergeCell ref="F5:J5"/>
    <mergeCell ref="A10:C10"/>
  </mergeCells>
  <printOptions/>
  <pageMargins left="0.75" right="0.75" top="0.24" bottom="0.28" header="0.2" footer="0.21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72"/>
  <sheetViews>
    <sheetView zoomScalePageLayoutView="0" workbookViewId="0" topLeftCell="A1">
      <selection activeCell="B7" sqref="B7"/>
    </sheetView>
  </sheetViews>
  <sheetFormatPr defaultColWidth="9.00390625" defaultRowHeight="13.5"/>
  <cols>
    <col min="7" max="7" width="10.00390625" style="0" bestFit="1" customWidth="1"/>
  </cols>
  <sheetData>
    <row r="2" spans="1:10" ht="14.25">
      <c r="A2" s="65" t="s">
        <v>57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4.25">
      <c r="A3" s="41"/>
      <c r="B3" s="41"/>
      <c r="C3" s="41"/>
      <c r="D3" s="41"/>
      <c r="E3" s="41"/>
      <c r="F3" s="41"/>
      <c r="G3" s="41"/>
      <c r="H3" s="41"/>
      <c r="I3" s="41"/>
      <c r="J3" s="41"/>
    </row>
    <row r="4" spans="1:10" ht="1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66"/>
      <c r="B5" s="68" t="s">
        <v>3</v>
      </c>
      <c r="C5" s="70" t="s">
        <v>4</v>
      </c>
      <c r="D5" s="70"/>
      <c r="E5" s="71"/>
      <c r="F5" s="72" t="s">
        <v>5</v>
      </c>
      <c r="G5" s="73"/>
      <c r="H5" s="73"/>
      <c r="I5" s="73"/>
      <c r="J5" s="74"/>
    </row>
    <row r="6" spans="1:10" ht="14.25">
      <c r="A6" s="67"/>
      <c r="B6" s="69"/>
      <c r="C6" s="5" t="s">
        <v>0</v>
      </c>
      <c r="D6" s="5" t="s">
        <v>1</v>
      </c>
      <c r="E6" s="6" t="s">
        <v>2</v>
      </c>
      <c r="F6" s="4" t="s">
        <v>3</v>
      </c>
      <c r="G6" s="5" t="s">
        <v>0</v>
      </c>
      <c r="H6" s="5" t="s">
        <v>1</v>
      </c>
      <c r="I6" s="5" t="s">
        <v>2</v>
      </c>
      <c r="J6" s="6" t="s">
        <v>6</v>
      </c>
    </row>
    <row r="7" spans="1:10" ht="15" thickBot="1">
      <c r="A7" s="7" t="s">
        <v>7</v>
      </c>
      <c r="B7" s="8">
        <v>15543</v>
      </c>
      <c r="C7" s="9">
        <v>16694</v>
      </c>
      <c r="D7" s="9">
        <v>18389</v>
      </c>
      <c r="E7" s="10">
        <f>SUM(C7:D7)</f>
        <v>35083</v>
      </c>
      <c r="F7" s="8">
        <v>10191</v>
      </c>
      <c r="G7" s="9">
        <v>6219</v>
      </c>
      <c r="H7" s="9">
        <v>8698</v>
      </c>
      <c r="I7" s="9">
        <f>SUM(G7:H7)</f>
        <v>14917</v>
      </c>
      <c r="J7" s="11">
        <f>ROUND(I7/E7,3)</f>
        <v>0.425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>
      <c r="A10" s="75" t="s">
        <v>45</v>
      </c>
      <c r="B10" s="75"/>
      <c r="C10" s="76"/>
      <c r="D10" s="1"/>
      <c r="E10" s="1"/>
      <c r="F10" s="1"/>
      <c r="G10" s="1"/>
      <c r="H10" s="1"/>
      <c r="I10" s="1"/>
      <c r="J10" s="1"/>
    </row>
    <row r="11" spans="1:10" ht="14.25">
      <c r="A11" s="77"/>
      <c r="B11" s="68" t="s">
        <v>3</v>
      </c>
      <c r="C11" s="70" t="s">
        <v>4</v>
      </c>
      <c r="D11" s="70"/>
      <c r="E11" s="71"/>
      <c r="F11" s="79" t="s">
        <v>5</v>
      </c>
      <c r="G11" s="73"/>
      <c r="H11" s="73"/>
      <c r="I11" s="73"/>
      <c r="J11" s="74"/>
    </row>
    <row r="12" spans="1:10" ht="14.25">
      <c r="A12" s="78"/>
      <c r="B12" s="69"/>
      <c r="C12" s="5" t="s">
        <v>0</v>
      </c>
      <c r="D12" s="5" t="s">
        <v>1</v>
      </c>
      <c r="E12" s="6" t="s">
        <v>2</v>
      </c>
      <c r="F12" s="12" t="s">
        <v>3</v>
      </c>
      <c r="G12" s="5" t="s">
        <v>0</v>
      </c>
      <c r="H12" s="5" t="s">
        <v>1</v>
      </c>
      <c r="I12" s="5" t="s">
        <v>2</v>
      </c>
      <c r="J12" s="6" t="s">
        <v>6</v>
      </c>
    </row>
    <row r="13" spans="1:10" ht="14.25">
      <c r="A13" s="13" t="s">
        <v>9</v>
      </c>
      <c r="B13" s="14">
        <v>7939</v>
      </c>
      <c r="C13" s="15">
        <v>8568</v>
      </c>
      <c r="D13" s="15">
        <v>9286</v>
      </c>
      <c r="E13" s="16">
        <f aca="true" t="shared" si="0" ref="E13:E19">SUM(C13:D13)</f>
        <v>17854</v>
      </c>
      <c r="F13" s="17">
        <v>4529</v>
      </c>
      <c r="G13" s="15">
        <v>2763</v>
      </c>
      <c r="H13" s="15">
        <v>3882</v>
      </c>
      <c r="I13" s="15">
        <f>SUM(G13:H13)</f>
        <v>6645</v>
      </c>
      <c r="J13" s="18">
        <f aca="true" t="shared" si="1" ref="J13:J20">ROUND(I13/E13,3)</f>
        <v>0.372</v>
      </c>
    </row>
    <row r="14" spans="1:10" ht="14.25">
      <c r="A14" s="13" t="s">
        <v>10</v>
      </c>
      <c r="B14" s="14">
        <v>1414</v>
      </c>
      <c r="C14" s="15">
        <v>1578</v>
      </c>
      <c r="D14" s="15">
        <v>1755</v>
      </c>
      <c r="E14" s="16">
        <f t="shared" si="0"/>
        <v>3333</v>
      </c>
      <c r="F14" s="17">
        <v>1099</v>
      </c>
      <c r="G14" s="15">
        <v>695</v>
      </c>
      <c r="H14" s="15">
        <v>975</v>
      </c>
      <c r="I14" s="15">
        <f aca="true" t="shared" si="2" ref="I14:I19">SUM(G14:H14)</f>
        <v>1670</v>
      </c>
      <c r="J14" s="18">
        <f t="shared" si="1"/>
        <v>0.501</v>
      </c>
    </row>
    <row r="15" spans="1:10" ht="14.25">
      <c r="A15" s="13" t="s">
        <v>11</v>
      </c>
      <c r="B15" s="14">
        <v>3499</v>
      </c>
      <c r="C15" s="15">
        <v>3562</v>
      </c>
      <c r="D15" s="15">
        <v>4006</v>
      </c>
      <c r="E15" s="16">
        <f>SUM(C15:D15)</f>
        <v>7568</v>
      </c>
      <c r="F15" s="17">
        <v>2450</v>
      </c>
      <c r="G15" s="15">
        <v>1470</v>
      </c>
      <c r="H15" s="15">
        <v>2043</v>
      </c>
      <c r="I15" s="15">
        <f t="shared" si="2"/>
        <v>3513</v>
      </c>
      <c r="J15" s="18">
        <f t="shared" si="1"/>
        <v>0.464</v>
      </c>
    </row>
    <row r="16" spans="1:10" ht="14.25">
      <c r="A16" s="13" t="s">
        <v>12</v>
      </c>
      <c r="B16" s="14">
        <v>802</v>
      </c>
      <c r="C16" s="15">
        <v>967</v>
      </c>
      <c r="D16" s="15">
        <v>989</v>
      </c>
      <c r="E16" s="16">
        <f t="shared" si="0"/>
        <v>1956</v>
      </c>
      <c r="F16" s="17">
        <v>636</v>
      </c>
      <c r="G16" s="15">
        <v>397</v>
      </c>
      <c r="H16" s="15">
        <v>536</v>
      </c>
      <c r="I16" s="15">
        <f>SUM(G16:H16)</f>
        <v>933</v>
      </c>
      <c r="J16" s="18">
        <f t="shared" si="1"/>
        <v>0.477</v>
      </c>
    </row>
    <row r="17" spans="1:10" ht="14.25">
      <c r="A17" s="13" t="s">
        <v>13</v>
      </c>
      <c r="B17" s="14">
        <v>671</v>
      </c>
      <c r="C17" s="15">
        <v>816</v>
      </c>
      <c r="D17" s="15">
        <v>917</v>
      </c>
      <c r="E17" s="16">
        <f t="shared" si="0"/>
        <v>1733</v>
      </c>
      <c r="F17" s="17">
        <v>558</v>
      </c>
      <c r="G17" s="15">
        <v>373</v>
      </c>
      <c r="H17" s="15">
        <v>475</v>
      </c>
      <c r="I17" s="15">
        <f t="shared" si="2"/>
        <v>848</v>
      </c>
      <c r="J17" s="18">
        <f t="shared" si="1"/>
        <v>0.489</v>
      </c>
    </row>
    <row r="18" spans="1:10" ht="14.25">
      <c r="A18" s="13" t="s">
        <v>14</v>
      </c>
      <c r="B18" s="14">
        <v>606</v>
      </c>
      <c r="C18" s="15">
        <v>607</v>
      </c>
      <c r="D18" s="15">
        <v>723</v>
      </c>
      <c r="E18" s="16">
        <f t="shared" si="0"/>
        <v>1330</v>
      </c>
      <c r="F18" s="17">
        <v>482</v>
      </c>
      <c r="G18" s="15">
        <v>287</v>
      </c>
      <c r="H18" s="15">
        <v>424</v>
      </c>
      <c r="I18" s="15">
        <f t="shared" si="2"/>
        <v>711</v>
      </c>
      <c r="J18" s="18">
        <f t="shared" si="1"/>
        <v>0.535</v>
      </c>
    </row>
    <row r="19" spans="1:10" ht="14.25">
      <c r="A19" s="13" t="s">
        <v>15</v>
      </c>
      <c r="B19" s="14">
        <v>612</v>
      </c>
      <c r="C19" s="15">
        <v>596</v>
      </c>
      <c r="D19" s="15">
        <v>713</v>
      </c>
      <c r="E19" s="16">
        <f t="shared" si="0"/>
        <v>1309</v>
      </c>
      <c r="F19" s="17">
        <v>437</v>
      </c>
      <c r="G19" s="15">
        <v>234</v>
      </c>
      <c r="H19" s="15">
        <v>363</v>
      </c>
      <c r="I19" s="15">
        <f t="shared" si="2"/>
        <v>597</v>
      </c>
      <c r="J19" s="18">
        <f t="shared" si="1"/>
        <v>0.456</v>
      </c>
    </row>
    <row r="20" spans="1:10" ht="15" thickBot="1">
      <c r="A20" s="7" t="s">
        <v>16</v>
      </c>
      <c r="B20" s="42">
        <f aca="true" t="shared" si="3" ref="B20:H20">SUM(B13:B19)</f>
        <v>15543</v>
      </c>
      <c r="C20" s="20">
        <f t="shared" si="3"/>
        <v>16694</v>
      </c>
      <c r="D20" s="20">
        <f t="shared" si="3"/>
        <v>18389</v>
      </c>
      <c r="E20" s="20">
        <f t="shared" si="3"/>
        <v>35083</v>
      </c>
      <c r="F20" s="35">
        <f t="shared" si="3"/>
        <v>10191</v>
      </c>
      <c r="G20" s="20">
        <f t="shared" si="3"/>
        <v>6219</v>
      </c>
      <c r="H20" s="20">
        <f t="shared" si="3"/>
        <v>8698</v>
      </c>
      <c r="I20" s="21">
        <f>SUM(I13:I19)</f>
        <v>14917</v>
      </c>
      <c r="J20" s="22">
        <f t="shared" si="1"/>
        <v>0.425</v>
      </c>
    </row>
    <row r="21" spans="1:10" ht="14.25">
      <c r="A21" s="23"/>
      <c r="B21" s="24"/>
      <c r="C21" s="24"/>
      <c r="D21" s="24"/>
      <c r="E21" s="24"/>
      <c r="F21" s="24"/>
      <c r="G21" s="24"/>
      <c r="H21" s="24"/>
      <c r="I21" s="25"/>
      <c r="J21" s="26"/>
    </row>
    <row r="22" spans="1:10" ht="14.25">
      <c r="A22" s="23"/>
      <c r="B22" s="24"/>
      <c r="C22" s="24"/>
      <c r="D22" s="24"/>
      <c r="E22" s="24"/>
      <c r="F22" s="24"/>
      <c r="G22" s="24"/>
      <c r="H22" s="24"/>
      <c r="I22" s="24"/>
      <c r="J22" s="27"/>
    </row>
    <row r="23" spans="1:10" ht="15" thickBot="1">
      <c r="A23" s="75" t="s">
        <v>17</v>
      </c>
      <c r="B23" s="75"/>
      <c r="C23" s="1"/>
      <c r="D23" s="1"/>
      <c r="E23" s="1"/>
      <c r="F23" s="1"/>
      <c r="G23" s="1"/>
      <c r="H23" s="1"/>
      <c r="I23" s="1"/>
      <c r="J23" s="1"/>
    </row>
    <row r="24" spans="1:10" ht="14.25">
      <c r="A24" s="79" t="s">
        <v>18</v>
      </c>
      <c r="B24" s="80"/>
      <c r="C24" s="2" t="s">
        <v>0</v>
      </c>
      <c r="D24" s="2" t="s">
        <v>1</v>
      </c>
      <c r="E24" s="3" t="s">
        <v>2</v>
      </c>
      <c r="F24" s="79" t="s">
        <v>18</v>
      </c>
      <c r="G24" s="80"/>
      <c r="H24" s="2" t="s">
        <v>0</v>
      </c>
      <c r="I24" s="2" t="s">
        <v>1</v>
      </c>
      <c r="J24" s="3" t="s">
        <v>2</v>
      </c>
    </row>
    <row r="25" spans="1:10" ht="14.25">
      <c r="A25" s="81" t="s">
        <v>19</v>
      </c>
      <c r="B25" s="82"/>
      <c r="C25" s="15">
        <v>511</v>
      </c>
      <c r="D25" s="15">
        <v>535</v>
      </c>
      <c r="E25" s="16">
        <f aca="true" t="shared" si="4" ref="E25:E36">C25+D25</f>
        <v>1046</v>
      </c>
      <c r="F25" s="81" t="s">
        <v>20</v>
      </c>
      <c r="G25" s="83"/>
      <c r="H25" s="15">
        <v>1260</v>
      </c>
      <c r="I25" s="15">
        <v>1276</v>
      </c>
      <c r="J25" s="16">
        <f aca="true" t="shared" si="5" ref="J25:J35">H25+I25</f>
        <v>2536</v>
      </c>
    </row>
    <row r="26" spans="1:10" ht="14.25">
      <c r="A26" s="81" t="s">
        <v>21</v>
      </c>
      <c r="B26" s="82"/>
      <c r="C26" s="15">
        <v>649</v>
      </c>
      <c r="D26" s="15">
        <v>578</v>
      </c>
      <c r="E26" s="16">
        <f t="shared" si="4"/>
        <v>1227</v>
      </c>
      <c r="F26" s="81" t="s">
        <v>22</v>
      </c>
      <c r="G26" s="83"/>
      <c r="H26" s="15">
        <v>1583</v>
      </c>
      <c r="I26" s="15">
        <v>1532</v>
      </c>
      <c r="J26" s="16">
        <f t="shared" si="5"/>
        <v>3115</v>
      </c>
    </row>
    <row r="27" spans="1:10" ht="14.25">
      <c r="A27" s="81" t="s">
        <v>23</v>
      </c>
      <c r="B27" s="82"/>
      <c r="C27" s="15">
        <v>724</v>
      </c>
      <c r="D27" s="15">
        <v>652</v>
      </c>
      <c r="E27" s="16">
        <f t="shared" si="4"/>
        <v>1376</v>
      </c>
      <c r="F27" s="81" t="s">
        <v>24</v>
      </c>
      <c r="G27" s="83"/>
      <c r="H27" s="15">
        <v>1464</v>
      </c>
      <c r="I27" s="15">
        <v>1544</v>
      </c>
      <c r="J27" s="16">
        <f t="shared" si="5"/>
        <v>3008</v>
      </c>
    </row>
    <row r="28" spans="1:10" ht="14.25">
      <c r="A28" s="81" t="s">
        <v>25</v>
      </c>
      <c r="B28" s="82"/>
      <c r="C28" s="15">
        <v>712</v>
      </c>
      <c r="D28" s="15">
        <v>687</v>
      </c>
      <c r="E28" s="16">
        <f t="shared" si="4"/>
        <v>1399</v>
      </c>
      <c r="F28" s="81" t="s">
        <v>26</v>
      </c>
      <c r="G28" s="83"/>
      <c r="H28" s="15">
        <v>1003</v>
      </c>
      <c r="I28" s="15">
        <v>1346</v>
      </c>
      <c r="J28" s="16">
        <f t="shared" si="5"/>
        <v>2349</v>
      </c>
    </row>
    <row r="29" spans="1:10" ht="14.25">
      <c r="A29" s="81" t="s">
        <v>27</v>
      </c>
      <c r="B29" s="82"/>
      <c r="C29" s="15">
        <v>688</v>
      </c>
      <c r="D29" s="15">
        <v>582</v>
      </c>
      <c r="E29" s="16">
        <f t="shared" si="4"/>
        <v>1270</v>
      </c>
      <c r="F29" s="81" t="s">
        <v>28</v>
      </c>
      <c r="G29" s="83"/>
      <c r="H29" s="15">
        <v>935</v>
      </c>
      <c r="I29" s="15">
        <v>1549</v>
      </c>
      <c r="J29" s="16">
        <f t="shared" si="5"/>
        <v>2484</v>
      </c>
    </row>
    <row r="30" spans="1:10" ht="14.25">
      <c r="A30" s="81" t="s">
        <v>29</v>
      </c>
      <c r="B30" s="82"/>
      <c r="C30" s="15">
        <v>637</v>
      </c>
      <c r="D30" s="15">
        <v>537</v>
      </c>
      <c r="E30" s="16">
        <f t="shared" si="4"/>
        <v>1174</v>
      </c>
      <c r="F30" s="81" t="s">
        <v>30</v>
      </c>
      <c r="G30" s="83"/>
      <c r="H30" s="15">
        <v>766</v>
      </c>
      <c r="I30" s="15">
        <v>1434</v>
      </c>
      <c r="J30" s="16">
        <f t="shared" si="5"/>
        <v>2200</v>
      </c>
    </row>
    <row r="31" spans="1:10" ht="14.25">
      <c r="A31" s="81" t="s">
        <v>31</v>
      </c>
      <c r="B31" s="82"/>
      <c r="C31" s="15">
        <v>731</v>
      </c>
      <c r="D31" s="15">
        <v>598</v>
      </c>
      <c r="E31" s="16">
        <f t="shared" si="4"/>
        <v>1329</v>
      </c>
      <c r="F31" s="81" t="s">
        <v>32</v>
      </c>
      <c r="G31" s="83"/>
      <c r="H31" s="15">
        <v>383</v>
      </c>
      <c r="I31" s="15">
        <v>928</v>
      </c>
      <c r="J31" s="16">
        <f t="shared" si="5"/>
        <v>1311</v>
      </c>
    </row>
    <row r="32" spans="1:10" ht="14.25">
      <c r="A32" s="81" t="s">
        <v>33</v>
      </c>
      <c r="B32" s="82"/>
      <c r="C32" s="15">
        <v>828</v>
      </c>
      <c r="D32" s="15">
        <v>722</v>
      </c>
      <c r="E32" s="16">
        <f t="shared" si="4"/>
        <v>1550</v>
      </c>
      <c r="F32" s="81" t="s">
        <v>34</v>
      </c>
      <c r="G32" s="83"/>
      <c r="H32" s="15">
        <v>75</v>
      </c>
      <c r="I32" s="15">
        <v>309</v>
      </c>
      <c r="J32" s="16">
        <f t="shared" si="5"/>
        <v>384</v>
      </c>
    </row>
    <row r="33" spans="1:10" ht="14.25">
      <c r="A33" s="81" t="s">
        <v>35</v>
      </c>
      <c r="B33" s="82"/>
      <c r="C33" s="15">
        <v>909</v>
      </c>
      <c r="D33" s="15">
        <v>881</v>
      </c>
      <c r="E33" s="16">
        <f t="shared" si="4"/>
        <v>1790</v>
      </c>
      <c r="F33" s="81" t="s">
        <v>36</v>
      </c>
      <c r="G33" s="83"/>
      <c r="H33" s="15">
        <v>10</v>
      </c>
      <c r="I33" s="15">
        <v>51</v>
      </c>
      <c r="J33" s="16">
        <f t="shared" si="5"/>
        <v>61</v>
      </c>
    </row>
    <row r="34" spans="1:10" ht="14.25">
      <c r="A34" s="81" t="s">
        <v>37</v>
      </c>
      <c r="B34" s="82"/>
      <c r="C34" s="15">
        <v>971</v>
      </c>
      <c r="D34" s="15">
        <v>874</v>
      </c>
      <c r="E34" s="16">
        <f t="shared" si="4"/>
        <v>1845</v>
      </c>
      <c r="F34" s="81" t="s">
        <v>38</v>
      </c>
      <c r="G34" s="83"/>
      <c r="H34" s="15">
        <v>0</v>
      </c>
      <c r="I34" s="15">
        <v>5</v>
      </c>
      <c r="J34" s="16">
        <f t="shared" si="5"/>
        <v>5</v>
      </c>
    </row>
    <row r="35" spans="1:10" ht="14.25">
      <c r="A35" s="81" t="s">
        <v>39</v>
      </c>
      <c r="B35" s="82"/>
      <c r="C35" s="15">
        <v>878</v>
      </c>
      <c r="D35" s="15">
        <v>792</v>
      </c>
      <c r="E35" s="16">
        <f t="shared" si="4"/>
        <v>1670</v>
      </c>
      <c r="F35" s="81" t="s">
        <v>40</v>
      </c>
      <c r="G35" s="83"/>
      <c r="H35" s="15">
        <v>0</v>
      </c>
      <c r="I35" s="15">
        <v>0</v>
      </c>
      <c r="J35" s="16">
        <f t="shared" si="5"/>
        <v>0</v>
      </c>
    </row>
    <row r="36" spans="1:10" ht="15" thickBot="1">
      <c r="A36" s="84" t="s">
        <v>41</v>
      </c>
      <c r="B36" s="85"/>
      <c r="C36" s="9">
        <v>977</v>
      </c>
      <c r="D36" s="9">
        <v>977</v>
      </c>
      <c r="E36" s="10">
        <f t="shared" si="4"/>
        <v>1954</v>
      </c>
      <c r="F36" s="86" t="s">
        <v>42</v>
      </c>
      <c r="G36" s="87"/>
      <c r="H36" s="9">
        <f>C25+C26+C27+C28+C29+C30+C31+C32+C33+C34+C35+C36+H25+H26+H27+H28+H29+H30+H31+H32+H33+H34+H35</f>
        <v>16694</v>
      </c>
      <c r="I36" s="9">
        <f>D25+D26+D27+D28+D29+D30+D31+D32+D33+D34+D35+D36+I25+I26+I27+I28+I29+I30+I31+I32+I33+I34+I35</f>
        <v>18389</v>
      </c>
      <c r="J36" s="10">
        <f>E25+E26+E27+E28+E29+E30+E31+E32+E33+E34+E35+E36+J25+J26+J27+J28+J29+J30+J31+J32+J33+J34+J35</f>
        <v>35083</v>
      </c>
    </row>
    <row r="37" spans="1:10" ht="14.25">
      <c r="A37" s="88"/>
      <c r="B37" s="89"/>
      <c r="C37" s="28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4.25">
      <c r="A39" s="65" t="s">
        <v>58</v>
      </c>
      <c r="B39" s="65"/>
      <c r="C39" s="65"/>
      <c r="D39" s="65"/>
      <c r="E39" s="65"/>
      <c r="F39" s="65"/>
      <c r="G39" s="65"/>
      <c r="H39" s="65"/>
      <c r="I39" s="65"/>
      <c r="J39" s="65"/>
    </row>
    <row r="40" spans="1:10" ht="15" thickBo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4.25">
      <c r="A41" s="66"/>
      <c r="B41" s="68" t="s">
        <v>43</v>
      </c>
      <c r="C41" s="70" t="s">
        <v>4</v>
      </c>
      <c r="D41" s="70"/>
      <c r="E41" s="71"/>
      <c r="F41" s="72" t="s">
        <v>5</v>
      </c>
      <c r="G41" s="73"/>
      <c r="H41" s="73"/>
      <c r="I41" s="73"/>
      <c r="J41" s="74"/>
    </row>
    <row r="42" spans="1:10" ht="14.25">
      <c r="A42" s="67"/>
      <c r="B42" s="69"/>
      <c r="C42" s="5" t="s">
        <v>0</v>
      </c>
      <c r="D42" s="5" t="s">
        <v>1</v>
      </c>
      <c r="E42" s="6" t="s">
        <v>2</v>
      </c>
      <c r="F42" s="4" t="s">
        <v>43</v>
      </c>
      <c r="G42" s="5" t="s">
        <v>0</v>
      </c>
      <c r="H42" s="5" t="s">
        <v>1</v>
      </c>
      <c r="I42" s="5" t="s">
        <v>2</v>
      </c>
      <c r="J42" s="6" t="s">
        <v>6</v>
      </c>
    </row>
    <row r="43" spans="1:10" ht="15" thickBot="1">
      <c r="A43" s="7" t="s">
        <v>7</v>
      </c>
      <c r="B43" s="8">
        <v>379</v>
      </c>
      <c r="C43" s="9">
        <v>176</v>
      </c>
      <c r="D43" s="9">
        <v>252</v>
      </c>
      <c r="E43" s="10">
        <f>SUM(C43:D43)</f>
        <v>428</v>
      </c>
      <c r="F43" s="8">
        <v>17</v>
      </c>
      <c r="G43" s="9">
        <v>11</v>
      </c>
      <c r="H43" s="9">
        <v>14</v>
      </c>
      <c r="I43" s="9">
        <f>SUM(G43:H43)</f>
        <v>25</v>
      </c>
      <c r="J43" s="11">
        <f>ROUND(I43/E43,3)</f>
        <v>0.058</v>
      </c>
    </row>
    <row r="46" spans="1:10" ht="15" thickBot="1">
      <c r="A46" s="75" t="s">
        <v>45</v>
      </c>
      <c r="B46" s="75"/>
      <c r="C46" s="76"/>
      <c r="D46" s="1"/>
      <c r="E46" s="1"/>
      <c r="F46" s="1"/>
      <c r="G46" s="1"/>
      <c r="H46" s="1"/>
      <c r="I46" s="1"/>
      <c r="J46" s="1"/>
    </row>
    <row r="47" spans="1:10" ht="14.25">
      <c r="A47" s="77"/>
      <c r="B47" s="68" t="s">
        <v>43</v>
      </c>
      <c r="C47" s="70" t="s">
        <v>4</v>
      </c>
      <c r="D47" s="70"/>
      <c r="E47" s="71"/>
      <c r="F47" s="79" t="s">
        <v>5</v>
      </c>
      <c r="G47" s="73"/>
      <c r="H47" s="73"/>
      <c r="I47" s="73"/>
      <c r="J47" s="74"/>
    </row>
    <row r="48" spans="1:10" ht="14.25">
      <c r="A48" s="78"/>
      <c r="B48" s="69"/>
      <c r="C48" s="5" t="s">
        <v>0</v>
      </c>
      <c r="D48" s="5" t="s">
        <v>1</v>
      </c>
      <c r="E48" s="6" t="s">
        <v>2</v>
      </c>
      <c r="F48" s="12" t="s">
        <v>43</v>
      </c>
      <c r="G48" s="5" t="s">
        <v>0</v>
      </c>
      <c r="H48" s="5" t="s">
        <v>1</v>
      </c>
      <c r="I48" s="5" t="s">
        <v>2</v>
      </c>
      <c r="J48" s="6" t="s">
        <v>6</v>
      </c>
    </row>
    <row r="49" spans="1:10" ht="14.25">
      <c r="A49" s="13" t="s">
        <v>9</v>
      </c>
      <c r="B49" s="36">
        <v>271</v>
      </c>
      <c r="C49" s="37">
        <v>126</v>
      </c>
      <c r="D49" s="37">
        <v>177</v>
      </c>
      <c r="E49" s="29">
        <f aca="true" t="shared" si="6" ref="E49:E55">SUM(C49:D49)</f>
        <v>303</v>
      </c>
      <c r="F49" s="30">
        <v>12</v>
      </c>
      <c r="G49" s="31">
        <v>7</v>
      </c>
      <c r="H49" s="31">
        <v>9</v>
      </c>
      <c r="I49" s="31">
        <f>SUM(G49:H49)</f>
        <v>16</v>
      </c>
      <c r="J49" s="18">
        <f aca="true" t="shared" si="7" ref="J49:J56">ROUND(I49/E49,3)</f>
        <v>0.053</v>
      </c>
    </row>
    <row r="50" spans="1:10" ht="14.25">
      <c r="A50" s="13" t="s">
        <v>10</v>
      </c>
      <c r="B50" s="36">
        <v>24</v>
      </c>
      <c r="C50" s="37">
        <v>10</v>
      </c>
      <c r="D50" s="43">
        <v>17</v>
      </c>
      <c r="E50" s="29">
        <f t="shared" si="6"/>
        <v>27</v>
      </c>
      <c r="F50" s="30">
        <v>1</v>
      </c>
      <c r="G50" s="31">
        <v>0</v>
      </c>
      <c r="H50" s="31">
        <v>1</v>
      </c>
      <c r="I50" s="31">
        <f aca="true" t="shared" si="8" ref="I50:I55">SUM(G50:H50)</f>
        <v>1</v>
      </c>
      <c r="J50" s="18">
        <f t="shared" si="7"/>
        <v>0.037</v>
      </c>
    </row>
    <row r="51" spans="1:10" ht="14.25">
      <c r="A51" s="13" t="s">
        <v>11</v>
      </c>
      <c r="B51" s="36">
        <v>60</v>
      </c>
      <c r="C51" s="37">
        <v>32</v>
      </c>
      <c r="D51" s="37">
        <v>39</v>
      </c>
      <c r="E51" s="29">
        <f t="shared" si="6"/>
        <v>71</v>
      </c>
      <c r="F51" s="30">
        <v>4</v>
      </c>
      <c r="G51" s="31">
        <v>4</v>
      </c>
      <c r="H51" s="31">
        <v>4</v>
      </c>
      <c r="I51" s="31">
        <f t="shared" si="8"/>
        <v>8</v>
      </c>
      <c r="J51" s="18">
        <f t="shared" si="7"/>
        <v>0.113</v>
      </c>
    </row>
    <row r="52" spans="1:10" ht="14.25">
      <c r="A52" s="13" t="s">
        <v>12</v>
      </c>
      <c r="B52" s="36">
        <v>7</v>
      </c>
      <c r="C52" s="37">
        <v>0</v>
      </c>
      <c r="D52" s="37">
        <v>7</v>
      </c>
      <c r="E52" s="29">
        <f t="shared" si="6"/>
        <v>7</v>
      </c>
      <c r="F52" s="30">
        <v>0</v>
      </c>
      <c r="G52" s="31">
        <v>0</v>
      </c>
      <c r="H52" s="31">
        <v>0</v>
      </c>
      <c r="I52" s="31">
        <f t="shared" si="8"/>
        <v>0</v>
      </c>
      <c r="J52" s="18">
        <f t="shared" si="7"/>
        <v>0</v>
      </c>
    </row>
    <row r="53" spans="1:10" ht="14.25">
      <c r="A53" s="13" t="s">
        <v>13</v>
      </c>
      <c r="B53" s="36">
        <v>4</v>
      </c>
      <c r="C53" s="37">
        <v>4</v>
      </c>
      <c r="D53" s="37">
        <v>1</v>
      </c>
      <c r="E53" s="29">
        <f t="shared" si="6"/>
        <v>5</v>
      </c>
      <c r="F53" s="30">
        <v>0</v>
      </c>
      <c r="G53" s="31">
        <v>0</v>
      </c>
      <c r="H53" s="31">
        <v>0</v>
      </c>
      <c r="I53" s="31">
        <f t="shared" si="8"/>
        <v>0</v>
      </c>
      <c r="J53" s="18">
        <f t="shared" si="7"/>
        <v>0</v>
      </c>
    </row>
    <row r="54" spans="1:10" ht="14.25">
      <c r="A54" s="13" t="s">
        <v>14</v>
      </c>
      <c r="B54" s="36">
        <v>4</v>
      </c>
      <c r="C54" s="37">
        <v>2</v>
      </c>
      <c r="D54" s="37">
        <v>2</v>
      </c>
      <c r="E54" s="29">
        <f t="shared" si="6"/>
        <v>4</v>
      </c>
      <c r="F54" s="30">
        <v>0</v>
      </c>
      <c r="G54" s="31">
        <v>0</v>
      </c>
      <c r="H54" s="31">
        <v>0</v>
      </c>
      <c r="I54" s="31">
        <f t="shared" si="8"/>
        <v>0</v>
      </c>
      <c r="J54" s="18">
        <f t="shared" si="7"/>
        <v>0</v>
      </c>
    </row>
    <row r="55" spans="1:10" ht="14.25">
      <c r="A55" s="13" t="s">
        <v>15</v>
      </c>
      <c r="B55" s="36">
        <v>9</v>
      </c>
      <c r="C55" s="37">
        <v>2</v>
      </c>
      <c r="D55" s="37">
        <v>9</v>
      </c>
      <c r="E55" s="29">
        <f t="shared" si="6"/>
        <v>11</v>
      </c>
      <c r="F55" s="30">
        <v>0</v>
      </c>
      <c r="G55" s="31">
        <v>0</v>
      </c>
      <c r="H55" s="31">
        <v>0</v>
      </c>
      <c r="I55" s="31">
        <f t="shared" si="8"/>
        <v>0</v>
      </c>
      <c r="J55" s="18">
        <f t="shared" si="7"/>
        <v>0</v>
      </c>
    </row>
    <row r="56" spans="1:10" ht="15" thickBot="1">
      <c r="A56" s="19" t="s">
        <v>16</v>
      </c>
      <c r="B56" s="39">
        <f aca="true" t="shared" si="9" ref="B56:G56">SUM(B49:B55)</f>
        <v>379</v>
      </c>
      <c r="C56" s="40">
        <f t="shared" si="9"/>
        <v>176</v>
      </c>
      <c r="D56" s="40">
        <f t="shared" si="9"/>
        <v>252</v>
      </c>
      <c r="E56" s="32">
        <f t="shared" si="9"/>
        <v>428</v>
      </c>
      <c r="F56" s="33">
        <f t="shared" si="9"/>
        <v>17</v>
      </c>
      <c r="G56" s="32">
        <f t="shared" si="9"/>
        <v>11</v>
      </c>
      <c r="H56" s="32">
        <f>SUM(H49:H55)</f>
        <v>14</v>
      </c>
      <c r="I56" s="32">
        <f>SUM(I49:I55)</f>
        <v>25</v>
      </c>
      <c r="J56" s="11">
        <f t="shared" si="7"/>
        <v>0.058</v>
      </c>
    </row>
    <row r="57" spans="1:10" ht="14.25">
      <c r="A57" s="23"/>
      <c r="B57" s="24" t="s">
        <v>46</v>
      </c>
      <c r="C57" s="24"/>
      <c r="D57" s="24"/>
      <c r="E57" s="24"/>
      <c r="F57" s="24"/>
      <c r="G57" s="24"/>
      <c r="H57" s="24"/>
      <c r="I57" s="24"/>
      <c r="J57" s="27"/>
    </row>
    <row r="58" spans="1:10" ht="14.25">
      <c r="A58" s="23"/>
      <c r="B58" s="24"/>
      <c r="C58" s="24"/>
      <c r="D58" s="24"/>
      <c r="E58" s="24"/>
      <c r="F58" s="24"/>
      <c r="G58" s="24"/>
      <c r="H58" s="24"/>
      <c r="I58" s="24"/>
      <c r="J58" s="27"/>
    </row>
    <row r="59" spans="1:10" ht="15" thickBot="1">
      <c r="A59" s="75" t="s">
        <v>17</v>
      </c>
      <c r="B59" s="75"/>
      <c r="C59" s="1"/>
      <c r="D59" s="1"/>
      <c r="E59" s="1"/>
      <c r="F59" s="1"/>
      <c r="G59" s="1"/>
      <c r="H59" s="1"/>
      <c r="I59" s="1"/>
      <c r="J59" s="1"/>
    </row>
    <row r="60" spans="1:10" ht="14.25">
      <c r="A60" s="79" t="s">
        <v>18</v>
      </c>
      <c r="B60" s="80"/>
      <c r="C60" s="2" t="s">
        <v>0</v>
      </c>
      <c r="D60" s="2" t="s">
        <v>1</v>
      </c>
      <c r="E60" s="3" t="s">
        <v>2</v>
      </c>
      <c r="F60" s="79" t="s">
        <v>18</v>
      </c>
      <c r="G60" s="80"/>
      <c r="H60" s="2" t="s">
        <v>0</v>
      </c>
      <c r="I60" s="2" t="s">
        <v>1</v>
      </c>
      <c r="J60" s="3" t="s">
        <v>2</v>
      </c>
    </row>
    <row r="61" spans="1:10" ht="14.25">
      <c r="A61" s="81" t="s">
        <v>19</v>
      </c>
      <c r="B61" s="82"/>
      <c r="C61" s="15">
        <v>1</v>
      </c>
      <c r="D61" s="15">
        <v>4</v>
      </c>
      <c r="E61" s="16">
        <f aca="true" t="shared" si="10" ref="E61:E72">SUM(C61+D61)</f>
        <v>5</v>
      </c>
      <c r="F61" s="81" t="s">
        <v>20</v>
      </c>
      <c r="G61" s="83"/>
      <c r="H61" s="15">
        <v>4</v>
      </c>
      <c r="I61" s="15">
        <v>2</v>
      </c>
      <c r="J61" s="16">
        <f aca="true" t="shared" si="11" ref="J61:J72">SUM(H61+I61)</f>
        <v>6</v>
      </c>
    </row>
    <row r="62" spans="1:10" ht="14.25">
      <c r="A62" s="81" t="s">
        <v>21</v>
      </c>
      <c r="B62" s="82"/>
      <c r="C62" s="15">
        <v>1</v>
      </c>
      <c r="D62" s="15">
        <v>3</v>
      </c>
      <c r="E62" s="16">
        <f t="shared" si="10"/>
        <v>4</v>
      </c>
      <c r="F62" s="81" t="s">
        <v>22</v>
      </c>
      <c r="G62" s="83"/>
      <c r="H62" s="15">
        <v>0</v>
      </c>
      <c r="I62" s="15">
        <v>6</v>
      </c>
      <c r="J62" s="16">
        <f t="shared" si="11"/>
        <v>6</v>
      </c>
    </row>
    <row r="63" spans="1:10" ht="14.25">
      <c r="A63" s="81" t="s">
        <v>23</v>
      </c>
      <c r="B63" s="82"/>
      <c r="C63" s="15">
        <v>2</v>
      </c>
      <c r="D63" s="15">
        <v>0</v>
      </c>
      <c r="E63" s="16">
        <f t="shared" si="10"/>
        <v>2</v>
      </c>
      <c r="F63" s="81" t="s">
        <v>24</v>
      </c>
      <c r="G63" s="83"/>
      <c r="H63" s="15">
        <v>6</v>
      </c>
      <c r="I63" s="15">
        <v>2</v>
      </c>
      <c r="J63" s="16">
        <f t="shared" si="11"/>
        <v>8</v>
      </c>
    </row>
    <row r="64" spans="1:10" ht="14.25">
      <c r="A64" s="81" t="s">
        <v>25</v>
      </c>
      <c r="B64" s="82"/>
      <c r="C64" s="15">
        <v>8</v>
      </c>
      <c r="D64" s="15">
        <v>15</v>
      </c>
      <c r="E64" s="16">
        <f t="shared" si="10"/>
        <v>23</v>
      </c>
      <c r="F64" s="81" t="s">
        <v>26</v>
      </c>
      <c r="G64" s="83"/>
      <c r="H64" s="15">
        <v>3</v>
      </c>
      <c r="I64" s="15">
        <v>2</v>
      </c>
      <c r="J64" s="16">
        <f t="shared" si="11"/>
        <v>5</v>
      </c>
    </row>
    <row r="65" spans="1:10" ht="14.25">
      <c r="A65" s="81" t="s">
        <v>27</v>
      </c>
      <c r="B65" s="82"/>
      <c r="C65" s="15">
        <v>46</v>
      </c>
      <c r="D65" s="15">
        <v>67</v>
      </c>
      <c r="E65" s="16">
        <f t="shared" si="10"/>
        <v>113</v>
      </c>
      <c r="F65" s="81" t="s">
        <v>28</v>
      </c>
      <c r="G65" s="83"/>
      <c r="H65" s="15">
        <v>2</v>
      </c>
      <c r="I65" s="15">
        <v>1</v>
      </c>
      <c r="J65" s="16">
        <f t="shared" si="11"/>
        <v>3</v>
      </c>
    </row>
    <row r="66" spans="1:10" ht="14.25">
      <c r="A66" s="81" t="s">
        <v>29</v>
      </c>
      <c r="B66" s="82"/>
      <c r="C66" s="15">
        <v>61</v>
      </c>
      <c r="D66" s="15">
        <v>26</v>
      </c>
      <c r="E66" s="16">
        <f t="shared" si="10"/>
        <v>87</v>
      </c>
      <c r="F66" s="81" t="s">
        <v>30</v>
      </c>
      <c r="G66" s="83"/>
      <c r="H66" s="15">
        <v>0</v>
      </c>
      <c r="I66" s="15">
        <v>3</v>
      </c>
      <c r="J66" s="16">
        <f t="shared" si="11"/>
        <v>3</v>
      </c>
    </row>
    <row r="67" spans="1:10" ht="14.25">
      <c r="A67" s="81" t="s">
        <v>31</v>
      </c>
      <c r="B67" s="82"/>
      <c r="C67" s="15">
        <v>21</v>
      </c>
      <c r="D67" s="15">
        <v>25</v>
      </c>
      <c r="E67" s="16">
        <f t="shared" si="10"/>
        <v>46</v>
      </c>
      <c r="F67" s="81" t="s">
        <v>32</v>
      </c>
      <c r="G67" s="83"/>
      <c r="H67" s="15">
        <v>0</v>
      </c>
      <c r="I67" s="15">
        <v>0</v>
      </c>
      <c r="J67" s="16">
        <f t="shared" si="11"/>
        <v>0</v>
      </c>
    </row>
    <row r="68" spans="1:10" ht="14.25">
      <c r="A68" s="81" t="s">
        <v>33</v>
      </c>
      <c r="B68" s="82"/>
      <c r="C68" s="15">
        <v>11</v>
      </c>
      <c r="D68" s="15">
        <v>26</v>
      </c>
      <c r="E68" s="16">
        <f t="shared" si="10"/>
        <v>37</v>
      </c>
      <c r="F68" s="81" t="s">
        <v>34</v>
      </c>
      <c r="G68" s="83"/>
      <c r="H68" s="15">
        <v>0</v>
      </c>
      <c r="I68" s="15">
        <v>0</v>
      </c>
      <c r="J68" s="16">
        <f t="shared" si="11"/>
        <v>0</v>
      </c>
    </row>
    <row r="69" spans="1:10" ht="14.25">
      <c r="A69" s="81" t="s">
        <v>35</v>
      </c>
      <c r="B69" s="82"/>
      <c r="C69" s="15">
        <v>3</v>
      </c>
      <c r="D69" s="15">
        <v>21</v>
      </c>
      <c r="E69" s="16">
        <f t="shared" si="10"/>
        <v>24</v>
      </c>
      <c r="F69" s="81" t="s">
        <v>36</v>
      </c>
      <c r="G69" s="83"/>
      <c r="H69" s="15">
        <v>0</v>
      </c>
      <c r="I69" s="15">
        <v>0</v>
      </c>
      <c r="J69" s="16">
        <f t="shared" si="11"/>
        <v>0</v>
      </c>
    </row>
    <row r="70" spans="1:10" ht="14.25">
      <c r="A70" s="81" t="s">
        <v>37</v>
      </c>
      <c r="B70" s="82"/>
      <c r="C70" s="15">
        <v>4</v>
      </c>
      <c r="D70" s="15">
        <v>22</v>
      </c>
      <c r="E70" s="16">
        <f t="shared" si="10"/>
        <v>26</v>
      </c>
      <c r="F70" s="81" t="s">
        <v>38</v>
      </c>
      <c r="G70" s="83"/>
      <c r="H70" s="15">
        <v>0</v>
      </c>
      <c r="I70" s="15">
        <v>0</v>
      </c>
      <c r="J70" s="16">
        <f t="shared" si="11"/>
        <v>0</v>
      </c>
    </row>
    <row r="71" spans="1:10" ht="14.25">
      <c r="A71" s="81" t="s">
        <v>39</v>
      </c>
      <c r="B71" s="82"/>
      <c r="C71" s="15">
        <v>1</v>
      </c>
      <c r="D71" s="15">
        <v>18</v>
      </c>
      <c r="E71" s="16">
        <f t="shared" si="10"/>
        <v>19</v>
      </c>
      <c r="F71" s="81" t="s">
        <v>40</v>
      </c>
      <c r="G71" s="83"/>
      <c r="H71" s="15">
        <v>0</v>
      </c>
      <c r="I71" s="15">
        <v>0</v>
      </c>
      <c r="J71" s="16">
        <f t="shared" si="11"/>
        <v>0</v>
      </c>
    </row>
    <row r="72" spans="1:10" ht="15" thickBot="1">
      <c r="A72" s="84" t="s">
        <v>41</v>
      </c>
      <c r="B72" s="85"/>
      <c r="C72" s="9">
        <v>2</v>
      </c>
      <c r="D72" s="9">
        <v>9</v>
      </c>
      <c r="E72" s="10">
        <f t="shared" si="10"/>
        <v>11</v>
      </c>
      <c r="F72" s="86" t="s">
        <v>42</v>
      </c>
      <c r="G72" s="87"/>
      <c r="H72" s="34">
        <f>SUM((SUM(C61:C72)+(SUM(H61:H71))))</f>
        <v>176</v>
      </c>
      <c r="I72" s="9">
        <f>SUM((SUM(D61:D72)+(SUM(I61:I71))))</f>
        <v>252</v>
      </c>
      <c r="J72" s="10">
        <f t="shared" si="11"/>
        <v>428</v>
      </c>
    </row>
  </sheetData>
  <sheetProtection/>
  <mergeCells count="75">
    <mergeCell ref="A2:J2"/>
    <mergeCell ref="A5:A6"/>
    <mergeCell ref="B5:B6"/>
    <mergeCell ref="C5:E5"/>
    <mergeCell ref="F5:J5"/>
    <mergeCell ref="F11:J11"/>
    <mergeCell ref="A23:B23"/>
    <mergeCell ref="A24:B24"/>
    <mergeCell ref="F24:G24"/>
    <mergeCell ref="A10:C10"/>
    <mergeCell ref="A11:A12"/>
    <mergeCell ref="B11:B12"/>
    <mergeCell ref="C11:E11"/>
    <mergeCell ref="A27:B27"/>
    <mergeCell ref="F27:G27"/>
    <mergeCell ref="A28:B28"/>
    <mergeCell ref="F28:G28"/>
    <mergeCell ref="A25:B25"/>
    <mergeCell ref="F25:G25"/>
    <mergeCell ref="A26:B26"/>
    <mergeCell ref="F26:G26"/>
    <mergeCell ref="A31:B31"/>
    <mergeCell ref="F31:G31"/>
    <mergeCell ref="A32:B32"/>
    <mergeCell ref="F32:G32"/>
    <mergeCell ref="A29:B29"/>
    <mergeCell ref="F29:G29"/>
    <mergeCell ref="A30:B30"/>
    <mergeCell ref="F30:G30"/>
    <mergeCell ref="A35:B35"/>
    <mergeCell ref="F35:G35"/>
    <mergeCell ref="A36:B36"/>
    <mergeCell ref="F36:G36"/>
    <mergeCell ref="A33:B33"/>
    <mergeCell ref="F33:G33"/>
    <mergeCell ref="A34:B34"/>
    <mergeCell ref="F34:G34"/>
    <mergeCell ref="A61:B61"/>
    <mergeCell ref="F61:G61"/>
    <mergeCell ref="A37:B37"/>
    <mergeCell ref="A39:J39"/>
    <mergeCell ref="A41:A42"/>
    <mergeCell ref="B41:B42"/>
    <mergeCell ref="C41:E41"/>
    <mergeCell ref="F41:J41"/>
    <mergeCell ref="F47:J47"/>
    <mergeCell ref="A59:B59"/>
    <mergeCell ref="A64:B64"/>
    <mergeCell ref="F64:G64"/>
    <mergeCell ref="A65:B65"/>
    <mergeCell ref="F65:G65"/>
    <mergeCell ref="A62:B62"/>
    <mergeCell ref="F62:G62"/>
    <mergeCell ref="A63:B63"/>
    <mergeCell ref="F63:G63"/>
    <mergeCell ref="A68:B68"/>
    <mergeCell ref="F68:G68"/>
    <mergeCell ref="A69:B69"/>
    <mergeCell ref="F69:G69"/>
    <mergeCell ref="A66:B66"/>
    <mergeCell ref="F66:G66"/>
    <mergeCell ref="A67:B67"/>
    <mergeCell ref="F67:G67"/>
    <mergeCell ref="A72:B72"/>
    <mergeCell ref="F72:G72"/>
    <mergeCell ref="A70:B70"/>
    <mergeCell ref="F70:G70"/>
    <mergeCell ref="A71:B71"/>
    <mergeCell ref="F71:G71"/>
    <mergeCell ref="F60:G60"/>
    <mergeCell ref="A46:C46"/>
    <mergeCell ref="A47:A48"/>
    <mergeCell ref="B47:B48"/>
    <mergeCell ref="C47:E47"/>
    <mergeCell ref="A60:B60"/>
  </mergeCells>
  <printOptions/>
  <pageMargins left="0.75" right="0.75" top="0.24" bottom="0.28" header="0.2" footer="0.21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72"/>
  <sheetViews>
    <sheetView zoomScalePageLayoutView="0" workbookViewId="0" topLeftCell="A4">
      <selection activeCell="I67" sqref="I67"/>
    </sheetView>
  </sheetViews>
  <sheetFormatPr defaultColWidth="9.00390625" defaultRowHeight="13.5"/>
  <cols>
    <col min="7" max="7" width="10.00390625" style="0" bestFit="1" customWidth="1"/>
  </cols>
  <sheetData>
    <row r="2" spans="1:10" ht="14.25">
      <c r="A2" s="65" t="s">
        <v>59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4.25">
      <c r="A3" s="41"/>
      <c r="B3" s="41"/>
      <c r="C3" s="41"/>
      <c r="D3" s="41"/>
      <c r="E3" s="41"/>
      <c r="F3" s="41"/>
      <c r="G3" s="41"/>
      <c r="H3" s="41"/>
      <c r="I3" s="41"/>
      <c r="J3" s="41"/>
    </row>
    <row r="4" spans="1:10" ht="1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66"/>
      <c r="B5" s="68" t="s">
        <v>3</v>
      </c>
      <c r="C5" s="70" t="s">
        <v>4</v>
      </c>
      <c r="D5" s="70"/>
      <c r="E5" s="71"/>
      <c r="F5" s="72" t="s">
        <v>5</v>
      </c>
      <c r="G5" s="73"/>
      <c r="H5" s="73"/>
      <c r="I5" s="73"/>
      <c r="J5" s="74"/>
    </row>
    <row r="6" spans="1:10" ht="14.25">
      <c r="A6" s="67"/>
      <c r="B6" s="69"/>
      <c r="C6" s="5" t="s">
        <v>0</v>
      </c>
      <c r="D6" s="5" t="s">
        <v>1</v>
      </c>
      <c r="E6" s="6" t="s">
        <v>2</v>
      </c>
      <c r="F6" s="4" t="s">
        <v>3</v>
      </c>
      <c r="G6" s="5" t="s">
        <v>0</v>
      </c>
      <c r="H6" s="5" t="s">
        <v>1</v>
      </c>
      <c r="I6" s="5" t="s">
        <v>2</v>
      </c>
      <c r="J6" s="6" t="s">
        <v>6</v>
      </c>
    </row>
    <row r="7" spans="1:10" ht="15" thickBot="1">
      <c r="A7" s="7" t="s">
        <v>7</v>
      </c>
      <c r="B7" s="8">
        <v>15526</v>
      </c>
      <c r="C7" s="9">
        <v>16671</v>
      </c>
      <c r="D7" s="9">
        <v>18358</v>
      </c>
      <c r="E7" s="10">
        <f>SUM(C7:D7)</f>
        <v>35029</v>
      </c>
      <c r="F7" s="8">
        <v>10182</v>
      </c>
      <c r="G7" s="9">
        <v>6235</v>
      </c>
      <c r="H7" s="9">
        <v>8674</v>
      </c>
      <c r="I7" s="9">
        <f>SUM(G7:H7)</f>
        <v>14909</v>
      </c>
      <c r="J7" s="11">
        <f>ROUND(I7/E7,3)</f>
        <v>0.426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>
      <c r="A10" s="75" t="s">
        <v>45</v>
      </c>
      <c r="B10" s="75"/>
      <c r="C10" s="76"/>
      <c r="D10" s="1"/>
      <c r="E10" s="1"/>
      <c r="F10" s="1"/>
      <c r="G10" s="1"/>
      <c r="H10" s="1"/>
      <c r="I10" s="1"/>
      <c r="J10" s="1"/>
    </row>
    <row r="11" spans="1:10" ht="14.25">
      <c r="A11" s="77"/>
      <c r="B11" s="68" t="s">
        <v>3</v>
      </c>
      <c r="C11" s="70" t="s">
        <v>4</v>
      </c>
      <c r="D11" s="70"/>
      <c r="E11" s="71"/>
      <c r="F11" s="79" t="s">
        <v>5</v>
      </c>
      <c r="G11" s="73"/>
      <c r="H11" s="73"/>
      <c r="I11" s="73"/>
      <c r="J11" s="74"/>
    </row>
    <row r="12" spans="1:10" ht="14.25">
      <c r="A12" s="78"/>
      <c r="B12" s="69"/>
      <c r="C12" s="5" t="s">
        <v>0</v>
      </c>
      <c r="D12" s="5" t="s">
        <v>1</v>
      </c>
      <c r="E12" s="6" t="s">
        <v>2</v>
      </c>
      <c r="F12" s="12" t="s">
        <v>3</v>
      </c>
      <c r="G12" s="5" t="s">
        <v>0</v>
      </c>
      <c r="H12" s="5" t="s">
        <v>1</v>
      </c>
      <c r="I12" s="5" t="s">
        <v>2</v>
      </c>
      <c r="J12" s="6" t="s">
        <v>6</v>
      </c>
    </row>
    <row r="13" spans="1:10" ht="14.25">
      <c r="A13" s="13" t="s">
        <v>9</v>
      </c>
      <c r="B13" s="14">
        <v>7938</v>
      </c>
      <c r="C13" s="15">
        <v>8555</v>
      </c>
      <c r="D13" s="15">
        <v>9275</v>
      </c>
      <c r="E13" s="16">
        <f aca="true" t="shared" si="0" ref="E13:E19">SUM(C13:D13)</f>
        <v>17830</v>
      </c>
      <c r="F13" s="17">
        <v>4522</v>
      </c>
      <c r="G13" s="15">
        <v>2765</v>
      </c>
      <c r="H13" s="15">
        <v>3872</v>
      </c>
      <c r="I13" s="15">
        <f>SUM(G13:H13)</f>
        <v>6637</v>
      </c>
      <c r="J13" s="18">
        <f>ROUND(I13/E13,3)</f>
        <v>0.372</v>
      </c>
    </row>
    <row r="14" spans="1:10" ht="14.25">
      <c r="A14" s="13" t="s">
        <v>10</v>
      </c>
      <c r="B14" s="14">
        <v>1412</v>
      </c>
      <c r="C14" s="15">
        <v>1576</v>
      </c>
      <c r="D14" s="15">
        <v>1745</v>
      </c>
      <c r="E14" s="16">
        <f t="shared" si="0"/>
        <v>3321</v>
      </c>
      <c r="F14" s="17">
        <v>1098</v>
      </c>
      <c r="G14" s="15">
        <v>698</v>
      </c>
      <c r="H14" s="15">
        <v>971</v>
      </c>
      <c r="I14" s="15">
        <f aca="true" t="shared" si="1" ref="I14:I19">SUM(G14:H14)</f>
        <v>1669</v>
      </c>
      <c r="J14" s="18">
        <f aca="true" t="shared" si="2" ref="J14:J20">ROUND(I14/E14,3)</f>
        <v>0.503</v>
      </c>
    </row>
    <row r="15" spans="1:10" ht="14.25">
      <c r="A15" s="13" t="s">
        <v>11</v>
      </c>
      <c r="B15" s="14">
        <v>3493</v>
      </c>
      <c r="C15" s="15">
        <v>3559</v>
      </c>
      <c r="D15" s="15">
        <v>3996</v>
      </c>
      <c r="E15" s="16">
        <f t="shared" si="0"/>
        <v>7555</v>
      </c>
      <c r="F15" s="17">
        <v>2452</v>
      </c>
      <c r="G15" s="15">
        <v>1481</v>
      </c>
      <c r="H15" s="15">
        <v>2038</v>
      </c>
      <c r="I15" s="15">
        <f t="shared" si="1"/>
        <v>3519</v>
      </c>
      <c r="J15" s="18">
        <f t="shared" si="2"/>
        <v>0.466</v>
      </c>
    </row>
    <row r="16" spans="1:10" ht="14.25">
      <c r="A16" s="13" t="s">
        <v>12</v>
      </c>
      <c r="B16" s="14">
        <v>797</v>
      </c>
      <c r="C16" s="15">
        <v>963</v>
      </c>
      <c r="D16" s="15">
        <v>987</v>
      </c>
      <c r="E16" s="16">
        <f t="shared" si="0"/>
        <v>1950</v>
      </c>
      <c r="F16" s="17">
        <v>633</v>
      </c>
      <c r="G16" s="15">
        <v>395</v>
      </c>
      <c r="H16" s="15">
        <v>535</v>
      </c>
      <c r="I16" s="15">
        <f t="shared" si="1"/>
        <v>930</v>
      </c>
      <c r="J16" s="18">
        <f t="shared" si="2"/>
        <v>0.477</v>
      </c>
    </row>
    <row r="17" spans="1:10" ht="14.25">
      <c r="A17" s="13" t="s">
        <v>13</v>
      </c>
      <c r="B17" s="14">
        <v>670</v>
      </c>
      <c r="C17" s="15">
        <v>815</v>
      </c>
      <c r="D17" s="15">
        <v>911</v>
      </c>
      <c r="E17" s="16">
        <f t="shared" si="0"/>
        <v>1726</v>
      </c>
      <c r="F17" s="17">
        <v>559</v>
      </c>
      <c r="G17" s="15">
        <v>375</v>
      </c>
      <c r="H17" s="15">
        <v>472</v>
      </c>
      <c r="I17" s="15">
        <f t="shared" si="1"/>
        <v>847</v>
      </c>
      <c r="J17" s="18">
        <f t="shared" si="2"/>
        <v>0.491</v>
      </c>
    </row>
    <row r="18" spans="1:10" ht="14.25">
      <c r="A18" s="13" t="s">
        <v>14</v>
      </c>
      <c r="B18" s="14">
        <v>606</v>
      </c>
      <c r="C18" s="15">
        <v>608</v>
      </c>
      <c r="D18" s="15">
        <v>732</v>
      </c>
      <c r="E18" s="16">
        <f t="shared" si="0"/>
        <v>1340</v>
      </c>
      <c r="F18" s="17">
        <v>483</v>
      </c>
      <c r="G18" s="15">
        <v>287</v>
      </c>
      <c r="H18" s="15">
        <v>425</v>
      </c>
      <c r="I18" s="15">
        <f t="shared" si="1"/>
        <v>712</v>
      </c>
      <c r="J18" s="18">
        <f t="shared" si="2"/>
        <v>0.531</v>
      </c>
    </row>
    <row r="19" spans="1:10" ht="14.25">
      <c r="A19" s="13" t="s">
        <v>15</v>
      </c>
      <c r="B19" s="14">
        <v>610</v>
      </c>
      <c r="C19" s="15">
        <v>595</v>
      </c>
      <c r="D19" s="15">
        <v>712</v>
      </c>
      <c r="E19" s="16">
        <f t="shared" si="0"/>
        <v>1307</v>
      </c>
      <c r="F19" s="17">
        <v>435</v>
      </c>
      <c r="G19" s="15">
        <v>234</v>
      </c>
      <c r="H19" s="15">
        <v>361</v>
      </c>
      <c r="I19" s="15">
        <f t="shared" si="1"/>
        <v>595</v>
      </c>
      <c r="J19" s="18">
        <f t="shared" si="2"/>
        <v>0.455</v>
      </c>
    </row>
    <row r="20" spans="1:10" ht="15" thickBot="1">
      <c r="A20" s="7" t="s">
        <v>16</v>
      </c>
      <c r="B20" s="42">
        <f aca="true" t="shared" si="3" ref="B20:H20">SUM(B13:B19)</f>
        <v>15526</v>
      </c>
      <c r="C20" s="20">
        <f t="shared" si="3"/>
        <v>16671</v>
      </c>
      <c r="D20" s="20">
        <f t="shared" si="3"/>
        <v>18358</v>
      </c>
      <c r="E20" s="20">
        <f t="shared" si="3"/>
        <v>35029</v>
      </c>
      <c r="F20" s="35">
        <f t="shared" si="3"/>
        <v>10182</v>
      </c>
      <c r="G20" s="20">
        <f t="shared" si="3"/>
        <v>6235</v>
      </c>
      <c r="H20" s="20">
        <f t="shared" si="3"/>
        <v>8674</v>
      </c>
      <c r="I20" s="21">
        <f>SUM(I13:I19)</f>
        <v>14909</v>
      </c>
      <c r="J20" s="22">
        <f t="shared" si="2"/>
        <v>0.426</v>
      </c>
    </row>
    <row r="21" spans="1:10" ht="14.25">
      <c r="A21" s="23"/>
      <c r="B21" s="24"/>
      <c r="C21" s="24"/>
      <c r="D21" s="24"/>
      <c r="E21" s="24"/>
      <c r="F21" s="24"/>
      <c r="G21" s="24"/>
      <c r="H21" s="24"/>
      <c r="I21" s="25"/>
      <c r="J21" s="26"/>
    </row>
    <row r="22" spans="1:10" ht="14.25">
      <c r="A22" s="23"/>
      <c r="B22" s="24"/>
      <c r="C22" s="24"/>
      <c r="D22" s="24"/>
      <c r="E22" s="24"/>
      <c r="F22" s="24"/>
      <c r="G22" s="24"/>
      <c r="H22" s="24"/>
      <c r="I22" s="24"/>
      <c r="J22" s="27"/>
    </row>
    <row r="23" spans="1:10" ht="15" thickBot="1">
      <c r="A23" s="75" t="s">
        <v>17</v>
      </c>
      <c r="B23" s="75"/>
      <c r="C23" s="1"/>
      <c r="D23" s="1"/>
      <c r="E23" s="1"/>
      <c r="F23" s="1"/>
      <c r="G23" s="1"/>
      <c r="H23" s="1"/>
      <c r="I23" s="1"/>
      <c r="J23" s="1"/>
    </row>
    <row r="24" spans="1:10" ht="14.25">
      <c r="A24" s="79" t="s">
        <v>18</v>
      </c>
      <c r="B24" s="80"/>
      <c r="C24" s="2" t="s">
        <v>0</v>
      </c>
      <c r="D24" s="2" t="s">
        <v>1</v>
      </c>
      <c r="E24" s="3" t="s">
        <v>2</v>
      </c>
      <c r="F24" s="79" t="s">
        <v>18</v>
      </c>
      <c r="G24" s="80"/>
      <c r="H24" s="2" t="s">
        <v>0</v>
      </c>
      <c r="I24" s="2" t="s">
        <v>1</v>
      </c>
      <c r="J24" s="3" t="s">
        <v>2</v>
      </c>
    </row>
    <row r="25" spans="1:10" ht="14.25">
      <c r="A25" s="81" t="s">
        <v>19</v>
      </c>
      <c r="B25" s="82"/>
      <c r="C25" s="15">
        <v>512</v>
      </c>
      <c r="D25" s="15">
        <v>534</v>
      </c>
      <c r="E25" s="16">
        <f aca="true" t="shared" si="4" ref="E25:E36">C25+D25</f>
        <v>1046</v>
      </c>
      <c r="F25" s="81" t="s">
        <v>20</v>
      </c>
      <c r="G25" s="83"/>
      <c r="H25" s="15">
        <v>1245</v>
      </c>
      <c r="I25" s="15">
        <v>1275</v>
      </c>
      <c r="J25" s="16">
        <f aca="true" t="shared" si="5" ref="J25:J35">H25+I25</f>
        <v>2520</v>
      </c>
    </row>
    <row r="26" spans="1:10" ht="14.25">
      <c r="A26" s="81" t="s">
        <v>21</v>
      </c>
      <c r="B26" s="82"/>
      <c r="C26" s="15">
        <v>640</v>
      </c>
      <c r="D26" s="15">
        <v>574</v>
      </c>
      <c r="E26" s="16">
        <f t="shared" si="4"/>
        <v>1214</v>
      </c>
      <c r="F26" s="81" t="s">
        <v>22</v>
      </c>
      <c r="G26" s="83"/>
      <c r="H26" s="15">
        <v>1586</v>
      </c>
      <c r="I26" s="15">
        <v>1513</v>
      </c>
      <c r="J26" s="16">
        <f t="shared" si="5"/>
        <v>3099</v>
      </c>
    </row>
    <row r="27" spans="1:10" ht="14.25">
      <c r="A27" s="81" t="s">
        <v>23</v>
      </c>
      <c r="B27" s="82"/>
      <c r="C27" s="15">
        <v>726</v>
      </c>
      <c r="D27" s="15">
        <v>661</v>
      </c>
      <c r="E27" s="16">
        <f t="shared" si="4"/>
        <v>1387</v>
      </c>
      <c r="F27" s="81" t="s">
        <v>24</v>
      </c>
      <c r="G27" s="83"/>
      <c r="H27" s="15">
        <v>1477</v>
      </c>
      <c r="I27" s="15">
        <v>1561</v>
      </c>
      <c r="J27" s="16">
        <f t="shared" si="5"/>
        <v>3038</v>
      </c>
    </row>
    <row r="28" spans="1:10" ht="14.25">
      <c r="A28" s="81" t="s">
        <v>25</v>
      </c>
      <c r="B28" s="82"/>
      <c r="C28" s="15">
        <v>713</v>
      </c>
      <c r="D28" s="15">
        <v>677</v>
      </c>
      <c r="E28" s="16">
        <f t="shared" si="4"/>
        <v>1390</v>
      </c>
      <c r="F28" s="81" t="s">
        <v>26</v>
      </c>
      <c r="G28" s="83"/>
      <c r="H28" s="15">
        <v>1007</v>
      </c>
      <c r="I28" s="15">
        <v>1337</v>
      </c>
      <c r="J28" s="16">
        <f t="shared" si="5"/>
        <v>2344</v>
      </c>
    </row>
    <row r="29" spans="1:10" ht="14.25">
      <c r="A29" s="81" t="s">
        <v>27</v>
      </c>
      <c r="B29" s="82"/>
      <c r="C29" s="15">
        <v>683</v>
      </c>
      <c r="D29" s="15">
        <v>588</v>
      </c>
      <c r="E29" s="16">
        <f t="shared" si="4"/>
        <v>1271</v>
      </c>
      <c r="F29" s="81" t="s">
        <v>28</v>
      </c>
      <c r="G29" s="83"/>
      <c r="H29" s="15">
        <v>931</v>
      </c>
      <c r="I29" s="15">
        <v>1532</v>
      </c>
      <c r="J29" s="16">
        <f t="shared" si="5"/>
        <v>2463</v>
      </c>
    </row>
    <row r="30" spans="1:10" ht="14.25">
      <c r="A30" s="81" t="s">
        <v>29</v>
      </c>
      <c r="B30" s="82"/>
      <c r="C30" s="15">
        <v>628</v>
      </c>
      <c r="D30" s="15">
        <v>538</v>
      </c>
      <c r="E30" s="16">
        <f t="shared" si="4"/>
        <v>1166</v>
      </c>
      <c r="F30" s="81" t="s">
        <v>30</v>
      </c>
      <c r="G30" s="83"/>
      <c r="H30" s="15">
        <v>762</v>
      </c>
      <c r="I30" s="15">
        <v>1444</v>
      </c>
      <c r="J30" s="16">
        <f t="shared" si="5"/>
        <v>2206</v>
      </c>
    </row>
    <row r="31" spans="1:10" ht="14.25">
      <c r="A31" s="81" t="s">
        <v>31</v>
      </c>
      <c r="B31" s="82"/>
      <c r="C31" s="15">
        <v>728</v>
      </c>
      <c r="D31" s="15">
        <v>594</v>
      </c>
      <c r="E31" s="16">
        <f t="shared" si="4"/>
        <v>1322</v>
      </c>
      <c r="F31" s="81" t="s">
        <v>32</v>
      </c>
      <c r="G31" s="83"/>
      <c r="H31" s="15">
        <v>385</v>
      </c>
      <c r="I31" s="15">
        <v>928</v>
      </c>
      <c r="J31" s="16">
        <f t="shared" si="5"/>
        <v>1313</v>
      </c>
    </row>
    <row r="32" spans="1:10" ht="14.25">
      <c r="A32" s="81" t="s">
        <v>33</v>
      </c>
      <c r="B32" s="82"/>
      <c r="C32" s="15">
        <v>824</v>
      </c>
      <c r="D32" s="15">
        <v>712</v>
      </c>
      <c r="E32" s="16">
        <f t="shared" si="4"/>
        <v>1536</v>
      </c>
      <c r="F32" s="81" t="s">
        <v>34</v>
      </c>
      <c r="G32" s="83"/>
      <c r="H32" s="15">
        <v>77</v>
      </c>
      <c r="I32" s="15">
        <v>304</v>
      </c>
      <c r="J32" s="16">
        <f t="shared" si="5"/>
        <v>381</v>
      </c>
    </row>
    <row r="33" spans="1:10" ht="14.25">
      <c r="A33" s="81" t="s">
        <v>35</v>
      </c>
      <c r="B33" s="82"/>
      <c r="C33" s="15">
        <v>907</v>
      </c>
      <c r="D33" s="15">
        <v>876</v>
      </c>
      <c r="E33" s="16">
        <f t="shared" si="4"/>
        <v>1783</v>
      </c>
      <c r="F33" s="81" t="s">
        <v>36</v>
      </c>
      <c r="G33" s="83"/>
      <c r="H33" s="15">
        <v>10</v>
      </c>
      <c r="I33" s="15">
        <v>49</v>
      </c>
      <c r="J33" s="16">
        <f t="shared" si="5"/>
        <v>59</v>
      </c>
    </row>
    <row r="34" spans="1:10" ht="14.25">
      <c r="A34" s="81" t="s">
        <v>37</v>
      </c>
      <c r="B34" s="82"/>
      <c r="C34" s="15">
        <v>977</v>
      </c>
      <c r="D34" s="15">
        <v>882</v>
      </c>
      <c r="E34" s="16">
        <f t="shared" si="4"/>
        <v>1859</v>
      </c>
      <c r="F34" s="81" t="s">
        <v>38</v>
      </c>
      <c r="G34" s="83"/>
      <c r="H34" s="15">
        <v>0</v>
      </c>
      <c r="I34" s="15">
        <v>6</v>
      </c>
      <c r="J34" s="16">
        <f t="shared" si="5"/>
        <v>6</v>
      </c>
    </row>
    <row r="35" spans="1:10" ht="14.25">
      <c r="A35" s="81" t="s">
        <v>39</v>
      </c>
      <c r="B35" s="82"/>
      <c r="C35" s="15">
        <v>880</v>
      </c>
      <c r="D35" s="15">
        <v>793</v>
      </c>
      <c r="E35" s="16">
        <f t="shared" si="4"/>
        <v>1673</v>
      </c>
      <c r="F35" s="81" t="s">
        <v>40</v>
      </c>
      <c r="G35" s="83"/>
      <c r="H35" s="15">
        <v>0</v>
      </c>
      <c r="I35" s="15">
        <v>0</v>
      </c>
      <c r="J35" s="16">
        <f t="shared" si="5"/>
        <v>0</v>
      </c>
    </row>
    <row r="36" spans="1:10" ht="15" thickBot="1">
      <c r="A36" s="84" t="s">
        <v>41</v>
      </c>
      <c r="B36" s="85"/>
      <c r="C36" s="9">
        <v>973</v>
      </c>
      <c r="D36" s="9">
        <v>980</v>
      </c>
      <c r="E36" s="10">
        <f t="shared" si="4"/>
        <v>1953</v>
      </c>
      <c r="F36" s="86" t="s">
        <v>42</v>
      </c>
      <c r="G36" s="87"/>
      <c r="H36" s="9">
        <f>C25+C26+C27+C28+C29+C30+C31+C32+C33+C34+C35+C36+H25+H26+H27+H28+H29+H30+H31+H32+H33+H34+H35</f>
        <v>16671</v>
      </c>
      <c r="I36" s="9">
        <f>D25+D26+D27+D28+D29+D30+D31+D32+D33+D34+D35+D36+I25+I26+I27+I28+I29+I30+I31+I32+I33+I34+I35</f>
        <v>18358</v>
      </c>
      <c r="J36" s="10">
        <f>E25+E26+E27+E28+E29+E30+E31+E32+E33+E34+E35+E36+J25+J26+J27+J28+J29+J30+J31+J32+J33+J34+J35</f>
        <v>35029</v>
      </c>
    </row>
    <row r="37" spans="1:10" ht="14.25">
      <c r="A37" s="88"/>
      <c r="B37" s="89"/>
      <c r="C37" s="28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4.25">
      <c r="A39" s="65" t="s">
        <v>60</v>
      </c>
      <c r="B39" s="65"/>
      <c r="C39" s="65"/>
      <c r="D39" s="65"/>
      <c r="E39" s="65"/>
      <c r="F39" s="65"/>
      <c r="G39" s="65"/>
      <c r="H39" s="65"/>
      <c r="I39" s="65"/>
      <c r="J39" s="65"/>
    </row>
    <row r="40" spans="1:10" ht="15" thickBo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4.25">
      <c r="A41" s="66"/>
      <c r="B41" s="68" t="s">
        <v>43</v>
      </c>
      <c r="C41" s="70" t="s">
        <v>4</v>
      </c>
      <c r="D41" s="70"/>
      <c r="E41" s="71"/>
      <c r="F41" s="72" t="s">
        <v>5</v>
      </c>
      <c r="G41" s="73"/>
      <c r="H41" s="73"/>
      <c r="I41" s="73"/>
      <c r="J41" s="74"/>
    </row>
    <row r="42" spans="1:10" ht="14.25">
      <c r="A42" s="67"/>
      <c r="B42" s="69"/>
      <c r="C42" s="5" t="s">
        <v>0</v>
      </c>
      <c r="D42" s="5" t="s">
        <v>1</v>
      </c>
      <c r="E42" s="6" t="s">
        <v>2</v>
      </c>
      <c r="F42" s="4" t="s">
        <v>43</v>
      </c>
      <c r="G42" s="5" t="s">
        <v>0</v>
      </c>
      <c r="H42" s="5" t="s">
        <v>1</v>
      </c>
      <c r="I42" s="5" t="s">
        <v>2</v>
      </c>
      <c r="J42" s="6" t="s">
        <v>6</v>
      </c>
    </row>
    <row r="43" spans="1:10" ht="15" thickBot="1">
      <c r="A43" s="7" t="s">
        <v>7</v>
      </c>
      <c r="B43" s="8">
        <v>380</v>
      </c>
      <c r="C43" s="9">
        <v>178</v>
      </c>
      <c r="D43" s="9">
        <v>251</v>
      </c>
      <c r="E43" s="10">
        <f>SUM(C43:D43)</f>
        <v>429</v>
      </c>
      <c r="F43" s="8">
        <v>17</v>
      </c>
      <c r="G43" s="9">
        <v>11</v>
      </c>
      <c r="H43" s="9">
        <v>14</v>
      </c>
      <c r="I43" s="9">
        <f>SUM(G43:H43)</f>
        <v>25</v>
      </c>
      <c r="J43" s="11">
        <f>ROUND(I43/E43,3)</f>
        <v>0.058</v>
      </c>
    </row>
    <row r="46" spans="1:10" ht="15" thickBot="1">
      <c r="A46" s="75" t="s">
        <v>45</v>
      </c>
      <c r="B46" s="75"/>
      <c r="C46" s="76"/>
      <c r="D46" s="1"/>
      <c r="E46" s="1"/>
      <c r="F46" s="1"/>
      <c r="G46" s="1"/>
      <c r="H46" s="1"/>
      <c r="I46" s="1"/>
      <c r="J46" s="1"/>
    </row>
    <row r="47" spans="1:10" ht="14.25">
      <c r="A47" s="77"/>
      <c r="B47" s="68" t="s">
        <v>43</v>
      </c>
      <c r="C47" s="70" t="s">
        <v>4</v>
      </c>
      <c r="D47" s="70"/>
      <c r="E47" s="71"/>
      <c r="F47" s="79" t="s">
        <v>5</v>
      </c>
      <c r="G47" s="73"/>
      <c r="H47" s="73"/>
      <c r="I47" s="73"/>
      <c r="J47" s="74"/>
    </row>
    <row r="48" spans="1:10" ht="14.25">
      <c r="A48" s="78"/>
      <c r="B48" s="69"/>
      <c r="C48" s="5" t="s">
        <v>0</v>
      </c>
      <c r="D48" s="5" t="s">
        <v>1</v>
      </c>
      <c r="E48" s="6" t="s">
        <v>2</v>
      </c>
      <c r="F48" s="12" t="s">
        <v>43</v>
      </c>
      <c r="G48" s="5" t="s">
        <v>0</v>
      </c>
      <c r="H48" s="5" t="s">
        <v>1</v>
      </c>
      <c r="I48" s="5" t="s">
        <v>2</v>
      </c>
      <c r="J48" s="6" t="s">
        <v>6</v>
      </c>
    </row>
    <row r="49" spans="1:10" ht="14.25">
      <c r="A49" s="13" t="s">
        <v>9</v>
      </c>
      <c r="B49" s="36">
        <v>273</v>
      </c>
      <c r="C49" s="37">
        <v>128</v>
      </c>
      <c r="D49" s="37">
        <v>177</v>
      </c>
      <c r="E49" s="29">
        <f aca="true" t="shared" si="6" ref="E49:E55">SUM(C49:D49)</f>
        <v>305</v>
      </c>
      <c r="F49" s="36">
        <v>12</v>
      </c>
      <c r="G49" s="37">
        <v>7</v>
      </c>
      <c r="H49" s="37">
        <v>9</v>
      </c>
      <c r="I49" s="37">
        <f>SUM(G49:H49)</f>
        <v>16</v>
      </c>
      <c r="J49" s="18">
        <f aca="true" t="shared" si="7" ref="J49:J56">ROUND(I49/E49,3)</f>
        <v>0.052</v>
      </c>
    </row>
    <row r="50" spans="1:10" ht="14.25">
      <c r="A50" s="13" t="s">
        <v>10</v>
      </c>
      <c r="B50" s="36">
        <v>24</v>
      </c>
      <c r="C50" s="37">
        <v>10</v>
      </c>
      <c r="D50" s="43">
        <v>17</v>
      </c>
      <c r="E50" s="29">
        <f t="shared" si="6"/>
        <v>27</v>
      </c>
      <c r="F50" s="36">
        <v>1</v>
      </c>
      <c r="G50" s="37">
        <v>0</v>
      </c>
      <c r="H50" s="37">
        <v>1</v>
      </c>
      <c r="I50" s="37">
        <f aca="true" t="shared" si="8" ref="I50:I55">SUM(G50:H50)</f>
        <v>1</v>
      </c>
      <c r="J50" s="18">
        <f t="shared" si="7"/>
        <v>0.037</v>
      </c>
    </row>
    <row r="51" spans="1:10" ht="14.25">
      <c r="A51" s="13" t="s">
        <v>11</v>
      </c>
      <c r="B51" s="36">
        <v>59</v>
      </c>
      <c r="C51" s="37">
        <v>32</v>
      </c>
      <c r="D51" s="37">
        <v>38</v>
      </c>
      <c r="E51" s="29">
        <f t="shared" si="6"/>
        <v>70</v>
      </c>
      <c r="F51" s="36">
        <v>4</v>
      </c>
      <c r="G51" s="37">
        <v>4</v>
      </c>
      <c r="H51" s="37">
        <v>4</v>
      </c>
      <c r="I51" s="37">
        <f t="shared" si="8"/>
        <v>8</v>
      </c>
      <c r="J51" s="18">
        <f t="shared" si="7"/>
        <v>0.114</v>
      </c>
    </row>
    <row r="52" spans="1:10" ht="14.25">
      <c r="A52" s="13" t="s">
        <v>12</v>
      </c>
      <c r="B52" s="36">
        <v>7</v>
      </c>
      <c r="C52" s="37">
        <v>0</v>
      </c>
      <c r="D52" s="37">
        <v>7</v>
      </c>
      <c r="E52" s="29">
        <f t="shared" si="6"/>
        <v>7</v>
      </c>
      <c r="F52" s="36">
        <v>0</v>
      </c>
      <c r="G52" s="37">
        <v>0</v>
      </c>
      <c r="H52" s="37">
        <v>0</v>
      </c>
      <c r="I52" s="37">
        <f t="shared" si="8"/>
        <v>0</v>
      </c>
      <c r="J52" s="18">
        <f t="shared" si="7"/>
        <v>0</v>
      </c>
    </row>
    <row r="53" spans="1:10" ht="14.25">
      <c r="A53" s="13" t="s">
        <v>13</v>
      </c>
      <c r="B53" s="36">
        <v>4</v>
      </c>
      <c r="C53" s="37">
        <v>4</v>
      </c>
      <c r="D53" s="37">
        <v>1</v>
      </c>
      <c r="E53" s="29">
        <f t="shared" si="6"/>
        <v>5</v>
      </c>
      <c r="F53" s="36">
        <v>0</v>
      </c>
      <c r="G53" s="37">
        <v>0</v>
      </c>
      <c r="H53" s="37">
        <v>0</v>
      </c>
      <c r="I53" s="37">
        <f t="shared" si="8"/>
        <v>0</v>
      </c>
      <c r="J53" s="18">
        <f t="shared" si="7"/>
        <v>0</v>
      </c>
    </row>
    <row r="54" spans="1:10" ht="14.25">
      <c r="A54" s="13" t="s">
        <v>14</v>
      </c>
      <c r="B54" s="36">
        <v>4</v>
      </c>
      <c r="C54" s="37">
        <v>2</v>
      </c>
      <c r="D54" s="37">
        <v>2</v>
      </c>
      <c r="E54" s="29">
        <f t="shared" si="6"/>
        <v>4</v>
      </c>
      <c r="F54" s="36">
        <v>0</v>
      </c>
      <c r="G54" s="37">
        <v>0</v>
      </c>
      <c r="H54" s="37">
        <v>0</v>
      </c>
      <c r="I54" s="37">
        <f t="shared" si="8"/>
        <v>0</v>
      </c>
      <c r="J54" s="18">
        <f t="shared" si="7"/>
        <v>0</v>
      </c>
    </row>
    <row r="55" spans="1:10" ht="14.25">
      <c r="A55" s="13" t="s">
        <v>15</v>
      </c>
      <c r="B55" s="36">
        <v>9</v>
      </c>
      <c r="C55" s="37">
        <v>2</v>
      </c>
      <c r="D55" s="37">
        <v>9</v>
      </c>
      <c r="E55" s="29">
        <f t="shared" si="6"/>
        <v>11</v>
      </c>
      <c r="F55" s="36">
        <v>0</v>
      </c>
      <c r="G55" s="37">
        <v>0</v>
      </c>
      <c r="H55" s="37">
        <v>0</v>
      </c>
      <c r="I55" s="37">
        <f t="shared" si="8"/>
        <v>0</v>
      </c>
      <c r="J55" s="18">
        <f t="shared" si="7"/>
        <v>0</v>
      </c>
    </row>
    <row r="56" spans="1:10" ht="15" thickBot="1">
      <c r="A56" s="19" t="s">
        <v>16</v>
      </c>
      <c r="B56" s="39">
        <f aca="true" t="shared" si="9" ref="B56:G56">SUM(B49:B55)</f>
        <v>380</v>
      </c>
      <c r="C56" s="40">
        <f t="shared" si="9"/>
        <v>178</v>
      </c>
      <c r="D56" s="40">
        <f t="shared" si="9"/>
        <v>251</v>
      </c>
      <c r="E56" s="32">
        <f t="shared" si="9"/>
        <v>429</v>
      </c>
      <c r="F56" s="39">
        <f t="shared" si="9"/>
        <v>17</v>
      </c>
      <c r="G56" s="44">
        <f t="shared" si="9"/>
        <v>11</v>
      </c>
      <c r="H56" s="44">
        <f>SUM(H49:H55)</f>
        <v>14</v>
      </c>
      <c r="I56" s="44">
        <f>SUM(I49:I55)</f>
        <v>25</v>
      </c>
      <c r="J56" s="11">
        <f t="shared" si="7"/>
        <v>0.058</v>
      </c>
    </row>
    <row r="57" spans="1:10" ht="14.25">
      <c r="A57" s="23"/>
      <c r="B57" s="24" t="s">
        <v>46</v>
      </c>
      <c r="C57" s="24"/>
      <c r="D57" s="24"/>
      <c r="E57" s="24"/>
      <c r="F57" s="24"/>
      <c r="G57" s="24"/>
      <c r="H57" s="24"/>
      <c r="I57" s="24"/>
      <c r="J57" s="27"/>
    </row>
    <row r="58" spans="1:10" ht="14.25">
      <c r="A58" s="23"/>
      <c r="B58" s="24"/>
      <c r="C58" s="24"/>
      <c r="D58" s="24"/>
      <c r="E58" s="24"/>
      <c r="F58" s="24"/>
      <c r="G58" s="24"/>
      <c r="H58" s="24"/>
      <c r="I58" s="24"/>
      <c r="J58" s="27"/>
    </row>
    <row r="59" spans="1:10" ht="15" thickBot="1">
      <c r="A59" s="75" t="s">
        <v>17</v>
      </c>
      <c r="B59" s="75"/>
      <c r="C59" s="1"/>
      <c r="D59" s="1"/>
      <c r="E59" s="1"/>
      <c r="F59" s="1"/>
      <c r="G59" s="1"/>
      <c r="H59" s="1"/>
      <c r="I59" s="1"/>
      <c r="J59" s="1"/>
    </row>
    <row r="60" spans="1:10" ht="14.25">
      <c r="A60" s="79" t="s">
        <v>18</v>
      </c>
      <c r="B60" s="80"/>
      <c r="C60" s="2" t="s">
        <v>0</v>
      </c>
      <c r="D60" s="2" t="s">
        <v>1</v>
      </c>
      <c r="E60" s="3" t="s">
        <v>2</v>
      </c>
      <c r="F60" s="79" t="s">
        <v>18</v>
      </c>
      <c r="G60" s="80"/>
      <c r="H60" s="2" t="s">
        <v>0</v>
      </c>
      <c r="I60" s="2" t="s">
        <v>1</v>
      </c>
      <c r="J60" s="3" t="s">
        <v>2</v>
      </c>
    </row>
    <row r="61" spans="1:10" ht="14.25">
      <c r="A61" s="81" t="s">
        <v>19</v>
      </c>
      <c r="B61" s="82"/>
      <c r="C61" s="15">
        <v>1</v>
      </c>
      <c r="D61" s="15">
        <v>4</v>
      </c>
      <c r="E61" s="16">
        <f aca="true" t="shared" si="10" ref="E61:E72">SUM(C61+D61)</f>
        <v>5</v>
      </c>
      <c r="F61" s="81" t="s">
        <v>20</v>
      </c>
      <c r="G61" s="83"/>
      <c r="H61" s="15">
        <v>4</v>
      </c>
      <c r="I61" s="15">
        <v>2</v>
      </c>
      <c r="J61" s="16">
        <f aca="true" t="shared" si="11" ref="J61:J72">SUM(H61+I61)</f>
        <v>6</v>
      </c>
    </row>
    <row r="62" spans="1:10" ht="14.25">
      <c r="A62" s="81" t="s">
        <v>21</v>
      </c>
      <c r="B62" s="82"/>
      <c r="C62" s="15">
        <v>1</v>
      </c>
      <c r="D62" s="15">
        <v>3</v>
      </c>
      <c r="E62" s="16">
        <f t="shared" si="10"/>
        <v>4</v>
      </c>
      <c r="F62" s="81" t="s">
        <v>22</v>
      </c>
      <c r="G62" s="83"/>
      <c r="H62" s="15">
        <v>0</v>
      </c>
      <c r="I62" s="15">
        <v>6</v>
      </c>
      <c r="J62" s="16">
        <f t="shared" si="11"/>
        <v>6</v>
      </c>
    </row>
    <row r="63" spans="1:10" ht="14.25">
      <c r="A63" s="81" t="s">
        <v>23</v>
      </c>
      <c r="B63" s="82"/>
      <c r="C63" s="15">
        <v>2</v>
      </c>
      <c r="D63" s="15">
        <v>0</v>
      </c>
      <c r="E63" s="16">
        <f t="shared" si="10"/>
        <v>2</v>
      </c>
      <c r="F63" s="81" t="s">
        <v>24</v>
      </c>
      <c r="G63" s="83"/>
      <c r="H63" s="15">
        <v>6</v>
      </c>
      <c r="I63" s="15">
        <v>2</v>
      </c>
      <c r="J63" s="16">
        <f t="shared" si="11"/>
        <v>8</v>
      </c>
    </row>
    <row r="64" spans="1:10" ht="14.25">
      <c r="A64" s="81" t="s">
        <v>25</v>
      </c>
      <c r="B64" s="82"/>
      <c r="C64" s="15">
        <v>8</v>
      </c>
      <c r="D64" s="15">
        <v>13</v>
      </c>
      <c r="E64" s="16">
        <f t="shared" si="10"/>
        <v>21</v>
      </c>
      <c r="F64" s="81" t="s">
        <v>26</v>
      </c>
      <c r="G64" s="83"/>
      <c r="H64" s="15">
        <v>3</v>
      </c>
      <c r="I64" s="15">
        <v>2</v>
      </c>
      <c r="J64" s="16">
        <f t="shared" si="11"/>
        <v>5</v>
      </c>
    </row>
    <row r="65" spans="1:10" ht="14.25">
      <c r="A65" s="81" t="s">
        <v>27</v>
      </c>
      <c r="B65" s="82"/>
      <c r="C65" s="15">
        <v>45</v>
      </c>
      <c r="D65" s="15">
        <v>69</v>
      </c>
      <c r="E65" s="16">
        <f t="shared" si="10"/>
        <v>114</v>
      </c>
      <c r="F65" s="81" t="s">
        <v>28</v>
      </c>
      <c r="G65" s="83"/>
      <c r="H65" s="15">
        <v>2</v>
      </c>
      <c r="I65" s="15">
        <v>1</v>
      </c>
      <c r="J65" s="16">
        <f t="shared" si="11"/>
        <v>3</v>
      </c>
    </row>
    <row r="66" spans="1:10" ht="14.25">
      <c r="A66" s="81" t="s">
        <v>29</v>
      </c>
      <c r="B66" s="82"/>
      <c r="C66" s="15">
        <v>61</v>
      </c>
      <c r="D66" s="15">
        <v>26</v>
      </c>
      <c r="E66" s="16">
        <f t="shared" si="10"/>
        <v>87</v>
      </c>
      <c r="F66" s="81" t="s">
        <v>30</v>
      </c>
      <c r="G66" s="83"/>
      <c r="H66" s="15">
        <v>0</v>
      </c>
      <c r="I66" s="15">
        <v>3</v>
      </c>
      <c r="J66" s="16">
        <f t="shared" si="11"/>
        <v>3</v>
      </c>
    </row>
    <row r="67" spans="1:10" ht="14.25">
      <c r="A67" s="81" t="s">
        <v>31</v>
      </c>
      <c r="B67" s="82"/>
      <c r="C67" s="15">
        <v>21</v>
      </c>
      <c r="D67" s="15">
        <v>25</v>
      </c>
      <c r="E67" s="16">
        <f t="shared" si="10"/>
        <v>46</v>
      </c>
      <c r="F67" s="81" t="s">
        <v>32</v>
      </c>
      <c r="G67" s="83"/>
      <c r="H67" s="15">
        <v>0</v>
      </c>
      <c r="I67" s="15">
        <v>0</v>
      </c>
      <c r="J67" s="16">
        <f t="shared" si="11"/>
        <v>0</v>
      </c>
    </row>
    <row r="68" spans="1:10" ht="14.25">
      <c r="A68" s="81" t="s">
        <v>33</v>
      </c>
      <c r="B68" s="82"/>
      <c r="C68" s="15">
        <v>12</v>
      </c>
      <c r="D68" s="15">
        <v>25</v>
      </c>
      <c r="E68" s="16">
        <f t="shared" si="10"/>
        <v>37</v>
      </c>
      <c r="F68" s="81" t="s">
        <v>34</v>
      </c>
      <c r="G68" s="83"/>
      <c r="H68" s="15">
        <v>0</v>
      </c>
      <c r="I68" s="15">
        <v>0</v>
      </c>
      <c r="J68" s="16">
        <f t="shared" si="11"/>
        <v>0</v>
      </c>
    </row>
    <row r="69" spans="1:10" ht="14.25">
      <c r="A69" s="81" t="s">
        <v>35</v>
      </c>
      <c r="B69" s="82"/>
      <c r="C69" s="15">
        <v>3</v>
      </c>
      <c r="D69" s="15">
        <v>21</v>
      </c>
      <c r="E69" s="16">
        <f t="shared" si="10"/>
        <v>24</v>
      </c>
      <c r="F69" s="81" t="s">
        <v>36</v>
      </c>
      <c r="G69" s="83"/>
      <c r="H69" s="15">
        <v>0</v>
      </c>
      <c r="I69" s="15">
        <v>0</v>
      </c>
      <c r="J69" s="16">
        <f t="shared" si="11"/>
        <v>0</v>
      </c>
    </row>
    <row r="70" spans="1:10" ht="14.25">
      <c r="A70" s="81" t="s">
        <v>37</v>
      </c>
      <c r="B70" s="82"/>
      <c r="C70" s="15">
        <v>4</v>
      </c>
      <c r="D70" s="15">
        <v>22</v>
      </c>
      <c r="E70" s="16">
        <f t="shared" si="10"/>
        <v>26</v>
      </c>
      <c r="F70" s="81" t="s">
        <v>38</v>
      </c>
      <c r="G70" s="83"/>
      <c r="H70" s="15">
        <v>0</v>
      </c>
      <c r="I70" s="15">
        <v>0</v>
      </c>
      <c r="J70" s="16">
        <f t="shared" si="11"/>
        <v>0</v>
      </c>
    </row>
    <row r="71" spans="1:10" ht="14.25">
      <c r="A71" s="81" t="s">
        <v>39</v>
      </c>
      <c r="B71" s="82"/>
      <c r="C71" s="15">
        <v>3</v>
      </c>
      <c r="D71" s="15">
        <v>18</v>
      </c>
      <c r="E71" s="16">
        <f t="shared" si="10"/>
        <v>21</v>
      </c>
      <c r="F71" s="81" t="s">
        <v>40</v>
      </c>
      <c r="G71" s="83"/>
      <c r="H71" s="15">
        <v>0</v>
      </c>
      <c r="I71" s="15">
        <v>0</v>
      </c>
      <c r="J71" s="16">
        <f t="shared" si="11"/>
        <v>0</v>
      </c>
    </row>
    <row r="72" spans="1:10" ht="15" thickBot="1">
      <c r="A72" s="84" t="s">
        <v>41</v>
      </c>
      <c r="B72" s="85"/>
      <c r="C72" s="9">
        <v>2</v>
      </c>
      <c r="D72" s="9">
        <v>9</v>
      </c>
      <c r="E72" s="10">
        <f t="shared" si="10"/>
        <v>11</v>
      </c>
      <c r="F72" s="86" t="s">
        <v>42</v>
      </c>
      <c r="G72" s="87"/>
      <c r="H72" s="34">
        <f>SUM((SUM(C61:C72)+(SUM(H61:H71))))</f>
        <v>178</v>
      </c>
      <c r="I72" s="9">
        <f>SUM((SUM(D61:D72)+(SUM(I61:I71))))</f>
        <v>251</v>
      </c>
      <c r="J72" s="10">
        <f t="shared" si="11"/>
        <v>429</v>
      </c>
    </row>
  </sheetData>
  <sheetProtection/>
  <mergeCells count="75">
    <mergeCell ref="F60:G60"/>
    <mergeCell ref="A46:C46"/>
    <mergeCell ref="A47:A48"/>
    <mergeCell ref="B47:B48"/>
    <mergeCell ref="C47:E47"/>
    <mergeCell ref="A60:B60"/>
    <mergeCell ref="A68:B68"/>
    <mergeCell ref="F68:G68"/>
    <mergeCell ref="A69:B69"/>
    <mergeCell ref="F69:G69"/>
    <mergeCell ref="A72:B72"/>
    <mergeCell ref="F72:G72"/>
    <mergeCell ref="A70:B70"/>
    <mergeCell ref="F70:G70"/>
    <mergeCell ref="A71:B71"/>
    <mergeCell ref="F71:G71"/>
    <mergeCell ref="A65:B65"/>
    <mergeCell ref="F65:G65"/>
    <mergeCell ref="A66:B66"/>
    <mergeCell ref="F66:G66"/>
    <mergeCell ref="A67:B67"/>
    <mergeCell ref="F67:G67"/>
    <mergeCell ref="A62:B62"/>
    <mergeCell ref="F62:G62"/>
    <mergeCell ref="A63:B63"/>
    <mergeCell ref="F63:G63"/>
    <mergeCell ref="A64:B64"/>
    <mergeCell ref="F64:G64"/>
    <mergeCell ref="A61:B61"/>
    <mergeCell ref="F61:G61"/>
    <mergeCell ref="A37:B37"/>
    <mergeCell ref="A39:J39"/>
    <mergeCell ref="A41:A42"/>
    <mergeCell ref="B41:B42"/>
    <mergeCell ref="C41:E41"/>
    <mergeCell ref="F41:J41"/>
    <mergeCell ref="F47:J47"/>
    <mergeCell ref="A59:B59"/>
    <mergeCell ref="A34:B34"/>
    <mergeCell ref="F34:G34"/>
    <mergeCell ref="A35:B35"/>
    <mergeCell ref="F35:G35"/>
    <mergeCell ref="A36:B36"/>
    <mergeCell ref="F36:G36"/>
    <mergeCell ref="A31:B31"/>
    <mergeCell ref="F31:G31"/>
    <mergeCell ref="A32:B32"/>
    <mergeCell ref="F32:G32"/>
    <mergeCell ref="A33:B33"/>
    <mergeCell ref="F33:G33"/>
    <mergeCell ref="A28:B28"/>
    <mergeCell ref="F28:G28"/>
    <mergeCell ref="A29:B29"/>
    <mergeCell ref="F29:G29"/>
    <mergeCell ref="A30:B30"/>
    <mergeCell ref="F30:G30"/>
    <mergeCell ref="A25:B25"/>
    <mergeCell ref="F25:G25"/>
    <mergeCell ref="A26:B26"/>
    <mergeCell ref="F26:G26"/>
    <mergeCell ref="A27:B27"/>
    <mergeCell ref="F27:G27"/>
    <mergeCell ref="A11:A12"/>
    <mergeCell ref="B11:B12"/>
    <mergeCell ref="C11:E11"/>
    <mergeCell ref="F11:J11"/>
    <mergeCell ref="A23:B23"/>
    <mergeCell ref="A24:B24"/>
    <mergeCell ref="F24:G24"/>
    <mergeCell ref="A2:J2"/>
    <mergeCell ref="A5:A6"/>
    <mergeCell ref="B5:B6"/>
    <mergeCell ref="C5:E5"/>
    <mergeCell ref="F5:J5"/>
    <mergeCell ref="A10:C10"/>
  </mergeCells>
  <printOptions/>
  <pageMargins left="0.75" right="0.75" top="0.24" bottom="0.28" header="0.2" footer="0.21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72"/>
  <sheetViews>
    <sheetView zoomScalePageLayoutView="0" workbookViewId="0" topLeftCell="A1">
      <selection activeCell="A2" sqref="A2:J2"/>
    </sheetView>
  </sheetViews>
  <sheetFormatPr defaultColWidth="9.00390625" defaultRowHeight="13.5"/>
  <cols>
    <col min="7" max="7" width="10.00390625" style="0" bestFit="1" customWidth="1"/>
  </cols>
  <sheetData>
    <row r="2" spans="1:10" ht="14.25">
      <c r="A2" s="65" t="s">
        <v>61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4.25">
      <c r="A3" s="41"/>
      <c r="B3" s="41"/>
      <c r="C3" s="41"/>
      <c r="D3" s="41"/>
      <c r="E3" s="41"/>
      <c r="F3" s="41"/>
      <c r="G3" s="41"/>
      <c r="H3" s="41"/>
      <c r="I3" s="41"/>
      <c r="J3" s="41"/>
    </row>
    <row r="4" spans="1:10" ht="1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66"/>
      <c r="B5" s="68" t="s">
        <v>3</v>
      </c>
      <c r="C5" s="70" t="s">
        <v>4</v>
      </c>
      <c r="D5" s="70"/>
      <c r="E5" s="71"/>
      <c r="F5" s="72" t="s">
        <v>5</v>
      </c>
      <c r="G5" s="73"/>
      <c r="H5" s="73"/>
      <c r="I5" s="73"/>
      <c r="J5" s="74"/>
    </row>
    <row r="6" spans="1:10" ht="14.25">
      <c r="A6" s="67"/>
      <c r="B6" s="69"/>
      <c r="C6" s="5" t="s">
        <v>0</v>
      </c>
      <c r="D6" s="5" t="s">
        <v>1</v>
      </c>
      <c r="E6" s="6" t="s">
        <v>2</v>
      </c>
      <c r="F6" s="4" t="s">
        <v>3</v>
      </c>
      <c r="G6" s="5" t="s">
        <v>0</v>
      </c>
      <c r="H6" s="5" t="s">
        <v>1</v>
      </c>
      <c r="I6" s="5" t="s">
        <v>2</v>
      </c>
      <c r="J6" s="6" t="s">
        <v>6</v>
      </c>
    </row>
    <row r="7" spans="1:10" ht="15" thickBot="1">
      <c r="A7" s="7" t="s">
        <v>7</v>
      </c>
      <c r="B7" s="8">
        <v>15523</v>
      </c>
      <c r="C7" s="9">
        <v>16646</v>
      </c>
      <c r="D7" s="9">
        <v>18348</v>
      </c>
      <c r="E7" s="10">
        <f>SUM(C7:D7)</f>
        <v>34994</v>
      </c>
      <c r="F7" s="8">
        <v>10178</v>
      </c>
      <c r="G7" s="9">
        <v>6228</v>
      </c>
      <c r="H7" s="9">
        <v>8670</v>
      </c>
      <c r="I7" s="9">
        <f>SUM(G7:H7)</f>
        <v>14898</v>
      </c>
      <c r="J7" s="11">
        <f>ROUND(I7/E7,3)</f>
        <v>0.426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>
      <c r="A10" s="75" t="s">
        <v>45</v>
      </c>
      <c r="B10" s="75"/>
      <c r="C10" s="76"/>
      <c r="D10" s="1"/>
      <c r="E10" s="1"/>
      <c r="F10" s="1"/>
      <c r="G10" s="1"/>
      <c r="H10" s="1"/>
      <c r="I10" s="1"/>
      <c r="J10" s="1"/>
    </row>
    <row r="11" spans="1:10" ht="14.25">
      <c r="A11" s="77"/>
      <c r="B11" s="68" t="s">
        <v>3</v>
      </c>
      <c r="C11" s="70" t="s">
        <v>4</v>
      </c>
      <c r="D11" s="70"/>
      <c r="E11" s="71"/>
      <c r="F11" s="79" t="s">
        <v>5</v>
      </c>
      <c r="G11" s="73"/>
      <c r="H11" s="73"/>
      <c r="I11" s="73"/>
      <c r="J11" s="74"/>
    </row>
    <row r="12" spans="1:10" ht="14.25">
      <c r="A12" s="78"/>
      <c r="B12" s="69"/>
      <c r="C12" s="5" t="s">
        <v>0</v>
      </c>
      <c r="D12" s="5" t="s">
        <v>1</v>
      </c>
      <c r="E12" s="6" t="s">
        <v>2</v>
      </c>
      <c r="F12" s="12" t="s">
        <v>3</v>
      </c>
      <c r="G12" s="5" t="s">
        <v>0</v>
      </c>
      <c r="H12" s="5" t="s">
        <v>1</v>
      </c>
      <c r="I12" s="5" t="s">
        <v>2</v>
      </c>
      <c r="J12" s="6" t="s">
        <v>6</v>
      </c>
    </row>
    <row r="13" spans="1:10" ht="14.25">
      <c r="A13" s="13" t="s">
        <v>9</v>
      </c>
      <c r="B13" s="14">
        <v>7938</v>
      </c>
      <c r="C13" s="15">
        <v>8546</v>
      </c>
      <c r="D13" s="15">
        <v>9274</v>
      </c>
      <c r="E13" s="16">
        <f aca="true" t="shared" si="0" ref="E13:E19">SUM(C13:D13)</f>
        <v>17820</v>
      </c>
      <c r="F13" s="17">
        <v>4521</v>
      </c>
      <c r="G13" s="15">
        <v>2760</v>
      </c>
      <c r="H13" s="15">
        <v>3875</v>
      </c>
      <c r="I13" s="15">
        <f>SUM(G13:H13)</f>
        <v>6635</v>
      </c>
      <c r="J13" s="18">
        <f aca="true" t="shared" si="1" ref="J13:J20">ROUND(I13/E13,3)</f>
        <v>0.372</v>
      </c>
    </row>
    <row r="14" spans="1:10" ht="14.25">
      <c r="A14" s="13" t="s">
        <v>10</v>
      </c>
      <c r="B14" s="14">
        <v>1411</v>
      </c>
      <c r="C14" s="15">
        <v>1571</v>
      </c>
      <c r="D14" s="15">
        <v>1742</v>
      </c>
      <c r="E14" s="16">
        <f t="shared" si="0"/>
        <v>3313</v>
      </c>
      <c r="F14" s="17">
        <v>1098</v>
      </c>
      <c r="G14" s="15">
        <v>695</v>
      </c>
      <c r="H14" s="15">
        <v>969</v>
      </c>
      <c r="I14" s="15">
        <f aca="true" t="shared" si="2" ref="I14:I19">SUM(G14:H14)</f>
        <v>1664</v>
      </c>
      <c r="J14" s="18">
        <f t="shared" si="1"/>
        <v>0.502</v>
      </c>
    </row>
    <row r="15" spans="1:10" ht="14.25">
      <c r="A15" s="13" t="s">
        <v>11</v>
      </c>
      <c r="B15" s="14">
        <v>3491</v>
      </c>
      <c r="C15" s="15">
        <v>3553</v>
      </c>
      <c r="D15" s="15">
        <v>3991</v>
      </c>
      <c r="E15" s="16">
        <f t="shared" si="0"/>
        <v>7544</v>
      </c>
      <c r="F15" s="17">
        <v>2450</v>
      </c>
      <c r="G15" s="15">
        <v>1482</v>
      </c>
      <c r="H15" s="15">
        <v>2035</v>
      </c>
      <c r="I15" s="15">
        <f t="shared" si="2"/>
        <v>3517</v>
      </c>
      <c r="J15" s="18">
        <f t="shared" si="1"/>
        <v>0.466</v>
      </c>
    </row>
    <row r="16" spans="1:10" ht="14.25">
      <c r="A16" s="13" t="s">
        <v>12</v>
      </c>
      <c r="B16" s="14">
        <v>799</v>
      </c>
      <c r="C16" s="15">
        <v>959</v>
      </c>
      <c r="D16" s="15">
        <v>989</v>
      </c>
      <c r="E16" s="16">
        <f t="shared" si="0"/>
        <v>1948</v>
      </c>
      <c r="F16" s="17">
        <v>634</v>
      </c>
      <c r="G16" s="15">
        <v>395</v>
      </c>
      <c r="H16" s="15">
        <v>536</v>
      </c>
      <c r="I16" s="15">
        <f t="shared" si="2"/>
        <v>931</v>
      </c>
      <c r="J16" s="18">
        <f t="shared" si="1"/>
        <v>0.478</v>
      </c>
    </row>
    <row r="17" spans="1:10" ht="14.25">
      <c r="A17" s="13" t="s">
        <v>13</v>
      </c>
      <c r="B17" s="14">
        <v>669</v>
      </c>
      <c r="C17" s="15">
        <v>814</v>
      </c>
      <c r="D17" s="15">
        <v>909</v>
      </c>
      <c r="E17" s="16">
        <f t="shared" si="0"/>
        <v>1723</v>
      </c>
      <c r="F17" s="17">
        <v>559</v>
      </c>
      <c r="G17" s="15">
        <v>376</v>
      </c>
      <c r="H17" s="15">
        <v>471</v>
      </c>
      <c r="I17" s="15">
        <f>SUM(G17:H17)</f>
        <v>847</v>
      </c>
      <c r="J17" s="18">
        <f t="shared" si="1"/>
        <v>0.492</v>
      </c>
    </row>
    <row r="18" spans="1:10" ht="14.25">
      <c r="A18" s="13" t="s">
        <v>14</v>
      </c>
      <c r="B18" s="14">
        <v>605</v>
      </c>
      <c r="C18" s="15">
        <v>607</v>
      </c>
      <c r="D18" s="15">
        <v>731</v>
      </c>
      <c r="E18" s="16">
        <f t="shared" si="0"/>
        <v>1338</v>
      </c>
      <c r="F18" s="17">
        <v>481</v>
      </c>
      <c r="G18" s="15">
        <v>287</v>
      </c>
      <c r="H18" s="15">
        <v>424</v>
      </c>
      <c r="I18" s="15">
        <f t="shared" si="2"/>
        <v>711</v>
      </c>
      <c r="J18" s="18">
        <f t="shared" si="1"/>
        <v>0.531</v>
      </c>
    </row>
    <row r="19" spans="1:10" ht="14.25">
      <c r="A19" s="13" t="s">
        <v>15</v>
      </c>
      <c r="B19" s="14">
        <v>610</v>
      </c>
      <c r="C19" s="15">
        <v>596</v>
      </c>
      <c r="D19" s="15">
        <v>712</v>
      </c>
      <c r="E19" s="16">
        <f t="shared" si="0"/>
        <v>1308</v>
      </c>
      <c r="F19" s="17">
        <v>435</v>
      </c>
      <c r="G19" s="15">
        <v>233</v>
      </c>
      <c r="H19" s="15">
        <v>360</v>
      </c>
      <c r="I19" s="15">
        <f t="shared" si="2"/>
        <v>593</v>
      </c>
      <c r="J19" s="18">
        <f t="shared" si="1"/>
        <v>0.453</v>
      </c>
    </row>
    <row r="20" spans="1:10" ht="15" thickBot="1">
      <c r="A20" s="7" t="s">
        <v>16</v>
      </c>
      <c r="B20" s="42">
        <f aca="true" t="shared" si="3" ref="B20:H20">SUM(B13:B19)</f>
        <v>15523</v>
      </c>
      <c r="C20" s="20">
        <f t="shared" si="3"/>
        <v>16646</v>
      </c>
      <c r="D20" s="20">
        <f t="shared" si="3"/>
        <v>18348</v>
      </c>
      <c r="E20" s="20">
        <f t="shared" si="3"/>
        <v>34994</v>
      </c>
      <c r="F20" s="35">
        <f t="shared" si="3"/>
        <v>10178</v>
      </c>
      <c r="G20" s="20">
        <f t="shared" si="3"/>
        <v>6228</v>
      </c>
      <c r="H20" s="20">
        <f t="shared" si="3"/>
        <v>8670</v>
      </c>
      <c r="I20" s="21">
        <f>SUM(I13:I19)</f>
        <v>14898</v>
      </c>
      <c r="J20" s="22">
        <f t="shared" si="1"/>
        <v>0.426</v>
      </c>
    </row>
    <row r="21" spans="1:10" ht="14.25">
      <c r="A21" s="23"/>
      <c r="B21" s="24"/>
      <c r="C21" s="24"/>
      <c r="D21" s="24"/>
      <c r="E21" s="24"/>
      <c r="F21" s="24"/>
      <c r="G21" s="24"/>
      <c r="H21" s="24"/>
      <c r="I21" s="25"/>
      <c r="J21" s="26"/>
    </row>
    <row r="22" spans="1:10" ht="14.25">
      <c r="A22" s="23"/>
      <c r="B22" s="24"/>
      <c r="C22" s="24"/>
      <c r="D22" s="24"/>
      <c r="E22" s="24"/>
      <c r="F22" s="24"/>
      <c r="G22" s="24"/>
      <c r="H22" s="24"/>
      <c r="I22" s="24"/>
      <c r="J22" s="27"/>
    </row>
    <row r="23" spans="1:10" ht="15" thickBot="1">
      <c r="A23" s="75" t="s">
        <v>17</v>
      </c>
      <c r="B23" s="75"/>
      <c r="C23" s="1"/>
      <c r="D23" s="1"/>
      <c r="E23" s="1"/>
      <c r="F23" s="1"/>
      <c r="G23" s="1"/>
      <c r="H23" s="1"/>
      <c r="I23" s="1"/>
      <c r="J23" s="1"/>
    </row>
    <row r="24" spans="1:10" ht="14.25">
      <c r="A24" s="79" t="s">
        <v>18</v>
      </c>
      <c r="B24" s="80"/>
      <c r="C24" s="2" t="s">
        <v>0</v>
      </c>
      <c r="D24" s="2" t="s">
        <v>1</v>
      </c>
      <c r="E24" s="3" t="s">
        <v>2</v>
      </c>
      <c r="F24" s="79" t="s">
        <v>18</v>
      </c>
      <c r="G24" s="80"/>
      <c r="H24" s="2" t="s">
        <v>0</v>
      </c>
      <c r="I24" s="2" t="s">
        <v>1</v>
      </c>
      <c r="J24" s="3" t="s">
        <v>2</v>
      </c>
    </row>
    <row r="25" spans="1:10" ht="14.25">
      <c r="A25" s="81" t="s">
        <v>19</v>
      </c>
      <c r="B25" s="82"/>
      <c r="C25" s="15">
        <v>510</v>
      </c>
      <c r="D25" s="15">
        <v>536</v>
      </c>
      <c r="E25" s="16">
        <f aca="true" t="shared" si="4" ref="E25:E36">C25+D25</f>
        <v>1046</v>
      </c>
      <c r="F25" s="81" t="s">
        <v>20</v>
      </c>
      <c r="G25" s="83"/>
      <c r="H25" s="15">
        <v>1241</v>
      </c>
      <c r="I25" s="15">
        <v>1272</v>
      </c>
      <c r="J25" s="16">
        <f aca="true" t="shared" si="5" ref="J25:J35">H25+I25</f>
        <v>2513</v>
      </c>
    </row>
    <row r="26" spans="1:10" ht="14.25">
      <c r="A26" s="81" t="s">
        <v>21</v>
      </c>
      <c r="B26" s="82"/>
      <c r="C26" s="15">
        <v>633</v>
      </c>
      <c r="D26" s="15">
        <v>572</v>
      </c>
      <c r="E26" s="16">
        <f t="shared" si="4"/>
        <v>1205</v>
      </c>
      <c r="F26" s="81" t="s">
        <v>22</v>
      </c>
      <c r="G26" s="83"/>
      <c r="H26" s="15">
        <v>1577</v>
      </c>
      <c r="I26" s="15">
        <v>1503</v>
      </c>
      <c r="J26" s="16">
        <f t="shared" si="5"/>
        <v>3080</v>
      </c>
    </row>
    <row r="27" spans="1:10" ht="14.25">
      <c r="A27" s="81" t="s">
        <v>23</v>
      </c>
      <c r="B27" s="82"/>
      <c r="C27" s="15">
        <v>727</v>
      </c>
      <c r="D27" s="15">
        <v>670</v>
      </c>
      <c r="E27" s="16">
        <f t="shared" si="4"/>
        <v>1397</v>
      </c>
      <c r="F27" s="81" t="s">
        <v>24</v>
      </c>
      <c r="G27" s="83"/>
      <c r="H27" s="15">
        <v>1490</v>
      </c>
      <c r="I27" s="15">
        <v>1569</v>
      </c>
      <c r="J27" s="16">
        <f t="shared" si="5"/>
        <v>3059</v>
      </c>
    </row>
    <row r="28" spans="1:10" ht="14.25">
      <c r="A28" s="81" t="s">
        <v>25</v>
      </c>
      <c r="B28" s="82"/>
      <c r="C28" s="15">
        <v>711</v>
      </c>
      <c r="D28" s="15">
        <v>666</v>
      </c>
      <c r="E28" s="16">
        <f t="shared" si="4"/>
        <v>1377</v>
      </c>
      <c r="F28" s="81" t="s">
        <v>26</v>
      </c>
      <c r="G28" s="83"/>
      <c r="H28" s="15">
        <v>999</v>
      </c>
      <c r="I28" s="15">
        <v>1337</v>
      </c>
      <c r="J28" s="16">
        <f t="shared" si="5"/>
        <v>2336</v>
      </c>
    </row>
    <row r="29" spans="1:10" ht="14.25">
      <c r="A29" s="81" t="s">
        <v>27</v>
      </c>
      <c r="B29" s="82"/>
      <c r="C29" s="15">
        <v>684</v>
      </c>
      <c r="D29" s="15">
        <v>592</v>
      </c>
      <c r="E29" s="16">
        <f t="shared" si="4"/>
        <v>1276</v>
      </c>
      <c r="F29" s="81" t="s">
        <v>28</v>
      </c>
      <c r="G29" s="83"/>
      <c r="H29" s="15">
        <v>926</v>
      </c>
      <c r="I29" s="15">
        <v>1530</v>
      </c>
      <c r="J29" s="16">
        <f t="shared" si="5"/>
        <v>2456</v>
      </c>
    </row>
    <row r="30" spans="1:10" ht="14.25">
      <c r="A30" s="81" t="s">
        <v>29</v>
      </c>
      <c r="B30" s="82"/>
      <c r="C30" s="15">
        <v>627</v>
      </c>
      <c r="D30" s="15">
        <v>538</v>
      </c>
      <c r="E30" s="16">
        <f t="shared" si="4"/>
        <v>1165</v>
      </c>
      <c r="F30" s="81" t="s">
        <v>30</v>
      </c>
      <c r="G30" s="83"/>
      <c r="H30" s="15">
        <v>763</v>
      </c>
      <c r="I30" s="15">
        <v>1438</v>
      </c>
      <c r="J30" s="16">
        <f t="shared" si="5"/>
        <v>2201</v>
      </c>
    </row>
    <row r="31" spans="1:10" ht="14.25">
      <c r="A31" s="81" t="s">
        <v>31</v>
      </c>
      <c r="B31" s="82"/>
      <c r="C31" s="15">
        <v>727</v>
      </c>
      <c r="D31" s="15">
        <v>590</v>
      </c>
      <c r="E31" s="16">
        <f t="shared" si="4"/>
        <v>1317</v>
      </c>
      <c r="F31" s="81" t="s">
        <v>32</v>
      </c>
      <c r="G31" s="83"/>
      <c r="H31" s="15">
        <v>384</v>
      </c>
      <c r="I31" s="15">
        <v>928</v>
      </c>
      <c r="J31" s="16">
        <f t="shared" si="5"/>
        <v>1312</v>
      </c>
    </row>
    <row r="32" spans="1:10" ht="14.25">
      <c r="A32" s="81" t="s">
        <v>33</v>
      </c>
      <c r="B32" s="82"/>
      <c r="C32" s="15">
        <v>818</v>
      </c>
      <c r="D32" s="15">
        <v>712</v>
      </c>
      <c r="E32" s="16">
        <f t="shared" si="4"/>
        <v>1530</v>
      </c>
      <c r="F32" s="81" t="s">
        <v>34</v>
      </c>
      <c r="G32" s="83"/>
      <c r="H32" s="15">
        <v>79</v>
      </c>
      <c r="I32" s="15">
        <v>309</v>
      </c>
      <c r="J32" s="16">
        <f t="shared" si="5"/>
        <v>388</v>
      </c>
    </row>
    <row r="33" spans="1:10" ht="14.25">
      <c r="A33" s="81" t="s">
        <v>35</v>
      </c>
      <c r="B33" s="82"/>
      <c r="C33" s="15">
        <v>901</v>
      </c>
      <c r="D33" s="15">
        <v>874</v>
      </c>
      <c r="E33" s="16">
        <f t="shared" si="4"/>
        <v>1775</v>
      </c>
      <c r="F33" s="81" t="s">
        <v>36</v>
      </c>
      <c r="G33" s="83"/>
      <c r="H33" s="15">
        <v>10</v>
      </c>
      <c r="I33" s="15">
        <v>50</v>
      </c>
      <c r="J33" s="16">
        <f t="shared" si="5"/>
        <v>60</v>
      </c>
    </row>
    <row r="34" spans="1:10" ht="14.25">
      <c r="A34" s="81" t="s">
        <v>37</v>
      </c>
      <c r="B34" s="82"/>
      <c r="C34" s="15">
        <v>991</v>
      </c>
      <c r="D34" s="15">
        <v>885</v>
      </c>
      <c r="E34" s="16">
        <f t="shared" si="4"/>
        <v>1876</v>
      </c>
      <c r="F34" s="81" t="s">
        <v>38</v>
      </c>
      <c r="G34" s="83"/>
      <c r="H34" s="15">
        <v>0</v>
      </c>
      <c r="I34" s="15">
        <v>6</v>
      </c>
      <c r="J34" s="16">
        <f t="shared" si="5"/>
        <v>6</v>
      </c>
    </row>
    <row r="35" spans="1:10" ht="14.25">
      <c r="A35" s="81" t="s">
        <v>39</v>
      </c>
      <c r="B35" s="82"/>
      <c r="C35" s="15">
        <v>876</v>
      </c>
      <c r="D35" s="15">
        <v>796</v>
      </c>
      <c r="E35" s="16">
        <f t="shared" si="4"/>
        <v>1672</v>
      </c>
      <c r="F35" s="81" t="s">
        <v>40</v>
      </c>
      <c r="G35" s="83"/>
      <c r="H35" s="15">
        <v>0</v>
      </c>
      <c r="I35" s="15">
        <v>0</v>
      </c>
      <c r="J35" s="16">
        <f t="shared" si="5"/>
        <v>0</v>
      </c>
    </row>
    <row r="36" spans="1:10" ht="15" thickBot="1">
      <c r="A36" s="84" t="s">
        <v>41</v>
      </c>
      <c r="B36" s="85"/>
      <c r="C36" s="9">
        <v>972</v>
      </c>
      <c r="D36" s="9">
        <v>975</v>
      </c>
      <c r="E36" s="10">
        <f t="shared" si="4"/>
        <v>1947</v>
      </c>
      <c r="F36" s="86" t="s">
        <v>42</v>
      </c>
      <c r="G36" s="87"/>
      <c r="H36" s="9">
        <f>C25+C26+C27+C28+C29+C30+C31+C32+C33+C34+C35+C36+H25+H26+H27+H28+H29+H30+H31+H32+H33+H34+H35</f>
        <v>16646</v>
      </c>
      <c r="I36" s="9">
        <f>D25+D26+D27+D28+D29+D30+D31+D32+D33+D34+D35+D36+I25+I26+I27+I28+I29+I30+I31+I32+I33+I34+I35</f>
        <v>18348</v>
      </c>
      <c r="J36" s="10">
        <f>E25+E26+E27+E28+E29+E30+E31+E32+E33+E34+E35+E36+J25+J26+J27+J28+J29+J30+J31+J32+J33+J34+J35</f>
        <v>34994</v>
      </c>
    </row>
    <row r="37" spans="1:10" ht="14.25">
      <c r="A37" s="88"/>
      <c r="B37" s="89"/>
      <c r="C37" s="28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4.25">
      <c r="A39" s="65" t="s">
        <v>62</v>
      </c>
      <c r="B39" s="65"/>
      <c r="C39" s="65"/>
      <c r="D39" s="65"/>
      <c r="E39" s="65"/>
      <c r="F39" s="65"/>
      <c r="G39" s="65"/>
      <c r="H39" s="65"/>
      <c r="I39" s="65"/>
      <c r="J39" s="65"/>
    </row>
    <row r="40" spans="1:10" ht="15" thickBo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4.25">
      <c r="A41" s="66"/>
      <c r="B41" s="68" t="s">
        <v>43</v>
      </c>
      <c r="C41" s="70" t="s">
        <v>4</v>
      </c>
      <c r="D41" s="70"/>
      <c r="E41" s="71"/>
      <c r="F41" s="72" t="s">
        <v>5</v>
      </c>
      <c r="G41" s="73"/>
      <c r="H41" s="73"/>
      <c r="I41" s="73"/>
      <c r="J41" s="74"/>
    </row>
    <row r="42" spans="1:10" ht="14.25">
      <c r="A42" s="67"/>
      <c r="B42" s="69"/>
      <c r="C42" s="5" t="s">
        <v>0</v>
      </c>
      <c r="D42" s="5" t="s">
        <v>1</v>
      </c>
      <c r="E42" s="6" t="s">
        <v>2</v>
      </c>
      <c r="F42" s="4" t="s">
        <v>43</v>
      </c>
      <c r="G42" s="5" t="s">
        <v>0</v>
      </c>
      <c r="H42" s="5" t="s">
        <v>1</v>
      </c>
      <c r="I42" s="5" t="s">
        <v>2</v>
      </c>
      <c r="J42" s="6" t="s">
        <v>6</v>
      </c>
    </row>
    <row r="43" spans="1:10" ht="15" thickBot="1">
      <c r="A43" s="7" t="s">
        <v>7</v>
      </c>
      <c r="B43" s="8">
        <v>386</v>
      </c>
      <c r="C43" s="9">
        <v>182</v>
      </c>
      <c r="D43" s="9">
        <v>253</v>
      </c>
      <c r="E43" s="10">
        <f>SUM(C43:D43)</f>
        <v>435</v>
      </c>
      <c r="F43" s="8">
        <v>16</v>
      </c>
      <c r="G43" s="9">
        <v>11</v>
      </c>
      <c r="H43" s="9">
        <v>13</v>
      </c>
      <c r="I43" s="9">
        <f>SUM(G43:H43)</f>
        <v>24</v>
      </c>
      <c r="J43" s="11">
        <f>ROUND(I43/E43,3)</f>
        <v>0.055</v>
      </c>
    </row>
    <row r="46" spans="1:10" ht="15" thickBot="1">
      <c r="A46" s="75" t="s">
        <v>45</v>
      </c>
      <c r="B46" s="75"/>
      <c r="C46" s="76"/>
      <c r="D46" s="1"/>
      <c r="E46" s="1"/>
      <c r="F46" s="1"/>
      <c r="G46" s="1"/>
      <c r="H46" s="1"/>
      <c r="I46" s="1"/>
      <c r="J46" s="1"/>
    </row>
    <row r="47" spans="1:10" ht="14.25">
      <c r="A47" s="77"/>
      <c r="B47" s="68" t="s">
        <v>43</v>
      </c>
      <c r="C47" s="70" t="s">
        <v>4</v>
      </c>
      <c r="D47" s="70"/>
      <c r="E47" s="71"/>
      <c r="F47" s="79" t="s">
        <v>5</v>
      </c>
      <c r="G47" s="73"/>
      <c r="H47" s="73"/>
      <c r="I47" s="73"/>
      <c r="J47" s="74"/>
    </row>
    <row r="48" spans="1:10" ht="14.25">
      <c r="A48" s="78"/>
      <c r="B48" s="69"/>
      <c r="C48" s="5" t="s">
        <v>0</v>
      </c>
      <c r="D48" s="5" t="s">
        <v>1</v>
      </c>
      <c r="E48" s="6" t="s">
        <v>2</v>
      </c>
      <c r="F48" s="12" t="s">
        <v>43</v>
      </c>
      <c r="G48" s="5" t="s">
        <v>0</v>
      </c>
      <c r="H48" s="5" t="s">
        <v>1</v>
      </c>
      <c r="I48" s="5" t="s">
        <v>2</v>
      </c>
      <c r="J48" s="6" t="s">
        <v>6</v>
      </c>
    </row>
    <row r="49" spans="1:10" ht="14.25">
      <c r="A49" s="13" t="s">
        <v>9</v>
      </c>
      <c r="B49" s="36">
        <v>278</v>
      </c>
      <c r="C49" s="37">
        <v>131</v>
      </c>
      <c r="D49" s="37">
        <v>179</v>
      </c>
      <c r="E49" s="29">
        <f aca="true" t="shared" si="6" ref="E49:E55">SUM(C49:D49)</f>
        <v>310</v>
      </c>
      <c r="F49" s="30">
        <v>11</v>
      </c>
      <c r="G49" s="31">
        <v>7</v>
      </c>
      <c r="H49" s="31">
        <v>8</v>
      </c>
      <c r="I49" s="31">
        <f>SUM(G49:H49)</f>
        <v>15</v>
      </c>
      <c r="J49" s="18">
        <f aca="true" t="shared" si="7" ref="J49:J56">ROUND(I49/E49,3)</f>
        <v>0.048</v>
      </c>
    </row>
    <row r="50" spans="1:10" ht="14.25">
      <c r="A50" s="13" t="s">
        <v>10</v>
      </c>
      <c r="B50" s="36">
        <v>24</v>
      </c>
      <c r="C50" s="37">
        <v>10</v>
      </c>
      <c r="D50" s="43">
        <v>17</v>
      </c>
      <c r="E50" s="29">
        <f t="shared" si="6"/>
        <v>27</v>
      </c>
      <c r="F50" s="30">
        <v>1</v>
      </c>
      <c r="G50" s="31">
        <v>0</v>
      </c>
      <c r="H50" s="31">
        <v>1</v>
      </c>
      <c r="I50" s="31">
        <f aca="true" t="shared" si="8" ref="I50:I55">SUM(G50:H50)</f>
        <v>1</v>
      </c>
      <c r="J50" s="18">
        <f t="shared" si="7"/>
        <v>0.037</v>
      </c>
    </row>
    <row r="51" spans="1:10" ht="14.25">
      <c r="A51" s="13" t="s">
        <v>11</v>
      </c>
      <c r="B51" s="36">
        <v>59</v>
      </c>
      <c r="C51" s="37">
        <v>32</v>
      </c>
      <c r="D51" s="37">
        <v>38</v>
      </c>
      <c r="E51" s="29">
        <f t="shared" si="6"/>
        <v>70</v>
      </c>
      <c r="F51" s="30">
        <v>4</v>
      </c>
      <c r="G51" s="31">
        <v>4</v>
      </c>
      <c r="H51" s="31">
        <v>4</v>
      </c>
      <c r="I51" s="31">
        <f t="shared" si="8"/>
        <v>8</v>
      </c>
      <c r="J51" s="18">
        <f t="shared" si="7"/>
        <v>0.114</v>
      </c>
    </row>
    <row r="52" spans="1:10" ht="14.25">
      <c r="A52" s="13" t="s">
        <v>12</v>
      </c>
      <c r="B52" s="36">
        <v>8</v>
      </c>
      <c r="C52" s="37">
        <v>1</v>
      </c>
      <c r="D52" s="37">
        <v>7</v>
      </c>
      <c r="E52" s="29">
        <f t="shared" si="6"/>
        <v>8</v>
      </c>
      <c r="F52" s="30">
        <v>0</v>
      </c>
      <c r="G52" s="31">
        <v>0</v>
      </c>
      <c r="H52" s="31">
        <v>0</v>
      </c>
      <c r="I52" s="31">
        <f t="shared" si="8"/>
        <v>0</v>
      </c>
      <c r="J52" s="18">
        <f t="shared" si="7"/>
        <v>0</v>
      </c>
    </row>
    <row r="53" spans="1:10" ht="14.25">
      <c r="A53" s="13" t="s">
        <v>13</v>
      </c>
      <c r="B53" s="36">
        <v>4</v>
      </c>
      <c r="C53" s="37">
        <v>4</v>
      </c>
      <c r="D53" s="37">
        <v>1</v>
      </c>
      <c r="E53" s="29">
        <f t="shared" si="6"/>
        <v>5</v>
      </c>
      <c r="F53" s="30">
        <v>0</v>
      </c>
      <c r="G53" s="31">
        <v>0</v>
      </c>
      <c r="H53" s="31">
        <v>0</v>
      </c>
      <c r="I53" s="31">
        <f t="shared" si="8"/>
        <v>0</v>
      </c>
      <c r="J53" s="18">
        <f t="shared" si="7"/>
        <v>0</v>
      </c>
    </row>
    <row r="54" spans="1:10" ht="14.25">
      <c r="A54" s="13" t="s">
        <v>14</v>
      </c>
      <c r="B54" s="36">
        <v>4</v>
      </c>
      <c r="C54" s="37">
        <v>2</v>
      </c>
      <c r="D54" s="37">
        <v>2</v>
      </c>
      <c r="E54" s="29">
        <f t="shared" si="6"/>
        <v>4</v>
      </c>
      <c r="F54" s="30">
        <v>0</v>
      </c>
      <c r="G54" s="31">
        <v>0</v>
      </c>
      <c r="H54" s="31">
        <v>0</v>
      </c>
      <c r="I54" s="31">
        <f t="shared" si="8"/>
        <v>0</v>
      </c>
      <c r="J54" s="18">
        <f t="shared" si="7"/>
        <v>0</v>
      </c>
    </row>
    <row r="55" spans="1:10" ht="14.25">
      <c r="A55" s="13" t="s">
        <v>15</v>
      </c>
      <c r="B55" s="36">
        <v>9</v>
      </c>
      <c r="C55" s="37">
        <v>2</v>
      </c>
      <c r="D55" s="37">
        <v>9</v>
      </c>
      <c r="E55" s="29">
        <f t="shared" si="6"/>
        <v>11</v>
      </c>
      <c r="F55" s="30">
        <v>0</v>
      </c>
      <c r="G55" s="31">
        <v>0</v>
      </c>
      <c r="H55" s="31">
        <v>0</v>
      </c>
      <c r="I55" s="31">
        <f t="shared" si="8"/>
        <v>0</v>
      </c>
      <c r="J55" s="18">
        <f t="shared" si="7"/>
        <v>0</v>
      </c>
    </row>
    <row r="56" spans="1:10" ht="15" thickBot="1">
      <c r="A56" s="19" t="s">
        <v>16</v>
      </c>
      <c r="B56" s="39">
        <f aca="true" t="shared" si="9" ref="B56:G56">SUM(B49:B55)</f>
        <v>386</v>
      </c>
      <c r="C56" s="40">
        <f t="shared" si="9"/>
        <v>182</v>
      </c>
      <c r="D56" s="40">
        <f t="shared" si="9"/>
        <v>253</v>
      </c>
      <c r="E56" s="32">
        <f t="shared" si="9"/>
        <v>435</v>
      </c>
      <c r="F56" s="33">
        <f t="shared" si="9"/>
        <v>16</v>
      </c>
      <c r="G56" s="32">
        <f t="shared" si="9"/>
        <v>11</v>
      </c>
      <c r="H56" s="32">
        <f>SUM(H49:H55)</f>
        <v>13</v>
      </c>
      <c r="I56" s="32">
        <f>SUM(I49:I55)</f>
        <v>24</v>
      </c>
      <c r="J56" s="11">
        <f t="shared" si="7"/>
        <v>0.055</v>
      </c>
    </row>
    <row r="57" spans="1:10" ht="14.25">
      <c r="A57" s="23"/>
      <c r="B57" s="24" t="s">
        <v>46</v>
      </c>
      <c r="C57" s="24"/>
      <c r="D57" s="24"/>
      <c r="E57" s="24"/>
      <c r="F57" s="24"/>
      <c r="G57" s="24"/>
      <c r="H57" s="24"/>
      <c r="I57" s="24"/>
      <c r="J57" s="27"/>
    </row>
    <row r="58" spans="1:10" ht="14.25">
      <c r="A58" s="23"/>
      <c r="B58" s="24"/>
      <c r="C58" s="24"/>
      <c r="D58" s="24"/>
      <c r="E58" s="24"/>
      <c r="F58" s="24"/>
      <c r="G58" s="24"/>
      <c r="H58" s="24"/>
      <c r="I58" s="24"/>
      <c r="J58" s="27"/>
    </row>
    <row r="59" spans="1:10" ht="15" thickBot="1">
      <c r="A59" s="75" t="s">
        <v>17</v>
      </c>
      <c r="B59" s="75"/>
      <c r="C59" s="1"/>
      <c r="D59" s="1"/>
      <c r="E59" s="1"/>
      <c r="F59" s="1"/>
      <c r="G59" s="1"/>
      <c r="H59" s="1"/>
      <c r="I59" s="1"/>
      <c r="J59" s="1"/>
    </row>
    <row r="60" spans="1:10" ht="14.25">
      <c r="A60" s="79" t="s">
        <v>18</v>
      </c>
      <c r="B60" s="80"/>
      <c r="C60" s="2" t="s">
        <v>0</v>
      </c>
      <c r="D60" s="2" t="s">
        <v>1</v>
      </c>
      <c r="E60" s="3" t="s">
        <v>2</v>
      </c>
      <c r="F60" s="79" t="s">
        <v>18</v>
      </c>
      <c r="G60" s="80"/>
      <c r="H60" s="2" t="s">
        <v>0</v>
      </c>
      <c r="I60" s="2" t="s">
        <v>1</v>
      </c>
      <c r="J60" s="3" t="s">
        <v>2</v>
      </c>
    </row>
    <row r="61" spans="1:10" ht="14.25">
      <c r="A61" s="81" t="s">
        <v>19</v>
      </c>
      <c r="B61" s="82"/>
      <c r="C61" s="45">
        <v>1</v>
      </c>
      <c r="D61" s="45">
        <v>4</v>
      </c>
      <c r="E61" s="16">
        <f aca="true" t="shared" si="10" ref="E61:E72">SUM(C61+D61)</f>
        <v>5</v>
      </c>
      <c r="F61" s="81" t="s">
        <v>20</v>
      </c>
      <c r="G61" s="83"/>
      <c r="H61" s="45">
        <v>4</v>
      </c>
      <c r="I61" s="45">
        <v>2</v>
      </c>
      <c r="J61" s="16">
        <f aca="true" t="shared" si="11" ref="J61:J72">SUM(H61+I61)</f>
        <v>6</v>
      </c>
    </row>
    <row r="62" spans="1:10" ht="14.25">
      <c r="A62" s="81" t="s">
        <v>21</v>
      </c>
      <c r="B62" s="82"/>
      <c r="C62" s="45">
        <v>1</v>
      </c>
      <c r="D62" s="45">
        <v>3</v>
      </c>
      <c r="E62" s="16">
        <f t="shared" si="10"/>
        <v>4</v>
      </c>
      <c r="F62" s="81" t="s">
        <v>22</v>
      </c>
      <c r="G62" s="83"/>
      <c r="H62" s="45">
        <v>0</v>
      </c>
      <c r="I62" s="45">
        <v>6</v>
      </c>
      <c r="J62" s="16">
        <f t="shared" si="11"/>
        <v>6</v>
      </c>
    </row>
    <row r="63" spans="1:10" ht="14.25">
      <c r="A63" s="81" t="s">
        <v>23</v>
      </c>
      <c r="B63" s="82"/>
      <c r="C63" s="45">
        <v>2</v>
      </c>
      <c r="D63" s="45">
        <v>0</v>
      </c>
      <c r="E63" s="16">
        <f t="shared" si="10"/>
        <v>2</v>
      </c>
      <c r="F63" s="81" t="s">
        <v>24</v>
      </c>
      <c r="G63" s="83"/>
      <c r="H63" s="45">
        <v>6</v>
      </c>
      <c r="I63" s="45">
        <v>2</v>
      </c>
      <c r="J63" s="16">
        <f t="shared" si="11"/>
        <v>8</v>
      </c>
    </row>
    <row r="64" spans="1:10" ht="14.25">
      <c r="A64" s="81" t="s">
        <v>25</v>
      </c>
      <c r="B64" s="82"/>
      <c r="C64" s="45">
        <v>9</v>
      </c>
      <c r="D64" s="45">
        <v>13</v>
      </c>
      <c r="E64" s="16">
        <f t="shared" si="10"/>
        <v>22</v>
      </c>
      <c r="F64" s="81" t="s">
        <v>26</v>
      </c>
      <c r="G64" s="83"/>
      <c r="H64" s="45">
        <v>3</v>
      </c>
      <c r="I64" s="45">
        <v>1</v>
      </c>
      <c r="J64" s="16">
        <f t="shared" si="11"/>
        <v>4</v>
      </c>
    </row>
    <row r="65" spans="1:10" ht="14.25">
      <c r="A65" s="81" t="s">
        <v>27</v>
      </c>
      <c r="B65" s="82"/>
      <c r="C65" s="45">
        <v>46</v>
      </c>
      <c r="D65" s="45">
        <v>70</v>
      </c>
      <c r="E65" s="16">
        <f t="shared" si="10"/>
        <v>116</v>
      </c>
      <c r="F65" s="81" t="s">
        <v>28</v>
      </c>
      <c r="G65" s="83"/>
      <c r="H65" s="45">
        <v>2</v>
      </c>
      <c r="I65" s="45">
        <v>1</v>
      </c>
      <c r="J65" s="16">
        <f t="shared" si="11"/>
        <v>3</v>
      </c>
    </row>
    <row r="66" spans="1:10" ht="14.25">
      <c r="A66" s="81" t="s">
        <v>29</v>
      </c>
      <c r="B66" s="82"/>
      <c r="C66" s="45">
        <v>62</v>
      </c>
      <c r="D66" s="45">
        <v>29</v>
      </c>
      <c r="E66" s="16">
        <f t="shared" si="10"/>
        <v>91</v>
      </c>
      <c r="F66" s="81" t="s">
        <v>30</v>
      </c>
      <c r="G66" s="83"/>
      <c r="H66" s="45">
        <v>0</v>
      </c>
      <c r="I66" s="45">
        <v>3</v>
      </c>
      <c r="J66" s="16">
        <f t="shared" si="11"/>
        <v>3</v>
      </c>
    </row>
    <row r="67" spans="1:10" ht="14.25">
      <c r="A67" s="81" t="s">
        <v>31</v>
      </c>
      <c r="B67" s="82"/>
      <c r="C67" s="45">
        <v>22</v>
      </c>
      <c r="D67" s="45">
        <v>24</v>
      </c>
      <c r="E67" s="16">
        <f t="shared" si="10"/>
        <v>46</v>
      </c>
      <c r="F67" s="81" t="s">
        <v>32</v>
      </c>
      <c r="G67" s="83"/>
      <c r="H67" s="45">
        <v>0</v>
      </c>
      <c r="I67" s="45">
        <v>0</v>
      </c>
      <c r="J67" s="16">
        <f t="shared" si="11"/>
        <v>0</v>
      </c>
    </row>
    <row r="68" spans="1:10" ht="14.25">
      <c r="A68" s="81" t="s">
        <v>33</v>
      </c>
      <c r="B68" s="82"/>
      <c r="C68" s="45">
        <v>11</v>
      </c>
      <c r="D68" s="45">
        <v>24</v>
      </c>
      <c r="E68" s="16">
        <f t="shared" si="10"/>
        <v>35</v>
      </c>
      <c r="F68" s="81" t="s">
        <v>34</v>
      </c>
      <c r="G68" s="83"/>
      <c r="H68" s="45">
        <v>0</v>
      </c>
      <c r="I68" s="45">
        <v>0</v>
      </c>
      <c r="J68" s="16">
        <f t="shared" si="11"/>
        <v>0</v>
      </c>
    </row>
    <row r="69" spans="1:10" ht="14.25">
      <c r="A69" s="81" t="s">
        <v>35</v>
      </c>
      <c r="B69" s="82"/>
      <c r="C69" s="45">
        <v>4</v>
      </c>
      <c r="D69" s="45">
        <v>22</v>
      </c>
      <c r="E69" s="16">
        <f t="shared" si="10"/>
        <v>26</v>
      </c>
      <c r="F69" s="81" t="s">
        <v>36</v>
      </c>
      <c r="G69" s="83"/>
      <c r="H69" s="45">
        <v>0</v>
      </c>
      <c r="I69" s="45">
        <v>0</v>
      </c>
      <c r="J69" s="16">
        <f t="shared" si="11"/>
        <v>0</v>
      </c>
    </row>
    <row r="70" spans="1:10" ht="14.25">
      <c r="A70" s="81" t="s">
        <v>37</v>
      </c>
      <c r="B70" s="82"/>
      <c r="C70" s="45">
        <v>4</v>
      </c>
      <c r="D70" s="45">
        <v>22</v>
      </c>
      <c r="E70" s="16">
        <f t="shared" si="10"/>
        <v>26</v>
      </c>
      <c r="F70" s="81" t="s">
        <v>38</v>
      </c>
      <c r="G70" s="83"/>
      <c r="H70" s="45">
        <v>0</v>
      </c>
      <c r="I70" s="45">
        <v>0</v>
      </c>
      <c r="J70" s="16">
        <f t="shared" si="11"/>
        <v>0</v>
      </c>
    </row>
    <row r="71" spans="1:10" ht="14.25">
      <c r="A71" s="81" t="s">
        <v>39</v>
      </c>
      <c r="B71" s="82"/>
      <c r="C71" s="45">
        <v>3</v>
      </c>
      <c r="D71" s="45">
        <v>18</v>
      </c>
      <c r="E71" s="16">
        <f t="shared" si="10"/>
        <v>21</v>
      </c>
      <c r="F71" s="81" t="s">
        <v>40</v>
      </c>
      <c r="G71" s="83"/>
      <c r="H71" s="45">
        <v>0</v>
      </c>
      <c r="I71" s="45">
        <v>0</v>
      </c>
      <c r="J71" s="16">
        <f t="shared" si="11"/>
        <v>0</v>
      </c>
    </row>
    <row r="72" spans="1:10" ht="15" thickBot="1">
      <c r="A72" s="84" t="s">
        <v>41</v>
      </c>
      <c r="B72" s="85"/>
      <c r="C72" s="46">
        <v>2</v>
      </c>
      <c r="D72" s="46">
        <v>9</v>
      </c>
      <c r="E72" s="10">
        <f t="shared" si="10"/>
        <v>11</v>
      </c>
      <c r="F72" s="86" t="s">
        <v>42</v>
      </c>
      <c r="G72" s="87"/>
      <c r="H72" s="34">
        <f>SUM((SUM(C61:C72)+(SUM(H61:H71))))</f>
        <v>182</v>
      </c>
      <c r="I72" s="9">
        <f>SUM((SUM(D61:D72)+(SUM(I61:I71))))</f>
        <v>253</v>
      </c>
      <c r="J72" s="10">
        <f t="shared" si="11"/>
        <v>435</v>
      </c>
    </row>
  </sheetData>
  <sheetProtection/>
  <mergeCells count="75">
    <mergeCell ref="A59:B59"/>
    <mergeCell ref="F60:G60"/>
    <mergeCell ref="A46:C46"/>
    <mergeCell ref="A47:A48"/>
    <mergeCell ref="B47:B48"/>
    <mergeCell ref="C47:E47"/>
    <mergeCell ref="A60:B60"/>
    <mergeCell ref="A2:J2"/>
    <mergeCell ref="A5:A6"/>
    <mergeCell ref="B5:B6"/>
    <mergeCell ref="C5:E5"/>
    <mergeCell ref="F5:J5"/>
    <mergeCell ref="F47:J47"/>
    <mergeCell ref="F11:J11"/>
    <mergeCell ref="A23:B23"/>
    <mergeCell ref="A24:B24"/>
    <mergeCell ref="F24:G24"/>
    <mergeCell ref="A10:C10"/>
    <mergeCell ref="A11:A12"/>
    <mergeCell ref="B11:B12"/>
    <mergeCell ref="C11:E11"/>
    <mergeCell ref="A27:B27"/>
    <mergeCell ref="F27:G27"/>
    <mergeCell ref="A28:B28"/>
    <mergeCell ref="F28:G28"/>
    <mergeCell ref="A25:B25"/>
    <mergeCell ref="F25:G25"/>
    <mergeCell ref="A26:B26"/>
    <mergeCell ref="F26:G26"/>
    <mergeCell ref="A31:B31"/>
    <mergeCell ref="F31:G31"/>
    <mergeCell ref="A32:B32"/>
    <mergeCell ref="F32:G32"/>
    <mergeCell ref="A29:B29"/>
    <mergeCell ref="F29:G29"/>
    <mergeCell ref="A30:B30"/>
    <mergeCell ref="F30:G30"/>
    <mergeCell ref="A35:B35"/>
    <mergeCell ref="F35:G35"/>
    <mergeCell ref="A36:B36"/>
    <mergeCell ref="F36:G36"/>
    <mergeCell ref="A33:B33"/>
    <mergeCell ref="F33:G33"/>
    <mergeCell ref="A34:B34"/>
    <mergeCell ref="F34:G34"/>
    <mergeCell ref="A37:B37"/>
    <mergeCell ref="A39:J39"/>
    <mergeCell ref="A41:A42"/>
    <mergeCell ref="B41:B42"/>
    <mergeCell ref="C41:E41"/>
    <mergeCell ref="F41:J41"/>
    <mergeCell ref="A63:B63"/>
    <mergeCell ref="F63:G63"/>
    <mergeCell ref="A64:B64"/>
    <mergeCell ref="F64:G64"/>
    <mergeCell ref="A61:B61"/>
    <mergeCell ref="F61:G61"/>
    <mergeCell ref="A62:B62"/>
    <mergeCell ref="F62:G62"/>
    <mergeCell ref="A67:B67"/>
    <mergeCell ref="F67:G67"/>
    <mergeCell ref="A68:B68"/>
    <mergeCell ref="F68:G68"/>
    <mergeCell ref="A65:B65"/>
    <mergeCell ref="F65:G65"/>
    <mergeCell ref="A66:B66"/>
    <mergeCell ref="F66:G66"/>
    <mergeCell ref="A71:B71"/>
    <mergeCell ref="F71:G71"/>
    <mergeCell ref="A72:B72"/>
    <mergeCell ref="F72:G72"/>
    <mergeCell ref="A69:B69"/>
    <mergeCell ref="F69:G69"/>
    <mergeCell ref="A70:B70"/>
    <mergeCell ref="F70:G70"/>
  </mergeCells>
  <printOptions/>
  <pageMargins left="0.75" right="0.75" top="0.24" bottom="0.28" header="0.2" footer="0.21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72"/>
  <sheetViews>
    <sheetView zoomScalePageLayoutView="0" workbookViewId="0" topLeftCell="A1">
      <selection activeCell="I66" sqref="I66"/>
    </sheetView>
  </sheetViews>
  <sheetFormatPr defaultColWidth="9.00390625" defaultRowHeight="13.5"/>
  <cols>
    <col min="7" max="7" width="10.00390625" style="0" bestFit="1" customWidth="1"/>
  </cols>
  <sheetData>
    <row r="2" spans="1:10" ht="14.25">
      <c r="A2" s="65" t="s">
        <v>63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4.25">
      <c r="A3" s="41"/>
      <c r="B3" s="41"/>
      <c r="C3" s="41"/>
      <c r="D3" s="41"/>
      <c r="E3" s="41"/>
      <c r="F3" s="41"/>
      <c r="G3" s="41"/>
      <c r="H3" s="41"/>
      <c r="I3" s="41"/>
      <c r="J3" s="41"/>
    </row>
    <row r="4" spans="1:10" ht="1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66"/>
      <c r="B5" s="68" t="s">
        <v>3</v>
      </c>
      <c r="C5" s="70" t="s">
        <v>4</v>
      </c>
      <c r="D5" s="70"/>
      <c r="E5" s="71"/>
      <c r="F5" s="72" t="s">
        <v>5</v>
      </c>
      <c r="G5" s="73"/>
      <c r="H5" s="73"/>
      <c r="I5" s="73"/>
      <c r="J5" s="74"/>
    </row>
    <row r="6" spans="1:10" ht="14.25">
      <c r="A6" s="67"/>
      <c r="B6" s="69"/>
      <c r="C6" s="5" t="s">
        <v>0</v>
      </c>
      <c r="D6" s="5" t="s">
        <v>1</v>
      </c>
      <c r="E6" s="6" t="s">
        <v>2</v>
      </c>
      <c r="F6" s="4" t="s">
        <v>3</v>
      </c>
      <c r="G6" s="5" t="s">
        <v>0</v>
      </c>
      <c r="H6" s="5" t="s">
        <v>1</v>
      </c>
      <c r="I6" s="5" t="s">
        <v>2</v>
      </c>
      <c r="J6" s="6" t="s">
        <v>6</v>
      </c>
    </row>
    <row r="7" spans="1:10" ht="15" thickBot="1">
      <c r="A7" s="7" t="s">
        <v>7</v>
      </c>
      <c r="B7" s="8">
        <v>15524</v>
      </c>
      <c r="C7" s="9">
        <v>16629</v>
      </c>
      <c r="D7" s="9">
        <v>18331</v>
      </c>
      <c r="E7" s="10">
        <f>SUM(C7:D7)</f>
        <v>34960</v>
      </c>
      <c r="F7" s="8">
        <v>10172</v>
      </c>
      <c r="G7" s="9">
        <v>6220</v>
      </c>
      <c r="H7" s="9">
        <v>8674</v>
      </c>
      <c r="I7" s="9">
        <f>SUM(G7:H7)</f>
        <v>14894</v>
      </c>
      <c r="J7" s="11">
        <f>ROUND(I7/E7,3)</f>
        <v>0.426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>
      <c r="A10" s="75" t="s">
        <v>45</v>
      </c>
      <c r="B10" s="75"/>
      <c r="C10" s="76"/>
      <c r="D10" s="1"/>
      <c r="E10" s="1"/>
      <c r="F10" s="1"/>
      <c r="G10" s="1"/>
      <c r="H10" s="1"/>
      <c r="I10" s="1"/>
      <c r="J10" s="1"/>
    </row>
    <row r="11" spans="1:10" ht="14.25">
      <c r="A11" s="77"/>
      <c r="B11" s="68" t="s">
        <v>3</v>
      </c>
      <c r="C11" s="70" t="s">
        <v>4</v>
      </c>
      <c r="D11" s="70"/>
      <c r="E11" s="71"/>
      <c r="F11" s="79" t="s">
        <v>5</v>
      </c>
      <c r="G11" s="73"/>
      <c r="H11" s="73"/>
      <c r="I11" s="73"/>
      <c r="J11" s="74"/>
    </row>
    <row r="12" spans="1:10" ht="14.25">
      <c r="A12" s="78"/>
      <c r="B12" s="69"/>
      <c r="C12" s="5" t="s">
        <v>0</v>
      </c>
      <c r="D12" s="5" t="s">
        <v>1</v>
      </c>
      <c r="E12" s="6" t="s">
        <v>2</v>
      </c>
      <c r="F12" s="12" t="s">
        <v>3</v>
      </c>
      <c r="G12" s="5" t="s">
        <v>0</v>
      </c>
      <c r="H12" s="5" t="s">
        <v>1</v>
      </c>
      <c r="I12" s="5" t="s">
        <v>2</v>
      </c>
      <c r="J12" s="6" t="s">
        <v>6</v>
      </c>
    </row>
    <row r="13" spans="1:10" ht="14.25">
      <c r="A13" s="13" t="s">
        <v>9</v>
      </c>
      <c r="B13" s="14">
        <v>7942</v>
      </c>
      <c r="C13" s="15">
        <v>8538</v>
      </c>
      <c r="D13" s="15">
        <v>9271</v>
      </c>
      <c r="E13" s="16">
        <f aca="true" t="shared" si="0" ref="E13:E19">SUM(C13:D13)</f>
        <v>17809</v>
      </c>
      <c r="F13" s="17">
        <v>4526</v>
      </c>
      <c r="G13" s="15">
        <v>2764</v>
      </c>
      <c r="H13" s="15">
        <v>3881</v>
      </c>
      <c r="I13" s="15">
        <f aca="true" t="shared" si="1" ref="I13:I19">SUM(G13:H13)</f>
        <v>6645</v>
      </c>
      <c r="J13" s="18">
        <f aca="true" t="shared" si="2" ref="J13:J20">ROUND(I13/E13,3)</f>
        <v>0.373</v>
      </c>
    </row>
    <row r="14" spans="1:10" ht="14.25">
      <c r="A14" s="13" t="s">
        <v>10</v>
      </c>
      <c r="B14" s="14">
        <v>1412</v>
      </c>
      <c r="C14" s="15">
        <v>1572</v>
      </c>
      <c r="D14" s="15">
        <v>1744</v>
      </c>
      <c r="E14" s="16">
        <f t="shared" si="0"/>
        <v>3316</v>
      </c>
      <c r="F14" s="17">
        <v>1097</v>
      </c>
      <c r="G14" s="15">
        <v>694</v>
      </c>
      <c r="H14" s="15">
        <v>971</v>
      </c>
      <c r="I14" s="15">
        <f t="shared" si="1"/>
        <v>1665</v>
      </c>
      <c r="J14" s="18">
        <f t="shared" si="2"/>
        <v>0.502</v>
      </c>
    </row>
    <row r="15" spans="1:10" ht="14.25">
      <c r="A15" s="13" t="s">
        <v>11</v>
      </c>
      <c r="B15" s="14">
        <v>3492</v>
      </c>
      <c r="C15" s="15">
        <v>3557</v>
      </c>
      <c r="D15" s="15">
        <v>3982</v>
      </c>
      <c r="E15" s="16">
        <f t="shared" si="0"/>
        <v>7539</v>
      </c>
      <c r="F15" s="17">
        <v>2445</v>
      </c>
      <c r="G15" s="15">
        <v>1480</v>
      </c>
      <c r="H15" s="15">
        <v>2029</v>
      </c>
      <c r="I15" s="15">
        <f t="shared" si="1"/>
        <v>3509</v>
      </c>
      <c r="J15" s="18">
        <f t="shared" si="2"/>
        <v>0.465</v>
      </c>
    </row>
    <row r="16" spans="1:10" ht="14.25">
      <c r="A16" s="13" t="s">
        <v>12</v>
      </c>
      <c r="B16" s="14">
        <v>798</v>
      </c>
      <c r="C16" s="15">
        <v>956</v>
      </c>
      <c r="D16" s="15">
        <v>986</v>
      </c>
      <c r="E16" s="16">
        <f t="shared" si="0"/>
        <v>1942</v>
      </c>
      <c r="F16" s="17">
        <v>633</v>
      </c>
      <c r="G16" s="15">
        <v>397</v>
      </c>
      <c r="H16" s="15">
        <v>537</v>
      </c>
      <c r="I16" s="15">
        <f t="shared" si="1"/>
        <v>934</v>
      </c>
      <c r="J16" s="18">
        <f t="shared" si="2"/>
        <v>0.481</v>
      </c>
    </row>
    <row r="17" spans="1:10" ht="14.25">
      <c r="A17" s="13" t="s">
        <v>13</v>
      </c>
      <c r="B17" s="14">
        <v>671</v>
      </c>
      <c r="C17" s="15">
        <v>810</v>
      </c>
      <c r="D17" s="15">
        <v>909</v>
      </c>
      <c r="E17" s="16">
        <f>SUM(C17:D17)</f>
        <v>1719</v>
      </c>
      <c r="F17" s="17">
        <v>560</v>
      </c>
      <c r="G17" s="15">
        <v>371</v>
      </c>
      <c r="H17" s="15">
        <v>473</v>
      </c>
      <c r="I17" s="15">
        <f t="shared" si="1"/>
        <v>844</v>
      </c>
      <c r="J17" s="18">
        <f t="shared" si="2"/>
        <v>0.491</v>
      </c>
    </row>
    <row r="18" spans="1:10" ht="14.25">
      <c r="A18" s="13" t="s">
        <v>14</v>
      </c>
      <c r="B18" s="14">
        <v>601</v>
      </c>
      <c r="C18" s="15">
        <v>602</v>
      </c>
      <c r="D18" s="15">
        <v>729</v>
      </c>
      <c r="E18" s="16">
        <f t="shared" si="0"/>
        <v>1331</v>
      </c>
      <c r="F18" s="17">
        <v>478</v>
      </c>
      <c r="G18" s="15">
        <v>283</v>
      </c>
      <c r="H18" s="15">
        <v>422</v>
      </c>
      <c r="I18" s="15">
        <f t="shared" si="1"/>
        <v>705</v>
      </c>
      <c r="J18" s="18">
        <f t="shared" si="2"/>
        <v>0.53</v>
      </c>
    </row>
    <row r="19" spans="1:10" ht="14.25">
      <c r="A19" s="13" t="s">
        <v>15</v>
      </c>
      <c r="B19" s="14">
        <v>608</v>
      </c>
      <c r="C19" s="15">
        <v>594</v>
      </c>
      <c r="D19" s="15">
        <v>710</v>
      </c>
      <c r="E19" s="16">
        <f t="shared" si="0"/>
        <v>1304</v>
      </c>
      <c r="F19" s="17">
        <v>433</v>
      </c>
      <c r="G19" s="15">
        <v>231</v>
      </c>
      <c r="H19" s="15">
        <v>361</v>
      </c>
      <c r="I19" s="15">
        <f t="shared" si="1"/>
        <v>592</v>
      </c>
      <c r="J19" s="18">
        <f t="shared" si="2"/>
        <v>0.454</v>
      </c>
    </row>
    <row r="20" spans="1:10" ht="15" thickBot="1">
      <c r="A20" s="7" t="s">
        <v>16</v>
      </c>
      <c r="B20" s="42">
        <f aca="true" t="shared" si="3" ref="B20:H20">SUM(B13:B19)</f>
        <v>15524</v>
      </c>
      <c r="C20" s="20">
        <f t="shared" si="3"/>
        <v>16629</v>
      </c>
      <c r="D20" s="20">
        <f t="shared" si="3"/>
        <v>18331</v>
      </c>
      <c r="E20" s="20">
        <f t="shared" si="3"/>
        <v>34960</v>
      </c>
      <c r="F20" s="35">
        <f t="shared" si="3"/>
        <v>10172</v>
      </c>
      <c r="G20" s="20">
        <f t="shared" si="3"/>
        <v>6220</v>
      </c>
      <c r="H20" s="20">
        <f t="shared" si="3"/>
        <v>8674</v>
      </c>
      <c r="I20" s="21">
        <f>SUM(I13:I19)</f>
        <v>14894</v>
      </c>
      <c r="J20" s="22">
        <f t="shared" si="2"/>
        <v>0.426</v>
      </c>
    </row>
    <row r="21" spans="1:10" ht="14.25">
      <c r="A21" s="23"/>
      <c r="B21" s="24"/>
      <c r="C21" s="24"/>
      <c r="D21" s="24"/>
      <c r="E21" s="24"/>
      <c r="F21" s="24"/>
      <c r="G21" s="24"/>
      <c r="H21" s="24"/>
      <c r="I21" s="25"/>
      <c r="J21" s="26"/>
    </row>
    <row r="22" spans="1:10" ht="14.25">
      <c r="A22" s="23"/>
      <c r="B22" s="24"/>
      <c r="C22" s="24"/>
      <c r="D22" s="24"/>
      <c r="E22" s="24"/>
      <c r="F22" s="24"/>
      <c r="G22" s="24"/>
      <c r="H22" s="24"/>
      <c r="I22" s="24"/>
      <c r="J22" s="27"/>
    </row>
    <row r="23" spans="1:10" ht="15" thickBot="1">
      <c r="A23" s="75" t="s">
        <v>17</v>
      </c>
      <c r="B23" s="75"/>
      <c r="C23" s="1"/>
      <c r="D23" s="1"/>
      <c r="E23" s="1"/>
      <c r="F23" s="1"/>
      <c r="G23" s="1"/>
      <c r="H23" s="1"/>
      <c r="I23" s="1"/>
      <c r="J23" s="1"/>
    </row>
    <row r="24" spans="1:10" ht="14.25">
      <c r="A24" s="79" t="s">
        <v>18</v>
      </c>
      <c r="B24" s="80"/>
      <c r="C24" s="2" t="s">
        <v>0</v>
      </c>
      <c r="D24" s="2" t="s">
        <v>1</v>
      </c>
      <c r="E24" s="3" t="s">
        <v>2</v>
      </c>
      <c r="F24" s="79" t="s">
        <v>18</v>
      </c>
      <c r="G24" s="80"/>
      <c r="H24" s="2" t="s">
        <v>0</v>
      </c>
      <c r="I24" s="2" t="s">
        <v>1</v>
      </c>
      <c r="J24" s="3" t="s">
        <v>2</v>
      </c>
    </row>
    <row r="25" spans="1:10" ht="14.25">
      <c r="A25" s="81" t="s">
        <v>19</v>
      </c>
      <c r="B25" s="82"/>
      <c r="C25" s="15">
        <v>508</v>
      </c>
      <c r="D25" s="15">
        <v>535</v>
      </c>
      <c r="E25" s="16">
        <f aca="true" t="shared" si="4" ref="E25:E36">C25+D25</f>
        <v>1043</v>
      </c>
      <c r="F25" s="81" t="s">
        <v>20</v>
      </c>
      <c r="G25" s="83"/>
      <c r="H25" s="15">
        <v>1237</v>
      </c>
      <c r="I25" s="15">
        <v>1261</v>
      </c>
      <c r="J25" s="16">
        <f aca="true" t="shared" si="5" ref="J25:J35">H25+I25</f>
        <v>2498</v>
      </c>
    </row>
    <row r="26" spans="1:10" ht="14.25">
      <c r="A26" s="81" t="s">
        <v>21</v>
      </c>
      <c r="B26" s="82"/>
      <c r="C26" s="15">
        <v>637</v>
      </c>
      <c r="D26" s="15">
        <v>573</v>
      </c>
      <c r="E26" s="16">
        <f t="shared" si="4"/>
        <v>1210</v>
      </c>
      <c r="F26" s="81" t="s">
        <v>22</v>
      </c>
      <c r="G26" s="83"/>
      <c r="H26" s="15">
        <v>1572</v>
      </c>
      <c r="I26" s="15">
        <v>1507</v>
      </c>
      <c r="J26" s="16">
        <f t="shared" si="5"/>
        <v>3079</v>
      </c>
    </row>
    <row r="27" spans="1:10" ht="14.25">
      <c r="A27" s="81" t="s">
        <v>23</v>
      </c>
      <c r="B27" s="82"/>
      <c r="C27" s="15">
        <v>722</v>
      </c>
      <c r="D27" s="15">
        <v>676</v>
      </c>
      <c r="E27" s="16">
        <f t="shared" si="4"/>
        <v>1398</v>
      </c>
      <c r="F27" s="81" t="s">
        <v>24</v>
      </c>
      <c r="G27" s="83"/>
      <c r="H27" s="15">
        <v>1500</v>
      </c>
      <c r="I27" s="15">
        <v>1580</v>
      </c>
      <c r="J27" s="16">
        <f t="shared" si="5"/>
        <v>3080</v>
      </c>
    </row>
    <row r="28" spans="1:10" ht="14.25">
      <c r="A28" s="81" t="s">
        <v>25</v>
      </c>
      <c r="B28" s="82"/>
      <c r="C28" s="15">
        <v>716</v>
      </c>
      <c r="D28" s="15">
        <v>661</v>
      </c>
      <c r="E28" s="16">
        <f t="shared" si="4"/>
        <v>1377</v>
      </c>
      <c r="F28" s="81" t="s">
        <v>26</v>
      </c>
      <c r="G28" s="83"/>
      <c r="H28" s="15">
        <v>992</v>
      </c>
      <c r="I28" s="15">
        <v>1329</v>
      </c>
      <c r="J28" s="16">
        <f t="shared" si="5"/>
        <v>2321</v>
      </c>
    </row>
    <row r="29" spans="1:10" ht="14.25">
      <c r="A29" s="81" t="s">
        <v>27</v>
      </c>
      <c r="B29" s="82"/>
      <c r="C29" s="15">
        <v>687</v>
      </c>
      <c r="D29" s="15">
        <v>593</v>
      </c>
      <c r="E29" s="16">
        <f t="shared" si="4"/>
        <v>1280</v>
      </c>
      <c r="F29" s="81" t="s">
        <v>28</v>
      </c>
      <c r="G29" s="83"/>
      <c r="H29" s="15">
        <v>932</v>
      </c>
      <c r="I29" s="15">
        <v>1510</v>
      </c>
      <c r="J29" s="16">
        <f t="shared" si="5"/>
        <v>2442</v>
      </c>
    </row>
    <row r="30" spans="1:10" ht="14.25">
      <c r="A30" s="81" t="s">
        <v>29</v>
      </c>
      <c r="B30" s="82"/>
      <c r="C30" s="15">
        <v>629</v>
      </c>
      <c r="D30" s="15">
        <v>533</v>
      </c>
      <c r="E30" s="16">
        <f t="shared" si="4"/>
        <v>1162</v>
      </c>
      <c r="F30" s="81" t="s">
        <v>30</v>
      </c>
      <c r="G30" s="83"/>
      <c r="H30" s="15">
        <v>757</v>
      </c>
      <c r="I30" s="15">
        <v>1449</v>
      </c>
      <c r="J30" s="16">
        <f t="shared" si="5"/>
        <v>2206</v>
      </c>
    </row>
    <row r="31" spans="1:10" ht="14.25">
      <c r="A31" s="81" t="s">
        <v>31</v>
      </c>
      <c r="B31" s="82"/>
      <c r="C31" s="15">
        <v>730</v>
      </c>
      <c r="D31" s="15">
        <v>588</v>
      </c>
      <c r="E31" s="16">
        <f t="shared" si="4"/>
        <v>1318</v>
      </c>
      <c r="F31" s="81" t="s">
        <v>32</v>
      </c>
      <c r="G31" s="83"/>
      <c r="H31" s="15">
        <v>380</v>
      </c>
      <c r="I31" s="15">
        <v>930</v>
      </c>
      <c r="J31" s="16">
        <f t="shared" si="5"/>
        <v>1310</v>
      </c>
    </row>
    <row r="32" spans="1:10" ht="14.25">
      <c r="A32" s="81" t="s">
        <v>33</v>
      </c>
      <c r="B32" s="82"/>
      <c r="C32" s="15">
        <v>810</v>
      </c>
      <c r="D32" s="15">
        <v>711</v>
      </c>
      <c r="E32" s="16">
        <f t="shared" si="4"/>
        <v>1521</v>
      </c>
      <c r="F32" s="81" t="s">
        <v>34</v>
      </c>
      <c r="G32" s="83"/>
      <c r="H32" s="15">
        <v>77</v>
      </c>
      <c r="I32" s="15">
        <v>312</v>
      </c>
      <c r="J32" s="16">
        <f t="shared" si="5"/>
        <v>389</v>
      </c>
    </row>
    <row r="33" spans="1:10" ht="14.25">
      <c r="A33" s="81" t="s">
        <v>35</v>
      </c>
      <c r="B33" s="82"/>
      <c r="C33" s="15">
        <v>904</v>
      </c>
      <c r="D33" s="15">
        <v>869</v>
      </c>
      <c r="E33" s="16">
        <f t="shared" si="4"/>
        <v>1773</v>
      </c>
      <c r="F33" s="81" t="s">
        <v>36</v>
      </c>
      <c r="G33" s="83"/>
      <c r="H33" s="15">
        <v>10</v>
      </c>
      <c r="I33" s="15">
        <v>50</v>
      </c>
      <c r="J33" s="16">
        <f t="shared" si="5"/>
        <v>60</v>
      </c>
    </row>
    <row r="34" spans="1:10" ht="14.25">
      <c r="A34" s="81" t="s">
        <v>37</v>
      </c>
      <c r="B34" s="82"/>
      <c r="C34" s="15">
        <v>995</v>
      </c>
      <c r="D34" s="15">
        <v>897</v>
      </c>
      <c r="E34" s="16">
        <f t="shared" si="4"/>
        <v>1892</v>
      </c>
      <c r="F34" s="81" t="s">
        <v>38</v>
      </c>
      <c r="G34" s="83"/>
      <c r="H34" s="15">
        <v>0</v>
      </c>
      <c r="I34" s="15">
        <v>7</v>
      </c>
      <c r="J34" s="16">
        <f t="shared" si="5"/>
        <v>7</v>
      </c>
    </row>
    <row r="35" spans="1:10" ht="14.25">
      <c r="A35" s="81" t="s">
        <v>39</v>
      </c>
      <c r="B35" s="82"/>
      <c r="C35" s="15">
        <v>873</v>
      </c>
      <c r="D35" s="15">
        <v>795</v>
      </c>
      <c r="E35" s="16">
        <f t="shared" si="4"/>
        <v>1668</v>
      </c>
      <c r="F35" s="81" t="s">
        <v>40</v>
      </c>
      <c r="G35" s="83"/>
      <c r="H35" s="15">
        <v>0</v>
      </c>
      <c r="I35" s="15">
        <v>0</v>
      </c>
      <c r="J35" s="16">
        <f t="shared" si="5"/>
        <v>0</v>
      </c>
    </row>
    <row r="36" spans="1:10" ht="15" thickBot="1">
      <c r="A36" s="84" t="s">
        <v>41</v>
      </c>
      <c r="B36" s="85"/>
      <c r="C36" s="9">
        <v>961</v>
      </c>
      <c r="D36" s="9">
        <v>965</v>
      </c>
      <c r="E36" s="10">
        <f t="shared" si="4"/>
        <v>1926</v>
      </c>
      <c r="F36" s="86" t="s">
        <v>42</v>
      </c>
      <c r="G36" s="87"/>
      <c r="H36" s="9">
        <f>C25+C26+C27+C28+C29+C30+C31+C32+C33+C34+C35+C36+H25+H26+H27+H28+H29+H30+H31+H32+H33+H34+H35</f>
        <v>16629</v>
      </c>
      <c r="I36" s="9">
        <f>D25+D26+D27+D28+D29+D30+D31+D32+D33+D34+D35+D36+I25+I26+I27+I28+I29+I30+I31+I32+I33+I34+I35</f>
        <v>18331</v>
      </c>
      <c r="J36" s="10">
        <f>E25+E26+E27+E28+E29+E30+E31+E32+E33+E34+E35+E36+J25+J26+J27+J28+J29+J30+J31+J32+J33+J34+J35</f>
        <v>34960</v>
      </c>
    </row>
    <row r="37" spans="1:10" ht="14.25">
      <c r="A37" s="88"/>
      <c r="B37" s="89"/>
      <c r="C37" s="28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4.25">
      <c r="A39" s="65" t="s">
        <v>64</v>
      </c>
      <c r="B39" s="65"/>
      <c r="C39" s="65"/>
      <c r="D39" s="65"/>
      <c r="E39" s="65"/>
      <c r="F39" s="65"/>
      <c r="G39" s="65"/>
      <c r="H39" s="65"/>
      <c r="I39" s="65"/>
      <c r="J39" s="65"/>
    </row>
    <row r="40" spans="1:10" ht="15" thickBo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4.25">
      <c r="A41" s="66"/>
      <c r="B41" s="68" t="s">
        <v>43</v>
      </c>
      <c r="C41" s="70" t="s">
        <v>4</v>
      </c>
      <c r="D41" s="70"/>
      <c r="E41" s="71"/>
      <c r="F41" s="72" t="s">
        <v>5</v>
      </c>
      <c r="G41" s="73"/>
      <c r="H41" s="73"/>
      <c r="I41" s="73"/>
      <c r="J41" s="74"/>
    </row>
    <row r="42" spans="1:10" ht="14.25">
      <c r="A42" s="67"/>
      <c r="B42" s="69"/>
      <c r="C42" s="5" t="s">
        <v>0</v>
      </c>
      <c r="D42" s="5" t="s">
        <v>1</v>
      </c>
      <c r="E42" s="6" t="s">
        <v>2</v>
      </c>
      <c r="F42" s="4" t="s">
        <v>43</v>
      </c>
      <c r="G42" s="5" t="s">
        <v>0</v>
      </c>
      <c r="H42" s="5" t="s">
        <v>1</v>
      </c>
      <c r="I42" s="5" t="s">
        <v>2</v>
      </c>
      <c r="J42" s="6" t="s">
        <v>6</v>
      </c>
    </row>
    <row r="43" spans="1:10" ht="15" thickBot="1">
      <c r="A43" s="7" t="s">
        <v>7</v>
      </c>
      <c r="B43" s="8">
        <v>397</v>
      </c>
      <c r="C43" s="9">
        <v>192</v>
      </c>
      <c r="D43" s="9">
        <v>250</v>
      </c>
      <c r="E43" s="10">
        <f>SUM(C43:D43)</f>
        <v>442</v>
      </c>
      <c r="F43" s="47">
        <v>16</v>
      </c>
      <c r="G43" s="46">
        <v>11</v>
      </c>
      <c r="H43" s="46">
        <v>13</v>
      </c>
      <c r="I43" s="9">
        <f>SUM(G43:H43)</f>
        <v>24</v>
      </c>
      <c r="J43" s="11">
        <f>ROUND(I43/E43,3)</f>
        <v>0.054</v>
      </c>
    </row>
    <row r="46" spans="1:10" ht="15" thickBot="1">
      <c r="A46" s="75" t="s">
        <v>45</v>
      </c>
      <c r="B46" s="75"/>
      <c r="C46" s="76"/>
      <c r="D46" s="1"/>
      <c r="E46" s="1"/>
      <c r="F46" s="1"/>
      <c r="G46" s="1"/>
      <c r="H46" s="1"/>
      <c r="I46" s="1"/>
      <c r="J46" s="1"/>
    </row>
    <row r="47" spans="1:10" ht="14.25">
      <c r="A47" s="77"/>
      <c r="B47" s="68" t="s">
        <v>43</v>
      </c>
      <c r="C47" s="70" t="s">
        <v>4</v>
      </c>
      <c r="D47" s="70"/>
      <c r="E47" s="71"/>
      <c r="F47" s="79" t="s">
        <v>5</v>
      </c>
      <c r="G47" s="73"/>
      <c r="H47" s="73"/>
      <c r="I47" s="73"/>
      <c r="J47" s="74"/>
    </row>
    <row r="48" spans="1:10" ht="14.25">
      <c r="A48" s="78"/>
      <c r="B48" s="69"/>
      <c r="C48" s="5" t="s">
        <v>0</v>
      </c>
      <c r="D48" s="5" t="s">
        <v>1</v>
      </c>
      <c r="E48" s="6" t="s">
        <v>2</v>
      </c>
      <c r="F48" s="12" t="s">
        <v>43</v>
      </c>
      <c r="G48" s="5" t="s">
        <v>0</v>
      </c>
      <c r="H48" s="5" t="s">
        <v>1</v>
      </c>
      <c r="I48" s="5" t="s">
        <v>2</v>
      </c>
      <c r="J48" s="6" t="s">
        <v>6</v>
      </c>
    </row>
    <row r="49" spans="1:10" ht="14.25">
      <c r="A49" s="13" t="s">
        <v>9</v>
      </c>
      <c r="B49" s="48">
        <v>285</v>
      </c>
      <c r="C49" s="49">
        <v>134</v>
      </c>
      <c r="D49" s="49">
        <v>183</v>
      </c>
      <c r="E49" s="29">
        <f aca="true" t="shared" si="6" ref="E49:E55">SUM(C49:D49)</f>
        <v>317</v>
      </c>
      <c r="F49" s="48">
        <v>11</v>
      </c>
      <c r="G49" s="49">
        <v>7</v>
      </c>
      <c r="H49" s="49">
        <v>8</v>
      </c>
      <c r="I49" s="31">
        <f>SUM(G49:H49)</f>
        <v>15</v>
      </c>
      <c r="J49" s="18">
        <f aca="true" t="shared" si="7" ref="J49:J56">ROUND(I49/E49,3)</f>
        <v>0.047</v>
      </c>
    </row>
    <row r="50" spans="1:10" ht="14.25">
      <c r="A50" s="13" t="s">
        <v>10</v>
      </c>
      <c r="B50" s="48">
        <v>25</v>
      </c>
      <c r="C50" s="49">
        <v>11</v>
      </c>
      <c r="D50" s="50">
        <v>15</v>
      </c>
      <c r="E50" s="29">
        <f t="shared" si="6"/>
        <v>26</v>
      </c>
      <c r="F50" s="48">
        <v>1</v>
      </c>
      <c r="G50" s="49">
        <v>0</v>
      </c>
      <c r="H50" s="49">
        <v>1</v>
      </c>
      <c r="I50" s="31">
        <f aca="true" t="shared" si="8" ref="I50:I55">SUM(G50:H50)</f>
        <v>1</v>
      </c>
      <c r="J50" s="18">
        <f t="shared" si="7"/>
        <v>0.038</v>
      </c>
    </row>
    <row r="51" spans="1:10" ht="14.25">
      <c r="A51" s="13" t="s">
        <v>11</v>
      </c>
      <c r="B51" s="48">
        <v>61</v>
      </c>
      <c r="C51" s="49">
        <v>37</v>
      </c>
      <c r="D51" s="49">
        <v>33</v>
      </c>
      <c r="E51" s="29">
        <f t="shared" si="6"/>
        <v>70</v>
      </c>
      <c r="F51" s="48">
        <v>4</v>
      </c>
      <c r="G51" s="49">
        <v>4</v>
      </c>
      <c r="H51" s="49">
        <v>4</v>
      </c>
      <c r="I51" s="31">
        <f t="shared" si="8"/>
        <v>8</v>
      </c>
      <c r="J51" s="18">
        <f t="shared" si="7"/>
        <v>0.114</v>
      </c>
    </row>
    <row r="52" spans="1:10" ht="14.25">
      <c r="A52" s="13" t="s">
        <v>12</v>
      </c>
      <c r="B52" s="48">
        <v>8</v>
      </c>
      <c r="C52" s="49">
        <v>1</v>
      </c>
      <c r="D52" s="49">
        <v>7</v>
      </c>
      <c r="E52" s="29">
        <f t="shared" si="6"/>
        <v>8</v>
      </c>
      <c r="F52" s="48">
        <v>0</v>
      </c>
      <c r="G52" s="49">
        <v>0</v>
      </c>
      <c r="H52" s="49">
        <v>0</v>
      </c>
      <c r="I52" s="31">
        <f t="shared" si="8"/>
        <v>0</v>
      </c>
      <c r="J52" s="18">
        <f t="shared" si="7"/>
        <v>0</v>
      </c>
    </row>
    <row r="53" spans="1:10" ht="14.25">
      <c r="A53" s="13" t="s">
        <v>13</v>
      </c>
      <c r="B53" s="48">
        <v>5</v>
      </c>
      <c r="C53" s="49">
        <v>5</v>
      </c>
      <c r="D53" s="49">
        <v>1</v>
      </c>
      <c r="E53" s="29">
        <f t="shared" si="6"/>
        <v>6</v>
      </c>
      <c r="F53" s="48">
        <v>0</v>
      </c>
      <c r="G53" s="49">
        <v>0</v>
      </c>
      <c r="H53" s="49">
        <v>0</v>
      </c>
      <c r="I53" s="31">
        <f t="shared" si="8"/>
        <v>0</v>
      </c>
      <c r="J53" s="18">
        <f t="shared" si="7"/>
        <v>0</v>
      </c>
    </row>
    <row r="54" spans="1:10" ht="14.25">
      <c r="A54" s="13" t="s">
        <v>14</v>
      </c>
      <c r="B54" s="48">
        <v>4</v>
      </c>
      <c r="C54" s="49">
        <v>2</v>
      </c>
      <c r="D54" s="49">
        <v>2</v>
      </c>
      <c r="E54" s="29">
        <f t="shared" si="6"/>
        <v>4</v>
      </c>
      <c r="F54" s="48">
        <v>0</v>
      </c>
      <c r="G54" s="49">
        <v>0</v>
      </c>
      <c r="H54" s="49">
        <v>0</v>
      </c>
      <c r="I54" s="31">
        <f t="shared" si="8"/>
        <v>0</v>
      </c>
      <c r="J54" s="18">
        <f t="shared" si="7"/>
        <v>0</v>
      </c>
    </row>
    <row r="55" spans="1:10" ht="14.25">
      <c r="A55" s="13" t="s">
        <v>15</v>
      </c>
      <c r="B55" s="48">
        <v>9</v>
      </c>
      <c r="C55" s="49">
        <v>2</v>
      </c>
      <c r="D55" s="49">
        <v>9</v>
      </c>
      <c r="E55" s="29">
        <f t="shared" si="6"/>
        <v>11</v>
      </c>
      <c r="F55" s="48">
        <v>0</v>
      </c>
      <c r="G55" s="49">
        <v>0</v>
      </c>
      <c r="H55" s="49">
        <v>0</v>
      </c>
      <c r="I55" s="31">
        <f t="shared" si="8"/>
        <v>0</v>
      </c>
      <c r="J55" s="18">
        <f t="shared" si="7"/>
        <v>0</v>
      </c>
    </row>
    <row r="56" spans="1:10" ht="15" thickBot="1">
      <c r="A56" s="19" t="s">
        <v>16</v>
      </c>
      <c r="B56" s="39">
        <f aca="true" t="shared" si="9" ref="B56:G56">SUM(B49:B55)</f>
        <v>397</v>
      </c>
      <c r="C56" s="40">
        <f t="shared" si="9"/>
        <v>192</v>
      </c>
      <c r="D56" s="40">
        <f t="shared" si="9"/>
        <v>250</v>
      </c>
      <c r="E56" s="32">
        <f t="shared" si="9"/>
        <v>442</v>
      </c>
      <c r="F56" s="33">
        <f t="shared" si="9"/>
        <v>16</v>
      </c>
      <c r="G56" s="32">
        <f t="shared" si="9"/>
        <v>11</v>
      </c>
      <c r="H56" s="32">
        <f>SUM(H49:H55)</f>
        <v>13</v>
      </c>
      <c r="I56" s="32">
        <f>SUM(I49:I55)</f>
        <v>24</v>
      </c>
      <c r="J56" s="11">
        <f t="shared" si="7"/>
        <v>0.054</v>
      </c>
    </row>
    <row r="57" spans="1:10" ht="14.25">
      <c r="A57" s="23"/>
      <c r="B57" s="24" t="s">
        <v>46</v>
      </c>
      <c r="C57" s="24"/>
      <c r="D57" s="24"/>
      <c r="E57" s="24"/>
      <c r="F57" s="24"/>
      <c r="G57" s="24"/>
      <c r="H57" s="24"/>
      <c r="I57" s="24"/>
      <c r="J57" s="27"/>
    </row>
    <row r="58" spans="1:10" ht="14.25">
      <c r="A58" s="23"/>
      <c r="B58" s="24"/>
      <c r="C58" s="24"/>
      <c r="D58" s="24"/>
      <c r="E58" s="24"/>
      <c r="F58" s="24"/>
      <c r="G58" s="24"/>
      <c r="H58" s="24"/>
      <c r="I58" s="24"/>
      <c r="J58" s="27"/>
    </row>
    <row r="59" spans="1:10" ht="15" thickBot="1">
      <c r="A59" s="75" t="s">
        <v>17</v>
      </c>
      <c r="B59" s="75"/>
      <c r="C59" s="1"/>
      <c r="D59" s="1"/>
      <c r="E59" s="1"/>
      <c r="F59" s="1"/>
      <c r="G59" s="1"/>
      <c r="H59" s="1"/>
      <c r="I59" s="1"/>
      <c r="J59" s="1"/>
    </row>
    <row r="60" spans="1:10" ht="14.25">
      <c r="A60" s="79" t="s">
        <v>18</v>
      </c>
      <c r="B60" s="80"/>
      <c r="C60" s="2" t="s">
        <v>0</v>
      </c>
      <c r="D60" s="2" t="s">
        <v>1</v>
      </c>
      <c r="E60" s="3" t="s">
        <v>2</v>
      </c>
      <c r="F60" s="79" t="s">
        <v>18</v>
      </c>
      <c r="G60" s="80"/>
      <c r="H60" s="2" t="s">
        <v>0</v>
      </c>
      <c r="I60" s="2" t="s">
        <v>1</v>
      </c>
      <c r="J60" s="3" t="s">
        <v>2</v>
      </c>
    </row>
    <row r="61" spans="1:10" ht="14.25">
      <c r="A61" s="81" t="s">
        <v>19</v>
      </c>
      <c r="B61" s="82"/>
      <c r="C61" s="45">
        <v>1</v>
      </c>
      <c r="D61" s="45">
        <v>4</v>
      </c>
      <c r="E61" s="16">
        <f aca="true" t="shared" si="10" ref="E61:E72">SUM(C61+D61)</f>
        <v>5</v>
      </c>
      <c r="F61" s="81" t="s">
        <v>20</v>
      </c>
      <c r="G61" s="83"/>
      <c r="H61" s="45">
        <v>4</v>
      </c>
      <c r="I61" s="45">
        <v>2</v>
      </c>
      <c r="J61" s="16">
        <f aca="true" t="shared" si="11" ref="J61:J72">SUM(H61+I61)</f>
        <v>6</v>
      </c>
    </row>
    <row r="62" spans="1:10" ht="14.25">
      <c r="A62" s="81" t="s">
        <v>21</v>
      </c>
      <c r="B62" s="82"/>
      <c r="C62" s="45">
        <v>1</v>
      </c>
      <c r="D62" s="45">
        <v>3</v>
      </c>
      <c r="E62" s="16">
        <f t="shared" si="10"/>
        <v>4</v>
      </c>
      <c r="F62" s="81" t="s">
        <v>22</v>
      </c>
      <c r="G62" s="83"/>
      <c r="H62" s="45">
        <v>0</v>
      </c>
      <c r="I62" s="45">
        <v>6</v>
      </c>
      <c r="J62" s="16">
        <f t="shared" si="11"/>
        <v>6</v>
      </c>
    </row>
    <row r="63" spans="1:10" ht="14.25">
      <c r="A63" s="81" t="s">
        <v>23</v>
      </c>
      <c r="B63" s="82"/>
      <c r="C63" s="45">
        <v>1</v>
      </c>
      <c r="D63" s="45">
        <v>0</v>
      </c>
      <c r="E63" s="16">
        <f t="shared" si="10"/>
        <v>1</v>
      </c>
      <c r="F63" s="81" t="s">
        <v>24</v>
      </c>
      <c r="G63" s="83"/>
      <c r="H63" s="45">
        <v>6</v>
      </c>
      <c r="I63" s="45">
        <v>2</v>
      </c>
      <c r="J63" s="16">
        <f t="shared" si="11"/>
        <v>8</v>
      </c>
    </row>
    <row r="64" spans="1:10" ht="14.25">
      <c r="A64" s="81" t="s">
        <v>25</v>
      </c>
      <c r="B64" s="82"/>
      <c r="C64" s="45">
        <v>10</v>
      </c>
      <c r="D64" s="45">
        <v>13</v>
      </c>
      <c r="E64" s="16">
        <f t="shared" si="10"/>
        <v>23</v>
      </c>
      <c r="F64" s="81" t="s">
        <v>26</v>
      </c>
      <c r="G64" s="83"/>
      <c r="H64" s="45">
        <v>3</v>
      </c>
      <c r="I64" s="45">
        <v>1</v>
      </c>
      <c r="J64" s="16">
        <f t="shared" si="11"/>
        <v>4</v>
      </c>
    </row>
    <row r="65" spans="1:10" ht="14.25">
      <c r="A65" s="81" t="s">
        <v>27</v>
      </c>
      <c r="B65" s="82"/>
      <c r="C65" s="45">
        <v>48</v>
      </c>
      <c r="D65" s="45">
        <v>69</v>
      </c>
      <c r="E65" s="16">
        <f t="shared" si="10"/>
        <v>117</v>
      </c>
      <c r="F65" s="81" t="s">
        <v>28</v>
      </c>
      <c r="G65" s="83"/>
      <c r="H65" s="45">
        <v>2</v>
      </c>
      <c r="I65" s="45">
        <v>1</v>
      </c>
      <c r="J65" s="16">
        <f t="shared" si="11"/>
        <v>3</v>
      </c>
    </row>
    <row r="66" spans="1:10" ht="14.25">
      <c r="A66" s="81" t="s">
        <v>29</v>
      </c>
      <c r="B66" s="82"/>
      <c r="C66" s="45">
        <v>67</v>
      </c>
      <c r="D66" s="45">
        <v>28</v>
      </c>
      <c r="E66" s="16">
        <f t="shared" si="10"/>
        <v>95</v>
      </c>
      <c r="F66" s="81" t="s">
        <v>30</v>
      </c>
      <c r="G66" s="83"/>
      <c r="H66" s="45">
        <v>0</v>
      </c>
      <c r="I66" s="45">
        <v>3</v>
      </c>
      <c r="J66" s="16">
        <f t="shared" si="11"/>
        <v>3</v>
      </c>
    </row>
    <row r="67" spans="1:10" ht="14.25">
      <c r="A67" s="81" t="s">
        <v>31</v>
      </c>
      <c r="B67" s="82"/>
      <c r="C67" s="45">
        <v>26</v>
      </c>
      <c r="D67" s="45">
        <v>24</v>
      </c>
      <c r="E67" s="16">
        <f t="shared" si="10"/>
        <v>50</v>
      </c>
      <c r="F67" s="81" t="s">
        <v>32</v>
      </c>
      <c r="G67" s="83"/>
      <c r="H67" s="45">
        <v>0</v>
      </c>
      <c r="I67" s="45">
        <v>0</v>
      </c>
      <c r="J67" s="16">
        <f>SUM(H67+I67)</f>
        <v>0</v>
      </c>
    </row>
    <row r="68" spans="1:10" ht="14.25">
      <c r="A68" s="81" t="s">
        <v>33</v>
      </c>
      <c r="B68" s="82"/>
      <c r="C68" s="45">
        <v>10</v>
      </c>
      <c r="D68" s="45">
        <v>23</v>
      </c>
      <c r="E68" s="16">
        <f t="shared" si="10"/>
        <v>33</v>
      </c>
      <c r="F68" s="81" t="s">
        <v>34</v>
      </c>
      <c r="G68" s="83"/>
      <c r="H68" s="45">
        <v>0</v>
      </c>
      <c r="I68" s="45">
        <v>0</v>
      </c>
      <c r="J68" s="16">
        <f t="shared" si="11"/>
        <v>0</v>
      </c>
    </row>
    <row r="69" spans="1:10" ht="14.25">
      <c r="A69" s="81" t="s">
        <v>35</v>
      </c>
      <c r="B69" s="82"/>
      <c r="C69" s="45">
        <v>4</v>
      </c>
      <c r="D69" s="45">
        <v>22</v>
      </c>
      <c r="E69" s="16">
        <f t="shared" si="10"/>
        <v>26</v>
      </c>
      <c r="F69" s="81" t="s">
        <v>36</v>
      </c>
      <c r="G69" s="83"/>
      <c r="H69" s="45">
        <v>0</v>
      </c>
      <c r="I69" s="45">
        <v>0</v>
      </c>
      <c r="J69" s="16">
        <f t="shared" si="11"/>
        <v>0</v>
      </c>
    </row>
    <row r="70" spans="1:10" ht="14.25">
      <c r="A70" s="81" t="s">
        <v>37</v>
      </c>
      <c r="B70" s="82"/>
      <c r="C70" s="45">
        <v>4</v>
      </c>
      <c r="D70" s="45">
        <v>22</v>
      </c>
      <c r="E70" s="16">
        <f t="shared" si="10"/>
        <v>26</v>
      </c>
      <c r="F70" s="81" t="s">
        <v>38</v>
      </c>
      <c r="G70" s="83"/>
      <c r="H70" s="45">
        <v>0</v>
      </c>
      <c r="I70" s="45">
        <v>0</v>
      </c>
      <c r="J70" s="16">
        <f t="shared" si="11"/>
        <v>0</v>
      </c>
    </row>
    <row r="71" spans="1:10" ht="14.25">
      <c r="A71" s="81" t="s">
        <v>39</v>
      </c>
      <c r="B71" s="82"/>
      <c r="C71" s="45">
        <v>3</v>
      </c>
      <c r="D71" s="45">
        <v>18</v>
      </c>
      <c r="E71" s="16">
        <f t="shared" si="10"/>
        <v>21</v>
      </c>
      <c r="F71" s="81" t="s">
        <v>40</v>
      </c>
      <c r="G71" s="83"/>
      <c r="H71" s="45">
        <v>0</v>
      </c>
      <c r="I71" s="45">
        <v>0</v>
      </c>
      <c r="J71" s="16">
        <f t="shared" si="11"/>
        <v>0</v>
      </c>
    </row>
    <row r="72" spans="1:10" ht="15" thickBot="1">
      <c r="A72" s="84" t="s">
        <v>41</v>
      </c>
      <c r="B72" s="85"/>
      <c r="C72" s="46">
        <v>2</v>
      </c>
      <c r="D72" s="46">
        <v>9</v>
      </c>
      <c r="E72" s="10">
        <f t="shared" si="10"/>
        <v>11</v>
      </c>
      <c r="F72" s="86" t="s">
        <v>42</v>
      </c>
      <c r="G72" s="87"/>
      <c r="H72" s="34">
        <f>SUM((SUM(C61:C72)+(SUM(H61:H71))))</f>
        <v>192</v>
      </c>
      <c r="I72" s="9">
        <f>SUM((SUM(D61:D72)+(SUM(I61:I71))))</f>
        <v>250</v>
      </c>
      <c r="J72" s="10">
        <f t="shared" si="11"/>
        <v>442</v>
      </c>
    </row>
  </sheetData>
  <sheetProtection/>
  <mergeCells count="75">
    <mergeCell ref="F60:G60"/>
    <mergeCell ref="A46:C46"/>
    <mergeCell ref="A47:A48"/>
    <mergeCell ref="B47:B48"/>
    <mergeCell ref="C47:E47"/>
    <mergeCell ref="A60:B60"/>
    <mergeCell ref="A68:B68"/>
    <mergeCell ref="F68:G68"/>
    <mergeCell ref="A69:B69"/>
    <mergeCell ref="F69:G69"/>
    <mergeCell ref="A72:B72"/>
    <mergeCell ref="F72:G72"/>
    <mergeCell ref="A70:B70"/>
    <mergeCell ref="F70:G70"/>
    <mergeCell ref="A71:B71"/>
    <mergeCell ref="F71:G71"/>
    <mergeCell ref="A65:B65"/>
    <mergeCell ref="F65:G65"/>
    <mergeCell ref="A66:B66"/>
    <mergeCell ref="F66:G66"/>
    <mergeCell ref="A67:B67"/>
    <mergeCell ref="F67:G67"/>
    <mergeCell ref="A62:B62"/>
    <mergeCell ref="F62:G62"/>
    <mergeCell ref="A63:B63"/>
    <mergeCell ref="F63:G63"/>
    <mergeCell ref="A64:B64"/>
    <mergeCell ref="F64:G64"/>
    <mergeCell ref="A61:B61"/>
    <mergeCell ref="F61:G61"/>
    <mergeCell ref="A37:B37"/>
    <mergeCell ref="A39:J39"/>
    <mergeCell ref="A41:A42"/>
    <mergeCell ref="B41:B42"/>
    <mergeCell ref="C41:E41"/>
    <mergeCell ref="F41:J41"/>
    <mergeCell ref="F47:J47"/>
    <mergeCell ref="A59:B59"/>
    <mergeCell ref="A34:B34"/>
    <mergeCell ref="F34:G34"/>
    <mergeCell ref="A35:B35"/>
    <mergeCell ref="F35:G35"/>
    <mergeCell ref="A36:B36"/>
    <mergeCell ref="F36:G36"/>
    <mergeCell ref="A31:B31"/>
    <mergeCell ref="F31:G31"/>
    <mergeCell ref="A32:B32"/>
    <mergeCell ref="F32:G32"/>
    <mergeCell ref="A33:B33"/>
    <mergeCell ref="F33:G33"/>
    <mergeCell ref="A28:B28"/>
    <mergeCell ref="F28:G28"/>
    <mergeCell ref="A29:B29"/>
    <mergeCell ref="F29:G29"/>
    <mergeCell ref="A30:B30"/>
    <mergeCell ref="F30:G30"/>
    <mergeCell ref="A25:B25"/>
    <mergeCell ref="F25:G25"/>
    <mergeCell ref="A26:B26"/>
    <mergeCell ref="F26:G26"/>
    <mergeCell ref="A27:B27"/>
    <mergeCell ref="F27:G27"/>
    <mergeCell ref="A11:A12"/>
    <mergeCell ref="B11:B12"/>
    <mergeCell ref="C11:E11"/>
    <mergeCell ref="F11:J11"/>
    <mergeCell ref="A23:B23"/>
    <mergeCell ref="A24:B24"/>
    <mergeCell ref="F24:G24"/>
    <mergeCell ref="A2:J2"/>
    <mergeCell ref="A5:A6"/>
    <mergeCell ref="B5:B6"/>
    <mergeCell ref="C5:E5"/>
    <mergeCell ref="F5:J5"/>
    <mergeCell ref="A10:C10"/>
  </mergeCells>
  <printOptions/>
  <pageMargins left="0.75" right="0.75" top="0.24" bottom="0.28" header="0.2" footer="0.21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72"/>
  <sheetViews>
    <sheetView zoomScalePageLayoutView="0" workbookViewId="0" topLeftCell="A1">
      <selection activeCell="I26" sqref="I26"/>
    </sheetView>
  </sheetViews>
  <sheetFormatPr defaultColWidth="9.00390625" defaultRowHeight="13.5"/>
  <cols>
    <col min="7" max="7" width="10.00390625" style="0" bestFit="1" customWidth="1"/>
  </cols>
  <sheetData>
    <row r="2" spans="1:10" ht="14.25">
      <c r="A2" s="65" t="s">
        <v>65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4.25">
      <c r="A3" s="41"/>
      <c r="B3" s="41"/>
      <c r="C3" s="41"/>
      <c r="D3" s="41"/>
      <c r="E3" s="41"/>
      <c r="F3" s="41"/>
      <c r="G3" s="41"/>
      <c r="H3" s="41"/>
      <c r="I3" s="41"/>
      <c r="J3" s="41"/>
    </row>
    <row r="4" spans="1:10" ht="1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66"/>
      <c r="B5" s="68" t="s">
        <v>3</v>
      </c>
      <c r="C5" s="70" t="s">
        <v>4</v>
      </c>
      <c r="D5" s="70"/>
      <c r="E5" s="71"/>
      <c r="F5" s="72" t="s">
        <v>5</v>
      </c>
      <c r="G5" s="73"/>
      <c r="H5" s="73"/>
      <c r="I5" s="73"/>
      <c r="J5" s="74"/>
    </row>
    <row r="6" spans="1:10" ht="14.25">
      <c r="A6" s="67"/>
      <c r="B6" s="69"/>
      <c r="C6" s="5" t="s">
        <v>0</v>
      </c>
      <c r="D6" s="5" t="s">
        <v>1</v>
      </c>
      <c r="E6" s="6" t="s">
        <v>2</v>
      </c>
      <c r="F6" s="4" t="s">
        <v>3</v>
      </c>
      <c r="G6" s="5" t="s">
        <v>0</v>
      </c>
      <c r="H6" s="5" t="s">
        <v>1</v>
      </c>
      <c r="I6" s="5" t="s">
        <v>2</v>
      </c>
      <c r="J6" s="6" t="s">
        <v>6</v>
      </c>
    </row>
    <row r="7" spans="1:10" ht="15" thickBot="1">
      <c r="A7" s="7" t="s">
        <v>7</v>
      </c>
      <c r="B7" s="8">
        <v>15500</v>
      </c>
      <c r="C7" s="9">
        <v>16607</v>
      </c>
      <c r="D7" s="9">
        <v>18305</v>
      </c>
      <c r="E7" s="10">
        <f>SUM(C7:D7)</f>
        <v>34912</v>
      </c>
      <c r="F7" s="8">
        <v>10158</v>
      </c>
      <c r="G7" s="9">
        <v>6222</v>
      </c>
      <c r="H7" s="9">
        <v>8657</v>
      </c>
      <c r="I7" s="9">
        <f>SUM(G7:H7)</f>
        <v>14879</v>
      </c>
      <c r="J7" s="11">
        <f>ROUND(I7/E7,3)</f>
        <v>0.426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>
      <c r="A10" s="75" t="s">
        <v>45</v>
      </c>
      <c r="B10" s="75"/>
      <c r="C10" s="76"/>
      <c r="D10" s="1"/>
      <c r="E10" s="1"/>
      <c r="F10" s="1"/>
      <c r="G10" s="1"/>
      <c r="H10" s="1"/>
      <c r="I10" s="1"/>
      <c r="J10" s="1"/>
    </row>
    <row r="11" spans="1:10" ht="14.25">
      <c r="A11" s="77"/>
      <c r="B11" s="68" t="s">
        <v>3</v>
      </c>
      <c r="C11" s="70" t="s">
        <v>4</v>
      </c>
      <c r="D11" s="70"/>
      <c r="E11" s="71"/>
      <c r="F11" s="79" t="s">
        <v>5</v>
      </c>
      <c r="G11" s="73"/>
      <c r="H11" s="73"/>
      <c r="I11" s="73"/>
      <c r="J11" s="74"/>
    </row>
    <row r="12" spans="1:10" ht="14.25">
      <c r="A12" s="78"/>
      <c r="B12" s="69"/>
      <c r="C12" s="5" t="s">
        <v>0</v>
      </c>
      <c r="D12" s="5" t="s">
        <v>1</v>
      </c>
      <c r="E12" s="6" t="s">
        <v>2</v>
      </c>
      <c r="F12" s="12" t="s">
        <v>3</v>
      </c>
      <c r="G12" s="5" t="s">
        <v>0</v>
      </c>
      <c r="H12" s="5" t="s">
        <v>1</v>
      </c>
      <c r="I12" s="5" t="s">
        <v>2</v>
      </c>
      <c r="J12" s="6" t="s">
        <v>6</v>
      </c>
    </row>
    <row r="13" spans="1:10" ht="14.25">
      <c r="A13" s="13" t="s">
        <v>9</v>
      </c>
      <c r="B13" s="14">
        <v>7938</v>
      </c>
      <c r="C13" s="15">
        <v>8527</v>
      </c>
      <c r="D13" s="15">
        <v>9276</v>
      </c>
      <c r="E13" s="16">
        <f aca="true" t="shared" si="0" ref="E13:E19">SUM(C13:D13)</f>
        <v>17803</v>
      </c>
      <c r="F13" s="17">
        <v>4531</v>
      </c>
      <c r="G13" s="15">
        <v>2768</v>
      </c>
      <c r="H13" s="15">
        <v>3883</v>
      </c>
      <c r="I13" s="15">
        <f>SUM(G13:H13)</f>
        <v>6651</v>
      </c>
      <c r="J13" s="18">
        <f aca="true" t="shared" si="1" ref="J13:J20">ROUND(I13/E13,3)</f>
        <v>0.374</v>
      </c>
    </row>
    <row r="14" spans="1:10" ht="14.25">
      <c r="A14" s="13" t="s">
        <v>10</v>
      </c>
      <c r="B14" s="14">
        <v>1410</v>
      </c>
      <c r="C14" s="15">
        <v>1573</v>
      </c>
      <c r="D14" s="15">
        <v>1736</v>
      </c>
      <c r="E14" s="16">
        <f t="shared" si="0"/>
        <v>3309</v>
      </c>
      <c r="F14" s="17">
        <v>1090</v>
      </c>
      <c r="G14" s="15">
        <v>694</v>
      </c>
      <c r="H14" s="15">
        <v>964</v>
      </c>
      <c r="I14" s="15">
        <f aca="true" t="shared" si="2" ref="I14:I19">SUM(G14:H14)</f>
        <v>1658</v>
      </c>
      <c r="J14" s="18">
        <f t="shared" si="1"/>
        <v>0.501</v>
      </c>
    </row>
    <row r="15" spans="1:10" ht="14.25">
      <c r="A15" s="13" t="s">
        <v>11</v>
      </c>
      <c r="B15" s="14">
        <v>3481</v>
      </c>
      <c r="C15" s="15">
        <v>3552</v>
      </c>
      <c r="D15" s="15">
        <v>3970</v>
      </c>
      <c r="E15" s="16">
        <f t="shared" si="0"/>
        <v>7522</v>
      </c>
      <c r="F15" s="17">
        <v>2443</v>
      </c>
      <c r="G15" s="15">
        <v>1481</v>
      </c>
      <c r="H15" s="15">
        <v>2026</v>
      </c>
      <c r="I15" s="15">
        <f t="shared" si="2"/>
        <v>3507</v>
      </c>
      <c r="J15" s="18">
        <f t="shared" si="1"/>
        <v>0.466</v>
      </c>
    </row>
    <row r="16" spans="1:10" ht="14.25">
      <c r="A16" s="13" t="s">
        <v>12</v>
      </c>
      <c r="B16" s="14">
        <v>796</v>
      </c>
      <c r="C16" s="15">
        <v>953</v>
      </c>
      <c r="D16" s="15">
        <v>983</v>
      </c>
      <c r="E16" s="16">
        <f t="shared" si="0"/>
        <v>1936</v>
      </c>
      <c r="F16" s="17">
        <v>629</v>
      </c>
      <c r="G16" s="15">
        <v>395</v>
      </c>
      <c r="H16" s="15">
        <v>535</v>
      </c>
      <c r="I16" s="15">
        <f t="shared" si="2"/>
        <v>930</v>
      </c>
      <c r="J16" s="18">
        <f t="shared" si="1"/>
        <v>0.48</v>
      </c>
    </row>
    <row r="17" spans="1:10" ht="14.25">
      <c r="A17" s="13" t="s">
        <v>13</v>
      </c>
      <c r="B17" s="14">
        <v>668</v>
      </c>
      <c r="C17" s="15">
        <v>808</v>
      </c>
      <c r="D17" s="15">
        <v>906</v>
      </c>
      <c r="E17" s="16">
        <f t="shared" si="0"/>
        <v>1714</v>
      </c>
      <c r="F17" s="17">
        <v>557</v>
      </c>
      <c r="G17" s="15">
        <v>369</v>
      </c>
      <c r="H17" s="15">
        <v>470</v>
      </c>
      <c r="I17" s="15">
        <f t="shared" si="2"/>
        <v>839</v>
      </c>
      <c r="J17" s="18">
        <f t="shared" si="1"/>
        <v>0.489</v>
      </c>
    </row>
    <row r="18" spans="1:10" ht="14.25">
      <c r="A18" s="13" t="s">
        <v>14</v>
      </c>
      <c r="B18" s="14">
        <v>599</v>
      </c>
      <c r="C18" s="15">
        <v>601</v>
      </c>
      <c r="D18" s="15">
        <v>726</v>
      </c>
      <c r="E18" s="16">
        <f t="shared" si="0"/>
        <v>1327</v>
      </c>
      <c r="F18" s="17">
        <v>477</v>
      </c>
      <c r="G18" s="15">
        <v>284</v>
      </c>
      <c r="H18" s="15">
        <v>420</v>
      </c>
      <c r="I18" s="15">
        <f t="shared" si="2"/>
        <v>704</v>
      </c>
      <c r="J18" s="18">
        <f t="shared" si="1"/>
        <v>0.531</v>
      </c>
    </row>
    <row r="19" spans="1:10" ht="14.25">
      <c r="A19" s="13" t="s">
        <v>15</v>
      </c>
      <c r="B19" s="14">
        <v>608</v>
      </c>
      <c r="C19" s="15">
        <v>593</v>
      </c>
      <c r="D19" s="15">
        <v>708</v>
      </c>
      <c r="E19" s="16">
        <f t="shared" si="0"/>
        <v>1301</v>
      </c>
      <c r="F19" s="17">
        <v>431</v>
      </c>
      <c r="G19" s="15">
        <v>231</v>
      </c>
      <c r="H19" s="15">
        <v>359</v>
      </c>
      <c r="I19" s="15">
        <f t="shared" si="2"/>
        <v>590</v>
      </c>
      <c r="J19" s="18">
        <f t="shared" si="1"/>
        <v>0.453</v>
      </c>
    </row>
    <row r="20" spans="1:10" ht="15" thickBot="1">
      <c r="A20" s="7" t="s">
        <v>16</v>
      </c>
      <c r="B20" s="42">
        <f aca="true" t="shared" si="3" ref="B20:H20">SUM(B13:B19)</f>
        <v>15500</v>
      </c>
      <c r="C20" s="20">
        <f t="shared" si="3"/>
        <v>16607</v>
      </c>
      <c r="D20" s="20">
        <f t="shared" si="3"/>
        <v>18305</v>
      </c>
      <c r="E20" s="20">
        <f t="shared" si="3"/>
        <v>34912</v>
      </c>
      <c r="F20" s="35">
        <f t="shared" si="3"/>
        <v>10158</v>
      </c>
      <c r="G20" s="20">
        <f t="shared" si="3"/>
        <v>6222</v>
      </c>
      <c r="H20" s="20">
        <f t="shared" si="3"/>
        <v>8657</v>
      </c>
      <c r="I20" s="21">
        <f>SUM(I13:I19)</f>
        <v>14879</v>
      </c>
      <c r="J20" s="22">
        <f t="shared" si="1"/>
        <v>0.426</v>
      </c>
    </row>
    <row r="21" spans="1:10" ht="14.25">
      <c r="A21" s="23"/>
      <c r="B21" s="24"/>
      <c r="C21" s="24"/>
      <c r="D21" s="24"/>
      <c r="E21" s="24"/>
      <c r="F21" s="24"/>
      <c r="G21" s="24"/>
      <c r="H21" s="24"/>
      <c r="I21" s="25"/>
      <c r="J21" s="26"/>
    </row>
    <row r="22" spans="1:10" ht="14.25">
      <c r="A22" s="23"/>
      <c r="B22" s="24"/>
      <c r="C22" s="24"/>
      <c r="D22" s="24"/>
      <c r="E22" s="24"/>
      <c r="F22" s="24"/>
      <c r="G22" s="24"/>
      <c r="H22" s="24"/>
      <c r="I22" s="24"/>
      <c r="J22" s="27"/>
    </row>
    <row r="23" spans="1:10" ht="15" thickBot="1">
      <c r="A23" s="75" t="s">
        <v>17</v>
      </c>
      <c r="B23" s="75"/>
      <c r="C23" s="1"/>
      <c r="D23" s="1"/>
      <c r="E23" s="1"/>
      <c r="F23" s="1"/>
      <c r="G23" s="1"/>
      <c r="H23" s="1"/>
      <c r="I23" s="1"/>
      <c r="J23" s="1"/>
    </row>
    <row r="24" spans="1:10" ht="14.25">
      <c r="A24" s="79" t="s">
        <v>18</v>
      </c>
      <c r="B24" s="80"/>
      <c r="C24" s="2" t="s">
        <v>0</v>
      </c>
      <c r="D24" s="2" t="s">
        <v>1</v>
      </c>
      <c r="E24" s="3" t="s">
        <v>2</v>
      </c>
      <c r="F24" s="79" t="s">
        <v>18</v>
      </c>
      <c r="G24" s="80"/>
      <c r="H24" s="2" t="s">
        <v>0</v>
      </c>
      <c r="I24" s="2" t="s">
        <v>1</v>
      </c>
      <c r="J24" s="3" t="s">
        <v>2</v>
      </c>
    </row>
    <row r="25" spans="1:10" ht="14.25">
      <c r="A25" s="81" t="s">
        <v>19</v>
      </c>
      <c r="B25" s="82"/>
      <c r="C25" s="15">
        <v>506</v>
      </c>
      <c r="D25" s="15">
        <v>531</v>
      </c>
      <c r="E25" s="16">
        <f aca="true" t="shared" si="4" ref="E25:E36">C25+D25</f>
        <v>1037</v>
      </c>
      <c r="F25" s="81" t="s">
        <v>20</v>
      </c>
      <c r="G25" s="83"/>
      <c r="H25" s="15">
        <v>1233</v>
      </c>
      <c r="I25" s="15">
        <v>1251</v>
      </c>
      <c r="J25" s="16">
        <f aca="true" t="shared" si="5" ref="J25:J35">H25+I25</f>
        <v>2484</v>
      </c>
    </row>
    <row r="26" spans="1:10" ht="14.25">
      <c r="A26" s="81" t="s">
        <v>21</v>
      </c>
      <c r="B26" s="82"/>
      <c r="C26" s="15">
        <v>630</v>
      </c>
      <c r="D26" s="15">
        <v>577</v>
      </c>
      <c r="E26" s="16">
        <f t="shared" si="4"/>
        <v>1207</v>
      </c>
      <c r="F26" s="81" t="s">
        <v>22</v>
      </c>
      <c r="G26" s="83"/>
      <c r="H26" s="15">
        <v>1563</v>
      </c>
      <c r="I26" s="15">
        <v>1499</v>
      </c>
      <c r="J26" s="16">
        <f t="shared" si="5"/>
        <v>3062</v>
      </c>
    </row>
    <row r="27" spans="1:10" ht="14.25">
      <c r="A27" s="81" t="s">
        <v>23</v>
      </c>
      <c r="B27" s="82"/>
      <c r="C27" s="15">
        <v>727</v>
      </c>
      <c r="D27" s="15">
        <v>680</v>
      </c>
      <c r="E27" s="16">
        <f t="shared" si="4"/>
        <v>1407</v>
      </c>
      <c r="F27" s="81" t="s">
        <v>24</v>
      </c>
      <c r="G27" s="83"/>
      <c r="H27" s="15">
        <v>1515</v>
      </c>
      <c r="I27" s="15">
        <v>1588</v>
      </c>
      <c r="J27" s="16">
        <f t="shared" si="5"/>
        <v>3103</v>
      </c>
    </row>
    <row r="28" spans="1:10" ht="14.25">
      <c r="A28" s="81" t="s">
        <v>25</v>
      </c>
      <c r="B28" s="82"/>
      <c r="C28" s="15">
        <v>718</v>
      </c>
      <c r="D28" s="15">
        <v>656</v>
      </c>
      <c r="E28" s="16">
        <f t="shared" si="4"/>
        <v>1374</v>
      </c>
      <c r="F28" s="81" t="s">
        <v>26</v>
      </c>
      <c r="G28" s="83"/>
      <c r="H28" s="15">
        <v>993</v>
      </c>
      <c r="I28" s="15">
        <v>1325</v>
      </c>
      <c r="J28" s="16">
        <f t="shared" si="5"/>
        <v>2318</v>
      </c>
    </row>
    <row r="29" spans="1:10" ht="14.25">
      <c r="A29" s="81" t="s">
        <v>27</v>
      </c>
      <c r="B29" s="82"/>
      <c r="C29" s="15">
        <v>692</v>
      </c>
      <c r="D29" s="15">
        <v>595</v>
      </c>
      <c r="E29" s="16">
        <f t="shared" si="4"/>
        <v>1287</v>
      </c>
      <c r="F29" s="81" t="s">
        <v>28</v>
      </c>
      <c r="G29" s="83"/>
      <c r="H29" s="15">
        <v>928</v>
      </c>
      <c r="I29" s="15">
        <v>1514</v>
      </c>
      <c r="J29" s="16">
        <f t="shared" si="5"/>
        <v>2442</v>
      </c>
    </row>
    <row r="30" spans="1:10" ht="14.25">
      <c r="A30" s="81" t="s">
        <v>29</v>
      </c>
      <c r="B30" s="82"/>
      <c r="C30" s="15">
        <v>619</v>
      </c>
      <c r="D30" s="15">
        <v>531</v>
      </c>
      <c r="E30" s="16">
        <f t="shared" si="4"/>
        <v>1150</v>
      </c>
      <c r="F30" s="81" t="s">
        <v>30</v>
      </c>
      <c r="G30" s="83"/>
      <c r="H30" s="15">
        <v>760</v>
      </c>
      <c r="I30" s="15">
        <v>1440</v>
      </c>
      <c r="J30" s="16">
        <f t="shared" si="5"/>
        <v>2200</v>
      </c>
    </row>
    <row r="31" spans="1:10" ht="14.25">
      <c r="A31" s="81" t="s">
        <v>31</v>
      </c>
      <c r="B31" s="82"/>
      <c r="C31" s="15">
        <v>737</v>
      </c>
      <c r="D31" s="15">
        <v>589</v>
      </c>
      <c r="E31" s="16">
        <f t="shared" si="4"/>
        <v>1326</v>
      </c>
      <c r="F31" s="81" t="s">
        <v>32</v>
      </c>
      <c r="G31" s="83"/>
      <c r="H31" s="15">
        <v>378</v>
      </c>
      <c r="I31" s="15">
        <v>915</v>
      </c>
      <c r="J31" s="16">
        <f t="shared" si="5"/>
        <v>1293</v>
      </c>
    </row>
    <row r="32" spans="1:10" ht="14.25">
      <c r="A32" s="81" t="s">
        <v>33</v>
      </c>
      <c r="B32" s="82"/>
      <c r="C32" s="15">
        <v>803</v>
      </c>
      <c r="D32" s="15">
        <v>706</v>
      </c>
      <c r="E32" s="16">
        <f t="shared" si="4"/>
        <v>1509</v>
      </c>
      <c r="F32" s="81" t="s">
        <v>34</v>
      </c>
      <c r="G32" s="83"/>
      <c r="H32" s="15">
        <v>73</v>
      </c>
      <c r="I32" s="15">
        <v>318</v>
      </c>
      <c r="J32" s="16">
        <f t="shared" si="5"/>
        <v>391</v>
      </c>
    </row>
    <row r="33" spans="1:10" ht="14.25">
      <c r="A33" s="81" t="s">
        <v>35</v>
      </c>
      <c r="B33" s="82"/>
      <c r="C33" s="15">
        <v>903</v>
      </c>
      <c r="D33" s="15">
        <v>863</v>
      </c>
      <c r="E33" s="16">
        <f t="shared" si="4"/>
        <v>1766</v>
      </c>
      <c r="F33" s="81" t="s">
        <v>36</v>
      </c>
      <c r="G33" s="83"/>
      <c r="H33" s="15">
        <v>12</v>
      </c>
      <c r="I33" s="15">
        <v>51</v>
      </c>
      <c r="J33" s="16">
        <f t="shared" si="5"/>
        <v>63</v>
      </c>
    </row>
    <row r="34" spans="1:10" ht="14.25">
      <c r="A34" s="81" t="s">
        <v>37</v>
      </c>
      <c r="B34" s="82"/>
      <c r="C34" s="15">
        <v>990</v>
      </c>
      <c r="D34" s="15">
        <v>910</v>
      </c>
      <c r="E34" s="16">
        <f t="shared" si="4"/>
        <v>1900</v>
      </c>
      <c r="F34" s="81" t="s">
        <v>38</v>
      </c>
      <c r="G34" s="83"/>
      <c r="H34" s="15">
        <v>0</v>
      </c>
      <c r="I34" s="15">
        <v>7</v>
      </c>
      <c r="J34" s="16">
        <f t="shared" si="5"/>
        <v>7</v>
      </c>
    </row>
    <row r="35" spans="1:10" ht="14.25">
      <c r="A35" s="81" t="s">
        <v>39</v>
      </c>
      <c r="B35" s="82"/>
      <c r="C35" s="15">
        <v>873</v>
      </c>
      <c r="D35" s="15">
        <v>790</v>
      </c>
      <c r="E35" s="16">
        <f t="shared" si="4"/>
        <v>1663</v>
      </c>
      <c r="F35" s="81" t="s">
        <v>40</v>
      </c>
      <c r="G35" s="83"/>
      <c r="H35" s="15">
        <v>0</v>
      </c>
      <c r="I35" s="15">
        <v>0</v>
      </c>
      <c r="J35" s="16">
        <f t="shared" si="5"/>
        <v>0</v>
      </c>
    </row>
    <row r="36" spans="1:10" ht="15" thickBot="1">
      <c r="A36" s="84" t="s">
        <v>41</v>
      </c>
      <c r="B36" s="85"/>
      <c r="C36" s="9">
        <v>954</v>
      </c>
      <c r="D36" s="9">
        <v>969</v>
      </c>
      <c r="E36" s="10">
        <f t="shared" si="4"/>
        <v>1923</v>
      </c>
      <c r="F36" s="86" t="s">
        <v>42</v>
      </c>
      <c r="G36" s="87"/>
      <c r="H36" s="9">
        <f>C25+C26+C27+C28+C29+C30+C31+C32+C33+C34+C35+C36+H25+H26+H27+H28+H29+H30+H31+H32+H33+H34+H35</f>
        <v>16607</v>
      </c>
      <c r="I36" s="9">
        <f>D25+D26+D27+D28+D29+D30+D31+D32+D33+D34+D35+D36+I25+I26+I27+I28+I29+I30+I31+I32+I33+I34+I35</f>
        <v>18305</v>
      </c>
      <c r="J36" s="10">
        <f>E25+E26+E27+E28+E29+E30+E31+E32+E33+E34+E35+E36+J25+J26+J27+J28+J29+J30+J31+J32+J33+J34+J35</f>
        <v>34912</v>
      </c>
    </row>
    <row r="37" spans="1:10" ht="14.25">
      <c r="A37" s="88"/>
      <c r="B37" s="89"/>
      <c r="C37" s="28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4.25">
      <c r="A39" s="65" t="s">
        <v>66</v>
      </c>
      <c r="B39" s="65"/>
      <c r="C39" s="65"/>
      <c r="D39" s="65"/>
      <c r="E39" s="65"/>
      <c r="F39" s="65"/>
      <c r="G39" s="65"/>
      <c r="H39" s="65"/>
      <c r="I39" s="65"/>
      <c r="J39" s="65"/>
    </row>
    <row r="40" spans="1:10" ht="15" thickBo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4.25">
      <c r="A41" s="66"/>
      <c r="B41" s="68" t="s">
        <v>43</v>
      </c>
      <c r="C41" s="70" t="s">
        <v>4</v>
      </c>
      <c r="D41" s="70"/>
      <c r="E41" s="71"/>
      <c r="F41" s="72" t="s">
        <v>5</v>
      </c>
      <c r="G41" s="73"/>
      <c r="H41" s="73"/>
      <c r="I41" s="73"/>
      <c r="J41" s="74"/>
    </row>
    <row r="42" spans="1:10" ht="14.25">
      <c r="A42" s="67"/>
      <c r="B42" s="69"/>
      <c r="C42" s="5" t="s">
        <v>0</v>
      </c>
      <c r="D42" s="5" t="s">
        <v>1</v>
      </c>
      <c r="E42" s="6" t="s">
        <v>2</v>
      </c>
      <c r="F42" s="4" t="s">
        <v>43</v>
      </c>
      <c r="G42" s="5" t="s">
        <v>0</v>
      </c>
      <c r="H42" s="5" t="s">
        <v>1</v>
      </c>
      <c r="I42" s="5" t="s">
        <v>2</v>
      </c>
      <c r="J42" s="6" t="s">
        <v>6</v>
      </c>
    </row>
    <row r="43" spans="1:10" ht="15" thickBot="1">
      <c r="A43" s="7" t="s">
        <v>7</v>
      </c>
      <c r="B43" s="8">
        <v>399</v>
      </c>
      <c r="C43" s="9">
        <v>191</v>
      </c>
      <c r="D43" s="9">
        <v>256</v>
      </c>
      <c r="E43" s="10">
        <f>SUM(C43:D43)</f>
        <v>447</v>
      </c>
      <c r="F43" s="8">
        <v>16</v>
      </c>
      <c r="G43" s="9">
        <v>11</v>
      </c>
      <c r="H43" s="9">
        <v>13</v>
      </c>
      <c r="I43" s="9">
        <f>SUM(G43:H43)</f>
        <v>24</v>
      </c>
      <c r="J43" s="11">
        <f>ROUND(I43/E43,3)</f>
        <v>0.054</v>
      </c>
    </row>
    <row r="46" spans="1:10" ht="15" thickBot="1">
      <c r="A46" s="75" t="s">
        <v>45</v>
      </c>
      <c r="B46" s="75"/>
      <c r="C46" s="76"/>
      <c r="D46" s="1"/>
      <c r="E46" s="1"/>
      <c r="F46" s="1"/>
      <c r="G46" s="1"/>
      <c r="H46" s="1"/>
      <c r="I46" s="1"/>
      <c r="J46" s="1"/>
    </row>
    <row r="47" spans="1:10" ht="14.25">
      <c r="A47" s="77"/>
      <c r="B47" s="68" t="s">
        <v>43</v>
      </c>
      <c r="C47" s="70" t="s">
        <v>4</v>
      </c>
      <c r="D47" s="70"/>
      <c r="E47" s="71"/>
      <c r="F47" s="79" t="s">
        <v>5</v>
      </c>
      <c r="G47" s="73"/>
      <c r="H47" s="73"/>
      <c r="I47" s="73"/>
      <c r="J47" s="74"/>
    </row>
    <row r="48" spans="1:10" ht="14.25">
      <c r="A48" s="78"/>
      <c r="B48" s="69"/>
      <c r="C48" s="5" t="s">
        <v>0</v>
      </c>
      <c r="D48" s="5" t="s">
        <v>1</v>
      </c>
      <c r="E48" s="6" t="s">
        <v>2</v>
      </c>
      <c r="F48" s="12" t="s">
        <v>43</v>
      </c>
      <c r="G48" s="5" t="s">
        <v>0</v>
      </c>
      <c r="H48" s="5" t="s">
        <v>1</v>
      </c>
      <c r="I48" s="5" t="s">
        <v>2</v>
      </c>
      <c r="J48" s="6" t="s">
        <v>6</v>
      </c>
    </row>
    <row r="49" spans="1:10" ht="14.25">
      <c r="A49" s="13" t="s">
        <v>9</v>
      </c>
      <c r="B49" s="36">
        <v>287</v>
      </c>
      <c r="C49" s="37">
        <v>132</v>
      </c>
      <c r="D49" s="37">
        <v>190</v>
      </c>
      <c r="E49" s="29">
        <f aca="true" t="shared" si="6" ref="E49:E55">SUM(C49:D49)</f>
        <v>322</v>
      </c>
      <c r="F49" s="30">
        <v>11</v>
      </c>
      <c r="G49" s="31">
        <v>7</v>
      </c>
      <c r="H49" s="31">
        <v>8</v>
      </c>
      <c r="I49" s="31">
        <f>SUM(G49:H49)</f>
        <v>15</v>
      </c>
      <c r="J49" s="18">
        <f aca="true" t="shared" si="7" ref="J49:J56">ROUND(I49/E49,3)</f>
        <v>0.047</v>
      </c>
    </row>
    <row r="50" spans="1:10" ht="14.25">
      <c r="A50" s="13" t="s">
        <v>10</v>
      </c>
      <c r="B50" s="36">
        <v>26</v>
      </c>
      <c r="C50" s="37">
        <v>12</v>
      </c>
      <c r="D50" s="43">
        <v>15</v>
      </c>
      <c r="E50" s="29">
        <f t="shared" si="6"/>
        <v>27</v>
      </c>
      <c r="F50" s="30">
        <v>1</v>
      </c>
      <c r="G50" s="31">
        <v>0</v>
      </c>
      <c r="H50" s="31">
        <v>1</v>
      </c>
      <c r="I50" s="31">
        <f aca="true" t="shared" si="8" ref="I50:I55">SUM(G50:H50)</f>
        <v>1</v>
      </c>
      <c r="J50" s="18">
        <f t="shared" si="7"/>
        <v>0.037</v>
      </c>
    </row>
    <row r="51" spans="1:10" ht="14.25">
      <c r="A51" s="13" t="s">
        <v>11</v>
      </c>
      <c r="B51" s="36">
        <v>60</v>
      </c>
      <c r="C51" s="37">
        <v>37</v>
      </c>
      <c r="D51" s="37">
        <v>32</v>
      </c>
      <c r="E51" s="29">
        <f t="shared" si="6"/>
        <v>69</v>
      </c>
      <c r="F51" s="30">
        <v>4</v>
      </c>
      <c r="G51" s="31">
        <v>4</v>
      </c>
      <c r="H51" s="31">
        <v>4</v>
      </c>
      <c r="I51" s="31">
        <f t="shared" si="8"/>
        <v>8</v>
      </c>
      <c r="J51" s="18">
        <f t="shared" si="7"/>
        <v>0.116</v>
      </c>
    </row>
    <row r="52" spans="1:10" ht="14.25">
      <c r="A52" s="13" t="s">
        <v>12</v>
      </c>
      <c r="B52" s="36">
        <v>8</v>
      </c>
      <c r="C52" s="37">
        <v>1</v>
      </c>
      <c r="D52" s="37">
        <v>7</v>
      </c>
      <c r="E52" s="29">
        <f t="shared" si="6"/>
        <v>8</v>
      </c>
      <c r="F52" s="30">
        <v>0</v>
      </c>
      <c r="G52" s="31">
        <v>0</v>
      </c>
      <c r="H52" s="31">
        <v>0</v>
      </c>
      <c r="I52" s="31">
        <f t="shared" si="8"/>
        <v>0</v>
      </c>
      <c r="J52" s="18">
        <f t="shared" si="7"/>
        <v>0</v>
      </c>
    </row>
    <row r="53" spans="1:10" ht="14.25">
      <c r="A53" s="13" t="s">
        <v>13</v>
      </c>
      <c r="B53" s="36">
        <v>5</v>
      </c>
      <c r="C53" s="37">
        <v>5</v>
      </c>
      <c r="D53" s="37">
        <v>1</v>
      </c>
      <c r="E53" s="29">
        <f t="shared" si="6"/>
        <v>6</v>
      </c>
      <c r="F53" s="30">
        <v>0</v>
      </c>
      <c r="G53" s="31">
        <v>0</v>
      </c>
      <c r="H53" s="31">
        <v>0</v>
      </c>
      <c r="I53" s="31">
        <f t="shared" si="8"/>
        <v>0</v>
      </c>
      <c r="J53" s="18">
        <f t="shared" si="7"/>
        <v>0</v>
      </c>
    </row>
    <row r="54" spans="1:10" ht="14.25">
      <c r="A54" s="13" t="s">
        <v>14</v>
      </c>
      <c r="B54" s="36">
        <v>4</v>
      </c>
      <c r="C54" s="37">
        <v>2</v>
      </c>
      <c r="D54" s="37">
        <v>2</v>
      </c>
      <c r="E54" s="29">
        <f t="shared" si="6"/>
        <v>4</v>
      </c>
      <c r="F54" s="30">
        <v>0</v>
      </c>
      <c r="G54" s="31">
        <v>0</v>
      </c>
      <c r="H54" s="31">
        <v>0</v>
      </c>
      <c r="I54" s="31">
        <f t="shared" si="8"/>
        <v>0</v>
      </c>
      <c r="J54" s="18">
        <f t="shared" si="7"/>
        <v>0</v>
      </c>
    </row>
    <row r="55" spans="1:10" ht="14.25">
      <c r="A55" s="13" t="s">
        <v>15</v>
      </c>
      <c r="B55" s="36">
        <v>9</v>
      </c>
      <c r="C55" s="37">
        <v>2</v>
      </c>
      <c r="D55" s="37">
        <v>9</v>
      </c>
      <c r="E55" s="29">
        <f t="shared" si="6"/>
        <v>11</v>
      </c>
      <c r="F55" s="30">
        <v>0</v>
      </c>
      <c r="G55" s="31">
        <v>0</v>
      </c>
      <c r="H55" s="31">
        <v>0</v>
      </c>
      <c r="I55" s="31">
        <f t="shared" si="8"/>
        <v>0</v>
      </c>
      <c r="J55" s="18">
        <f t="shared" si="7"/>
        <v>0</v>
      </c>
    </row>
    <row r="56" spans="1:10" ht="15" thickBot="1">
      <c r="A56" s="19" t="s">
        <v>16</v>
      </c>
      <c r="B56" s="39">
        <f aca="true" t="shared" si="9" ref="B56:G56">SUM(B49:B55)</f>
        <v>399</v>
      </c>
      <c r="C56" s="40">
        <f t="shared" si="9"/>
        <v>191</v>
      </c>
      <c r="D56" s="40">
        <f t="shared" si="9"/>
        <v>256</v>
      </c>
      <c r="E56" s="32">
        <f t="shared" si="9"/>
        <v>447</v>
      </c>
      <c r="F56" s="33">
        <f t="shared" si="9"/>
        <v>16</v>
      </c>
      <c r="G56" s="32">
        <f t="shared" si="9"/>
        <v>11</v>
      </c>
      <c r="H56" s="32">
        <f>SUM(H49:H55)</f>
        <v>13</v>
      </c>
      <c r="I56" s="32">
        <f>SUM(I49:I55)</f>
        <v>24</v>
      </c>
      <c r="J56" s="11">
        <f t="shared" si="7"/>
        <v>0.054</v>
      </c>
    </row>
    <row r="57" spans="1:10" ht="14.25">
      <c r="A57" s="23"/>
      <c r="B57" s="24" t="s">
        <v>46</v>
      </c>
      <c r="C57" s="24"/>
      <c r="D57" s="24"/>
      <c r="E57" s="24"/>
      <c r="F57" s="24"/>
      <c r="G57" s="24"/>
      <c r="H57" s="24"/>
      <c r="I57" s="24"/>
      <c r="J57" s="27"/>
    </row>
    <row r="58" spans="1:10" ht="14.25">
      <c r="A58" s="23"/>
      <c r="B58" s="24"/>
      <c r="C58" s="24"/>
      <c r="D58" s="24"/>
      <c r="E58" s="24"/>
      <c r="F58" s="24"/>
      <c r="G58" s="24"/>
      <c r="H58" s="24"/>
      <c r="I58" s="24"/>
      <c r="J58" s="27"/>
    </row>
    <row r="59" spans="1:10" ht="15" thickBot="1">
      <c r="A59" s="75" t="s">
        <v>17</v>
      </c>
      <c r="B59" s="75"/>
      <c r="C59" s="1"/>
      <c r="D59" s="1"/>
      <c r="E59" s="1"/>
      <c r="F59" s="1"/>
      <c r="G59" s="1"/>
      <c r="H59" s="1"/>
      <c r="I59" s="1"/>
      <c r="J59" s="1"/>
    </row>
    <row r="60" spans="1:10" ht="14.25">
      <c r="A60" s="79" t="s">
        <v>18</v>
      </c>
      <c r="B60" s="80"/>
      <c r="C60" s="2" t="s">
        <v>0</v>
      </c>
      <c r="D60" s="2" t="s">
        <v>1</v>
      </c>
      <c r="E60" s="3" t="s">
        <v>2</v>
      </c>
      <c r="F60" s="79" t="s">
        <v>18</v>
      </c>
      <c r="G60" s="80"/>
      <c r="H60" s="2" t="s">
        <v>0</v>
      </c>
      <c r="I60" s="2" t="s">
        <v>1</v>
      </c>
      <c r="J60" s="3" t="s">
        <v>2</v>
      </c>
    </row>
    <row r="61" spans="1:10" ht="14.25">
      <c r="A61" s="81" t="s">
        <v>19</v>
      </c>
      <c r="B61" s="82"/>
      <c r="C61" s="15">
        <v>1</v>
      </c>
      <c r="D61" s="15">
        <v>5</v>
      </c>
      <c r="E61" s="16">
        <f aca="true" t="shared" si="10" ref="E61:E72">SUM(C61+D61)</f>
        <v>6</v>
      </c>
      <c r="F61" s="81" t="s">
        <v>20</v>
      </c>
      <c r="G61" s="83"/>
      <c r="H61" s="15">
        <v>4</v>
      </c>
      <c r="I61" s="15">
        <v>2</v>
      </c>
      <c r="J61" s="16">
        <f aca="true" t="shared" si="11" ref="J61:J72">SUM(H61+I61)</f>
        <v>6</v>
      </c>
    </row>
    <row r="62" spans="1:10" ht="14.25">
      <c r="A62" s="81" t="s">
        <v>21</v>
      </c>
      <c r="B62" s="82"/>
      <c r="C62" s="15">
        <v>1</v>
      </c>
      <c r="D62" s="15">
        <v>3</v>
      </c>
      <c r="E62" s="16">
        <f t="shared" si="10"/>
        <v>4</v>
      </c>
      <c r="F62" s="81" t="s">
        <v>22</v>
      </c>
      <c r="G62" s="83"/>
      <c r="H62" s="15">
        <v>0</v>
      </c>
      <c r="I62" s="15">
        <v>6</v>
      </c>
      <c r="J62" s="16">
        <f t="shared" si="11"/>
        <v>6</v>
      </c>
    </row>
    <row r="63" spans="1:10" ht="14.25">
      <c r="A63" s="81" t="s">
        <v>23</v>
      </c>
      <c r="B63" s="82"/>
      <c r="C63" s="15">
        <v>1</v>
      </c>
      <c r="D63" s="15">
        <v>0</v>
      </c>
      <c r="E63" s="16">
        <f t="shared" si="10"/>
        <v>1</v>
      </c>
      <c r="F63" s="81" t="s">
        <v>24</v>
      </c>
      <c r="G63" s="83"/>
      <c r="H63" s="15">
        <v>6</v>
      </c>
      <c r="I63" s="15">
        <v>2</v>
      </c>
      <c r="J63" s="16">
        <f t="shared" si="11"/>
        <v>8</v>
      </c>
    </row>
    <row r="64" spans="1:10" ht="14.25">
      <c r="A64" s="81" t="s">
        <v>25</v>
      </c>
      <c r="B64" s="82"/>
      <c r="C64" s="15">
        <v>9</v>
      </c>
      <c r="D64" s="15">
        <v>11</v>
      </c>
      <c r="E64" s="16">
        <f t="shared" si="10"/>
        <v>20</v>
      </c>
      <c r="F64" s="81" t="s">
        <v>26</v>
      </c>
      <c r="G64" s="83"/>
      <c r="H64" s="15">
        <v>3</v>
      </c>
      <c r="I64" s="15">
        <v>1</v>
      </c>
      <c r="J64" s="16">
        <f t="shared" si="11"/>
        <v>4</v>
      </c>
    </row>
    <row r="65" spans="1:10" ht="14.25">
      <c r="A65" s="81" t="s">
        <v>27</v>
      </c>
      <c r="B65" s="82"/>
      <c r="C65" s="15">
        <v>55</v>
      </c>
      <c r="D65" s="15">
        <v>71</v>
      </c>
      <c r="E65" s="16">
        <f t="shared" si="10"/>
        <v>126</v>
      </c>
      <c r="F65" s="81" t="s">
        <v>28</v>
      </c>
      <c r="G65" s="83"/>
      <c r="H65" s="15">
        <v>2</v>
      </c>
      <c r="I65" s="15">
        <v>1</v>
      </c>
      <c r="J65" s="16">
        <f t="shared" si="11"/>
        <v>3</v>
      </c>
    </row>
    <row r="66" spans="1:10" ht="14.25">
      <c r="A66" s="81" t="s">
        <v>29</v>
      </c>
      <c r="B66" s="82"/>
      <c r="C66" s="15">
        <v>62</v>
      </c>
      <c r="D66" s="15">
        <v>29</v>
      </c>
      <c r="E66" s="16">
        <f t="shared" si="10"/>
        <v>91</v>
      </c>
      <c r="F66" s="81" t="s">
        <v>30</v>
      </c>
      <c r="G66" s="83"/>
      <c r="H66" s="15">
        <v>0</v>
      </c>
      <c r="I66" s="15">
        <v>3</v>
      </c>
      <c r="J66" s="16">
        <f t="shared" si="11"/>
        <v>3</v>
      </c>
    </row>
    <row r="67" spans="1:10" ht="14.25">
      <c r="A67" s="81" t="s">
        <v>31</v>
      </c>
      <c r="B67" s="82"/>
      <c r="C67" s="15">
        <v>26</v>
      </c>
      <c r="D67" s="15">
        <v>26</v>
      </c>
      <c r="E67" s="16">
        <f t="shared" si="10"/>
        <v>52</v>
      </c>
      <c r="F67" s="81" t="s">
        <v>32</v>
      </c>
      <c r="G67" s="83"/>
      <c r="H67" s="15">
        <v>0</v>
      </c>
      <c r="I67" s="15">
        <v>0</v>
      </c>
      <c r="J67" s="16">
        <f t="shared" si="11"/>
        <v>0</v>
      </c>
    </row>
    <row r="68" spans="1:10" ht="14.25">
      <c r="A68" s="81" t="s">
        <v>33</v>
      </c>
      <c r="B68" s="82"/>
      <c r="C68" s="15">
        <v>8</v>
      </c>
      <c r="D68" s="15">
        <v>22</v>
      </c>
      <c r="E68" s="16">
        <f t="shared" si="10"/>
        <v>30</v>
      </c>
      <c r="F68" s="81" t="s">
        <v>34</v>
      </c>
      <c r="G68" s="83"/>
      <c r="H68" s="15">
        <v>0</v>
      </c>
      <c r="I68" s="15">
        <v>0</v>
      </c>
      <c r="J68" s="16">
        <f t="shared" si="11"/>
        <v>0</v>
      </c>
    </row>
    <row r="69" spans="1:10" ht="14.25">
      <c r="A69" s="81" t="s">
        <v>35</v>
      </c>
      <c r="B69" s="82"/>
      <c r="C69" s="15">
        <v>5</v>
      </c>
      <c r="D69" s="15">
        <v>23</v>
      </c>
      <c r="E69" s="16">
        <f t="shared" si="10"/>
        <v>28</v>
      </c>
      <c r="F69" s="81" t="s">
        <v>36</v>
      </c>
      <c r="G69" s="83"/>
      <c r="H69" s="15">
        <v>0</v>
      </c>
      <c r="I69" s="15">
        <v>0</v>
      </c>
      <c r="J69" s="16">
        <f t="shared" si="11"/>
        <v>0</v>
      </c>
    </row>
    <row r="70" spans="1:10" ht="14.25">
      <c r="A70" s="81" t="s">
        <v>37</v>
      </c>
      <c r="B70" s="82"/>
      <c r="C70" s="15">
        <v>4</v>
      </c>
      <c r="D70" s="15">
        <v>24</v>
      </c>
      <c r="E70" s="16">
        <f t="shared" si="10"/>
        <v>28</v>
      </c>
      <c r="F70" s="81" t="s">
        <v>38</v>
      </c>
      <c r="G70" s="83"/>
      <c r="H70" s="15">
        <v>0</v>
      </c>
      <c r="I70" s="15">
        <v>0</v>
      </c>
      <c r="J70" s="16">
        <f t="shared" si="11"/>
        <v>0</v>
      </c>
    </row>
    <row r="71" spans="1:10" ht="14.25">
      <c r="A71" s="81" t="s">
        <v>39</v>
      </c>
      <c r="B71" s="82"/>
      <c r="C71" s="15">
        <v>2</v>
      </c>
      <c r="D71" s="15">
        <v>17</v>
      </c>
      <c r="E71" s="16">
        <f t="shared" si="10"/>
        <v>19</v>
      </c>
      <c r="F71" s="81" t="s">
        <v>40</v>
      </c>
      <c r="G71" s="83"/>
      <c r="H71" s="15">
        <v>0</v>
      </c>
      <c r="I71" s="15">
        <v>0</v>
      </c>
      <c r="J71" s="16">
        <f t="shared" si="11"/>
        <v>0</v>
      </c>
    </row>
    <row r="72" spans="1:10" ht="15" thickBot="1">
      <c r="A72" s="84" t="s">
        <v>41</v>
      </c>
      <c r="B72" s="85"/>
      <c r="C72" s="9">
        <v>2</v>
      </c>
      <c r="D72" s="9">
        <v>10</v>
      </c>
      <c r="E72" s="10">
        <f t="shared" si="10"/>
        <v>12</v>
      </c>
      <c r="F72" s="86" t="s">
        <v>42</v>
      </c>
      <c r="G72" s="87"/>
      <c r="H72" s="34">
        <f>SUM((SUM(C61:C72)+(SUM(H61:H71))))</f>
        <v>191</v>
      </c>
      <c r="I72" s="9">
        <f>SUM((SUM(D61:D72)+(SUM(I61:I71))))</f>
        <v>256</v>
      </c>
      <c r="J72" s="10">
        <f t="shared" si="11"/>
        <v>447</v>
      </c>
    </row>
  </sheetData>
  <sheetProtection/>
  <mergeCells count="75">
    <mergeCell ref="A2:J2"/>
    <mergeCell ref="A5:A6"/>
    <mergeCell ref="B5:B6"/>
    <mergeCell ref="C5:E5"/>
    <mergeCell ref="F5:J5"/>
    <mergeCell ref="F11:J11"/>
    <mergeCell ref="A23:B23"/>
    <mergeCell ref="A24:B24"/>
    <mergeCell ref="F24:G24"/>
    <mergeCell ref="A10:C10"/>
    <mergeCell ref="A11:A12"/>
    <mergeCell ref="B11:B12"/>
    <mergeCell ref="C11:E11"/>
    <mergeCell ref="A27:B27"/>
    <mergeCell ref="F27:G27"/>
    <mergeCell ref="A28:B28"/>
    <mergeCell ref="F28:G28"/>
    <mergeCell ref="A25:B25"/>
    <mergeCell ref="F25:G25"/>
    <mergeCell ref="A26:B26"/>
    <mergeCell ref="F26:G26"/>
    <mergeCell ref="A31:B31"/>
    <mergeCell ref="F31:G31"/>
    <mergeCell ref="A32:B32"/>
    <mergeCell ref="F32:G32"/>
    <mergeCell ref="A29:B29"/>
    <mergeCell ref="F29:G29"/>
    <mergeCell ref="A30:B30"/>
    <mergeCell ref="F30:G30"/>
    <mergeCell ref="A35:B35"/>
    <mergeCell ref="F35:G35"/>
    <mergeCell ref="A36:B36"/>
    <mergeCell ref="F36:G36"/>
    <mergeCell ref="A33:B33"/>
    <mergeCell ref="F33:G33"/>
    <mergeCell ref="A34:B34"/>
    <mergeCell ref="F34:G34"/>
    <mergeCell ref="A37:B37"/>
    <mergeCell ref="A39:J39"/>
    <mergeCell ref="A41:A42"/>
    <mergeCell ref="B41:B42"/>
    <mergeCell ref="C41:E41"/>
    <mergeCell ref="F41:J41"/>
    <mergeCell ref="F47:J47"/>
    <mergeCell ref="A59:B59"/>
    <mergeCell ref="A60:B60"/>
    <mergeCell ref="F60:G60"/>
    <mergeCell ref="A46:C46"/>
    <mergeCell ref="A47:A48"/>
    <mergeCell ref="B47:B48"/>
    <mergeCell ref="C47:E47"/>
    <mergeCell ref="A63:B63"/>
    <mergeCell ref="F63:G63"/>
    <mergeCell ref="A64:B64"/>
    <mergeCell ref="F64:G64"/>
    <mergeCell ref="A61:B61"/>
    <mergeCell ref="F61:G61"/>
    <mergeCell ref="A62:B62"/>
    <mergeCell ref="F62:G62"/>
    <mergeCell ref="A67:B67"/>
    <mergeCell ref="F67:G67"/>
    <mergeCell ref="A68:B68"/>
    <mergeCell ref="F68:G68"/>
    <mergeCell ref="A65:B65"/>
    <mergeCell ref="F65:G65"/>
    <mergeCell ref="A66:B66"/>
    <mergeCell ref="F66:G66"/>
    <mergeCell ref="A71:B71"/>
    <mergeCell ref="F71:G71"/>
    <mergeCell ref="A72:B72"/>
    <mergeCell ref="F72:G72"/>
    <mergeCell ref="A69:B69"/>
    <mergeCell ref="F69:G69"/>
    <mergeCell ref="A70:B70"/>
    <mergeCell ref="F70:G70"/>
  </mergeCells>
  <printOptions/>
  <pageMargins left="0.75" right="0.75" top="0.24" bottom="0.28" header="0.2" footer="0.21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72"/>
  <sheetViews>
    <sheetView zoomScalePageLayoutView="0" workbookViewId="0" topLeftCell="A1">
      <selection activeCell="B18" sqref="B18"/>
    </sheetView>
  </sheetViews>
  <sheetFormatPr defaultColWidth="9.00390625" defaultRowHeight="13.5"/>
  <cols>
    <col min="7" max="7" width="10.00390625" style="0" bestFit="1" customWidth="1"/>
    <col min="8" max="8" width="10.875" style="0" bestFit="1" customWidth="1"/>
  </cols>
  <sheetData>
    <row r="2" spans="1:10" ht="14.25">
      <c r="A2" s="65" t="s">
        <v>67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4.25">
      <c r="A3" s="41"/>
      <c r="B3" s="41"/>
      <c r="C3" s="41"/>
      <c r="D3" s="41"/>
      <c r="E3" s="41"/>
      <c r="F3" s="41"/>
      <c r="G3" s="41"/>
      <c r="H3" s="41"/>
      <c r="I3" s="41"/>
      <c r="J3" s="41"/>
    </row>
    <row r="4" spans="1:10" ht="1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66"/>
      <c r="B5" s="68" t="s">
        <v>3</v>
      </c>
      <c r="C5" s="70" t="s">
        <v>4</v>
      </c>
      <c r="D5" s="70"/>
      <c r="E5" s="71"/>
      <c r="F5" s="72" t="s">
        <v>5</v>
      </c>
      <c r="G5" s="73"/>
      <c r="H5" s="73"/>
      <c r="I5" s="73"/>
      <c r="J5" s="74"/>
    </row>
    <row r="6" spans="1:10" ht="14.25">
      <c r="A6" s="67"/>
      <c r="B6" s="69"/>
      <c r="C6" s="5" t="s">
        <v>0</v>
      </c>
      <c r="D6" s="5" t="s">
        <v>1</v>
      </c>
      <c r="E6" s="6" t="s">
        <v>2</v>
      </c>
      <c r="F6" s="4" t="s">
        <v>3</v>
      </c>
      <c r="G6" s="5" t="s">
        <v>0</v>
      </c>
      <c r="H6" s="5" t="s">
        <v>1</v>
      </c>
      <c r="I6" s="5" t="s">
        <v>2</v>
      </c>
      <c r="J6" s="6" t="s">
        <v>6</v>
      </c>
    </row>
    <row r="7" spans="1:10" ht="15" thickBot="1">
      <c r="A7" s="7" t="s">
        <v>7</v>
      </c>
      <c r="B7" s="8">
        <v>15491</v>
      </c>
      <c r="C7" s="9">
        <v>16577</v>
      </c>
      <c r="D7" s="9">
        <v>18280</v>
      </c>
      <c r="E7" s="10">
        <f>SUM(C7:D7)</f>
        <v>34857</v>
      </c>
      <c r="F7" s="8">
        <v>10153</v>
      </c>
      <c r="G7" s="9">
        <v>6202</v>
      </c>
      <c r="H7" s="9">
        <v>8663</v>
      </c>
      <c r="I7" s="9">
        <f>SUM(G7:H7)</f>
        <v>14865</v>
      </c>
      <c r="J7" s="11">
        <f>ROUND(I7/E7,3)</f>
        <v>0.426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>
      <c r="A10" s="75" t="s">
        <v>45</v>
      </c>
      <c r="B10" s="75"/>
      <c r="C10" s="76"/>
      <c r="D10" s="1"/>
      <c r="E10" s="1"/>
      <c r="F10" s="1"/>
      <c r="G10" s="1"/>
      <c r="H10" s="1"/>
      <c r="I10" s="1"/>
      <c r="J10" s="1"/>
    </row>
    <row r="11" spans="1:10" ht="14.25">
      <c r="A11" s="77"/>
      <c r="B11" s="68" t="s">
        <v>3</v>
      </c>
      <c r="C11" s="70" t="s">
        <v>4</v>
      </c>
      <c r="D11" s="70"/>
      <c r="E11" s="71"/>
      <c r="F11" s="79" t="s">
        <v>5</v>
      </c>
      <c r="G11" s="73"/>
      <c r="H11" s="73"/>
      <c r="I11" s="73"/>
      <c r="J11" s="74"/>
    </row>
    <row r="12" spans="1:10" ht="14.25">
      <c r="A12" s="78"/>
      <c r="B12" s="69"/>
      <c r="C12" s="5" t="s">
        <v>0</v>
      </c>
      <c r="D12" s="5" t="s">
        <v>1</v>
      </c>
      <c r="E12" s="6" t="s">
        <v>2</v>
      </c>
      <c r="F12" s="12" t="s">
        <v>3</v>
      </c>
      <c r="G12" s="5" t="s">
        <v>0</v>
      </c>
      <c r="H12" s="5" t="s">
        <v>1</v>
      </c>
      <c r="I12" s="5" t="s">
        <v>2</v>
      </c>
      <c r="J12" s="6" t="s">
        <v>6</v>
      </c>
    </row>
    <row r="13" spans="1:10" ht="14.25">
      <c r="A13" s="13" t="s">
        <v>9</v>
      </c>
      <c r="B13" s="14">
        <v>7938</v>
      </c>
      <c r="C13" s="15">
        <v>8514</v>
      </c>
      <c r="D13" s="15">
        <v>9264</v>
      </c>
      <c r="E13" s="16">
        <f aca="true" t="shared" si="0" ref="E13:E19">SUM(C13:D13)</f>
        <v>17778</v>
      </c>
      <c r="F13" s="17">
        <v>4532</v>
      </c>
      <c r="G13" s="15">
        <v>2755</v>
      </c>
      <c r="H13" s="15">
        <v>3887</v>
      </c>
      <c r="I13" s="15">
        <f>SUM(G13:H13)</f>
        <v>6642</v>
      </c>
      <c r="J13" s="18">
        <f aca="true" t="shared" si="1" ref="J13:J20">ROUND(I13/E13,3)</f>
        <v>0.374</v>
      </c>
    </row>
    <row r="14" spans="1:10" ht="14.25">
      <c r="A14" s="13" t="s">
        <v>10</v>
      </c>
      <c r="B14" s="14">
        <v>1408</v>
      </c>
      <c r="C14" s="15">
        <v>1569</v>
      </c>
      <c r="D14" s="15">
        <v>1734</v>
      </c>
      <c r="E14" s="16">
        <f t="shared" si="0"/>
        <v>3303</v>
      </c>
      <c r="F14" s="17">
        <v>1088</v>
      </c>
      <c r="G14" s="15">
        <v>693</v>
      </c>
      <c r="H14" s="15">
        <v>964</v>
      </c>
      <c r="I14" s="15">
        <f aca="true" t="shared" si="2" ref="I14:I19">SUM(G14:H14)</f>
        <v>1657</v>
      </c>
      <c r="J14" s="18">
        <f t="shared" si="1"/>
        <v>0.502</v>
      </c>
    </row>
    <row r="15" spans="1:10" ht="14.25">
      <c r="A15" s="13" t="s">
        <v>11</v>
      </c>
      <c r="B15" s="14">
        <v>3477</v>
      </c>
      <c r="C15" s="15">
        <v>3548</v>
      </c>
      <c r="D15" s="15">
        <v>3961</v>
      </c>
      <c r="E15" s="16">
        <f t="shared" si="0"/>
        <v>7509</v>
      </c>
      <c r="F15" s="17">
        <v>2438</v>
      </c>
      <c r="G15" s="15">
        <v>1477</v>
      </c>
      <c r="H15" s="15">
        <v>2024</v>
      </c>
      <c r="I15" s="15">
        <f t="shared" si="2"/>
        <v>3501</v>
      </c>
      <c r="J15" s="18">
        <f t="shared" si="1"/>
        <v>0.466</v>
      </c>
    </row>
    <row r="16" spans="1:10" ht="14.25">
      <c r="A16" s="13" t="s">
        <v>12</v>
      </c>
      <c r="B16" s="14">
        <v>794</v>
      </c>
      <c r="C16" s="15">
        <v>950</v>
      </c>
      <c r="D16" s="15">
        <v>981</v>
      </c>
      <c r="E16" s="16">
        <f t="shared" si="0"/>
        <v>1931</v>
      </c>
      <c r="F16" s="17">
        <v>627</v>
      </c>
      <c r="G16" s="15">
        <v>392</v>
      </c>
      <c r="H16" s="15">
        <v>538</v>
      </c>
      <c r="I16" s="15">
        <f t="shared" si="2"/>
        <v>930</v>
      </c>
      <c r="J16" s="18">
        <f t="shared" si="1"/>
        <v>0.482</v>
      </c>
    </row>
    <row r="17" spans="1:10" ht="14.25">
      <c r="A17" s="13" t="s">
        <v>13</v>
      </c>
      <c r="B17" s="14">
        <v>670</v>
      </c>
      <c r="C17" s="15">
        <v>806</v>
      </c>
      <c r="D17" s="15">
        <v>908</v>
      </c>
      <c r="E17" s="16">
        <f t="shared" si="0"/>
        <v>1714</v>
      </c>
      <c r="F17" s="17">
        <v>558</v>
      </c>
      <c r="G17" s="15">
        <v>368</v>
      </c>
      <c r="H17" s="15">
        <v>470</v>
      </c>
      <c r="I17" s="15">
        <f t="shared" si="2"/>
        <v>838</v>
      </c>
      <c r="J17" s="18">
        <f t="shared" si="1"/>
        <v>0.489</v>
      </c>
    </row>
    <row r="18" spans="1:10" ht="14.25">
      <c r="A18" s="13" t="s">
        <v>14</v>
      </c>
      <c r="B18" s="14">
        <v>597</v>
      </c>
      <c r="C18" s="15">
        <v>600</v>
      </c>
      <c r="D18" s="15">
        <v>726</v>
      </c>
      <c r="E18" s="16">
        <f t="shared" si="0"/>
        <v>1326</v>
      </c>
      <c r="F18" s="17">
        <v>478</v>
      </c>
      <c r="G18" s="15">
        <v>285</v>
      </c>
      <c r="H18" s="15">
        <v>421</v>
      </c>
      <c r="I18" s="15">
        <f t="shared" si="2"/>
        <v>706</v>
      </c>
      <c r="J18" s="18">
        <f t="shared" si="1"/>
        <v>0.532</v>
      </c>
    </row>
    <row r="19" spans="1:10" ht="14.25">
      <c r="A19" s="13" t="s">
        <v>15</v>
      </c>
      <c r="B19" s="14">
        <v>607</v>
      </c>
      <c r="C19" s="15">
        <v>590</v>
      </c>
      <c r="D19" s="15">
        <v>706</v>
      </c>
      <c r="E19" s="16">
        <f t="shared" si="0"/>
        <v>1296</v>
      </c>
      <c r="F19" s="17">
        <v>432</v>
      </c>
      <c r="G19" s="15">
        <v>232</v>
      </c>
      <c r="H19" s="15">
        <v>359</v>
      </c>
      <c r="I19" s="15">
        <f t="shared" si="2"/>
        <v>591</v>
      </c>
      <c r="J19" s="18">
        <f t="shared" si="1"/>
        <v>0.456</v>
      </c>
    </row>
    <row r="20" spans="1:10" ht="15" thickBot="1">
      <c r="A20" s="7" t="s">
        <v>16</v>
      </c>
      <c r="B20" s="42">
        <f aca="true" t="shared" si="3" ref="B20:H20">SUM(B13:B19)</f>
        <v>15491</v>
      </c>
      <c r="C20" s="20">
        <f t="shared" si="3"/>
        <v>16577</v>
      </c>
      <c r="D20" s="20">
        <f t="shared" si="3"/>
        <v>18280</v>
      </c>
      <c r="E20" s="20">
        <f t="shared" si="3"/>
        <v>34857</v>
      </c>
      <c r="F20" s="35">
        <f t="shared" si="3"/>
        <v>10153</v>
      </c>
      <c r="G20" s="20">
        <f t="shared" si="3"/>
        <v>6202</v>
      </c>
      <c r="H20" s="20">
        <f t="shared" si="3"/>
        <v>8663</v>
      </c>
      <c r="I20" s="21">
        <f>SUM(I13:I19)</f>
        <v>14865</v>
      </c>
      <c r="J20" s="22">
        <f t="shared" si="1"/>
        <v>0.426</v>
      </c>
    </row>
    <row r="21" spans="1:10" ht="14.25">
      <c r="A21" s="23"/>
      <c r="B21" s="24"/>
      <c r="C21" s="24"/>
      <c r="D21" s="24"/>
      <c r="E21" s="24"/>
      <c r="F21" s="24"/>
      <c r="G21" s="24"/>
      <c r="H21" s="24"/>
      <c r="I21" s="25"/>
      <c r="J21" s="26"/>
    </row>
    <row r="22" spans="1:10" ht="14.25">
      <c r="A22" s="23"/>
      <c r="B22" s="24"/>
      <c r="C22" s="24"/>
      <c r="D22" s="24"/>
      <c r="E22" s="24"/>
      <c r="F22" s="24"/>
      <c r="G22" s="24"/>
      <c r="H22" s="24"/>
      <c r="I22" s="24"/>
      <c r="J22" s="27"/>
    </row>
    <row r="23" spans="1:10" ht="15" thickBot="1">
      <c r="A23" s="75" t="s">
        <v>17</v>
      </c>
      <c r="B23" s="75"/>
      <c r="C23" s="1"/>
      <c r="D23" s="1"/>
      <c r="E23" s="1"/>
      <c r="F23" s="1"/>
      <c r="G23" s="1"/>
      <c r="H23" s="1"/>
      <c r="I23" s="1"/>
      <c r="J23" s="1"/>
    </row>
    <row r="24" spans="1:10" ht="14.25">
      <c r="A24" s="79" t="s">
        <v>18</v>
      </c>
      <c r="B24" s="80"/>
      <c r="C24" s="2" t="s">
        <v>0</v>
      </c>
      <c r="D24" s="2" t="s">
        <v>1</v>
      </c>
      <c r="E24" s="3" t="s">
        <v>2</v>
      </c>
      <c r="F24" s="79" t="s">
        <v>18</v>
      </c>
      <c r="G24" s="80"/>
      <c r="H24" s="2" t="s">
        <v>0</v>
      </c>
      <c r="I24" s="2" t="s">
        <v>1</v>
      </c>
      <c r="J24" s="3" t="s">
        <v>2</v>
      </c>
    </row>
    <row r="25" spans="1:10" ht="14.25">
      <c r="A25" s="81" t="s">
        <v>19</v>
      </c>
      <c r="B25" s="82"/>
      <c r="C25" s="15">
        <v>502</v>
      </c>
      <c r="D25" s="15">
        <v>523</v>
      </c>
      <c r="E25" s="16">
        <f aca="true" t="shared" si="4" ref="E25:E36">C25+D25</f>
        <v>1025</v>
      </c>
      <c r="F25" s="81" t="s">
        <v>20</v>
      </c>
      <c r="G25" s="83"/>
      <c r="H25" s="15">
        <v>1233</v>
      </c>
      <c r="I25" s="15">
        <v>1240</v>
      </c>
      <c r="J25" s="16">
        <f aca="true" t="shared" si="5" ref="J25:J35">H25+I25</f>
        <v>2473</v>
      </c>
    </row>
    <row r="26" spans="1:10" ht="14.25">
      <c r="A26" s="81" t="s">
        <v>21</v>
      </c>
      <c r="B26" s="82"/>
      <c r="C26" s="15">
        <v>630</v>
      </c>
      <c r="D26" s="15">
        <v>581</v>
      </c>
      <c r="E26" s="16">
        <f t="shared" si="4"/>
        <v>1211</v>
      </c>
      <c r="F26" s="81" t="s">
        <v>22</v>
      </c>
      <c r="G26" s="83"/>
      <c r="H26" s="15">
        <v>1560</v>
      </c>
      <c r="I26" s="15">
        <v>1503</v>
      </c>
      <c r="J26" s="16">
        <f t="shared" si="5"/>
        <v>3063</v>
      </c>
    </row>
    <row r="27" spans="1:10" ht="14.25">
      <c r="A27" s="81" t="s">
        <v>23</v>
      </c>
      <c r="B27" s="82"/>
      <c r="C27" s="15">
        <v>727</v>
      </c>
      <c r="D27" s="15">
        <v>683</v>
      </c>
      <c r="E27" s="16">
        <f t="shared" si="4"/>
        <v>1410</v>
      </c>
      <c r="F27" s="81" t="s">
        <v>24</v>
      </c>
      <c r="G27" s="83"/>
      <c r="H27" s="15">
        <v>1514</v>
      </c>
      <c r="I27" s="15">
        <v>1598</v>
      </c>
      <c r="J27" s="16">
        <f t="shared" si="5"/>
        <v>3112</v>
      </c>
    </row>
    <row r="28" spans="1:10" ht="14.25">
      <c r="A28" s="81" t="s">
        <v>25</v>
      </c>
      <c r="B28" s="82"/>
      <c r="C28" s="15">
        <v>716</v>
      </c>
      <c r="D28" s="15">
        <v>655</v>
      </c>
      <c r="E28" s="16">
        <f t="shared" si="4"/>
        <v>1371</v>
      </c>
      <c r="F28" s="81" t="s">
        <v>26</v>
      </c>
      <c r="G28" s="83"/>
      <c r="H28" s="15">
        <v>998</v>
      </c>
      <c r="I28" s="15">
        <v>1325</v>
      </c>
      <c r="J28" s="16">
        <f t="shared" si="5"/>
        <v>2323</v>
      </c>
    </row>
    <row r="29" spans="1:10" ht="14.25">
      <c r="A29" s="81" t="s">
        <v>27</v>
      </c>
      <c r="B29" s="82"/>
      <c r="C29" s="15">
        <v>699</v>
      </c>
      <c r="D29" s="15">
        <v>592</v>
      </c>
      <c r="E29" s="16">
        <f t="shared" si="4"/>
        <v>1291</v>
      </c>
      <c r="F29" s="81" t="s">
        <v>28</v>
      </c>
      <c r="G29" s="83"/>
      <c r="H29" s="15">
        <v>919</v>
      </c>
      <c r="I29" s="15">
        <v>1504</v>
      </c>
      <c r="J29" s="16">
        <f t="shared" si="5"/>
        <v>2423</v>
      </c>
    </row>
    <row r="30" spans="1:10" ht="14.25">
      <c r="A30" s="81" t="s">
        <v>29</v>
      </c>
      <c r="B30" s="82"/>
      <c r="C30" s="15">
        <v>608</v>
      </c>
      <c r="D30" s="15">
        <v>529</v>
      </c>
      <c r="E30" s="16">
        <f t="shared" si="4"/>
        <v>1137</v>
      </c>
      <c r="F30" s="81" t="s">
        <v>30</v>
      </c>
      <c r="G30" s="83"/>
      <c r="H30" s="15">
        <v>755</v>
      </c>
      <c r="I30" s="15">
        <v>1435</v>
      </c>
      <c r="J30" s="16">
        <f t="shared" si="5"/>
        <v>2190</v>
      </c>
    </row>
    <row r="31" spans="1:10" ht="14.25">
      <c r="A31" s="81" t="s">
        <v>31</v>
      </c>
      <c r="B31" s="82"/>
      <c r="C31" s="15">
        <v>740</v>
      </c>
      <c r="D31" s="15">
        <v>592</v>
      </c>
      <c r="E31" s="16">
        <f t="shared" si="4"/>
        <v>1332</v>
      </c>
      <c r="F31" s="81" t="s">
        <v>32</v>
      </c>
      <c r="G31" s="83"/>
      <c r="H31" s="15">
        <v>372</v>
      </c>
      <c r="I31" s="15">
        <v>921</v>
      </c>
      <c r="J31" s="16">
        <f t="shared" si="5"/>
        <v>1293</v>
      </c>
    </row>
    <row r="32" spans="1:10" ht="14.25">
      <c r="A32" s="81" t="s">
        <v>33</v>
      </c>
      <c r="B32" s="82"/>
      <c r="C32" s="15">
        <v>811</v>
      </c>
      <c r="D32" s="15">
        <v>697</v>
      </c>
      <c r="E32" s="16">
        <f t="shared" si="4"/>
        <v>1508</v>
      </c>
      <c r="F32" s="81" t="s">
        <v>34</v>
      </c>
      <c r="G32" s="83"/>
      <c r="H32" s="15">
        <v>73</v>
      </c>
      <c r="I32" s="15">
        <v>321</v>
      </c>
      <c r="J32" s="16">
        <f t="shared" si="5"/>
        <v>394</v>
      </c>
    </row>
    <row r="33" spans="1:10" ht="14.25">
      <c r="A33" s="81" t="s">
        <v>35</v>
      </c>
      <c r="B33" s="82"/>
      <c r="C33" s="15">
        <v>894</v>
      </c>
      <c r="D33" s="15">
        <v>857</v>
      </c>
      <c r="E33" s="16">
        <f t="shared" si="4"/>
        <v>1751</v>
      </c>
      <c r="F33" s="81" t="s">
        <v>36</v>
      </c>
      <c r="G33" s="83"/>
      <c r="H33" s="15">
        <v>11</v>
      </c>
      <c r="I33" s="15">
        <v>50</v>
      </c>
      <c r="J33" s="16">
        <f t="shared" si="5"/>
        <v>61</v>
      </c>
    </row>
    <row r="34" spans="1:10" ht="14.25">
      <c r="A34" s="81" t="s">
        <v>37</v>
      </c>
      <c r="B34" s="82"/>
      <c r="C34" s="15">
        <v>988</v>
      </c>
      <c r="D34" s="15">
        <v>915</v>
      </c>
      <c r="E34" s="16">
        <f t="shared" si="4"/>
        <v>1903</v>
      </c>
      <c r="F34" s="81" t="s">
        <v>38</v>
      </c>
      <c r="G34" s="83"/>
      <c r="H34" s="15">
        <v>0</v>
      </c>
      <c r="I34" s="15">
        <v>6</v>
      </c>
      <c r="J34" s="16">
        <f t="shared" si="5"/>
        <v>6</v>
      </c>
    </row>
    <row r="35" spans="1:10" ht="14.25">
      <c r="A35" s="81" t="s">
        <v>39</v>
      </c>
      <c r="B35" s="82"/>
      <c r="C35" s="15">
        <v>871</v>
      </c>
      <c r="D35" s="15">
        <v>792</v>
      </c>
      <c r="E35" s="16">
        <f t="shared" si="4"/>
        <v>1663</v>
      </c>
      <c r="F35" s="81" t="s">
        <v>40</v>
      </c>
      <c r="G35" s="83"/>
      <c r="H35" s="15">
        <v>0</v>
      </c>
      <c r="I35" s="15">
        <v>0</v>
      </c>
      <c r="J35" s="16">
        <f t="shared" si="5"/>
        <v>0</v>
      </c>
    </row>
    <row r="36" spans="1:10" ht="15" thickBot="1">
      <c r="A36" s="84" t="s">
        <v>41</v>
      </c>
      <c r="B36" s="85"/>
      <c r="C36" s="9">
        <v>956</v>
      </c>
      <c r="D36" s="9">
        <v>961</v>
      </c>
      <c r="E36" s="10">
        <f t="shared" si="4"/>
        <v>1917</v>
      </c>
      <c r="F36" s="86" t="s">
        <v>42</v>
      </c>
      <c r="G36" s="87"/>
      <c r="H36" s="9">
        <f>C25+C26+C27+C28+C29+C30+C31+C32+C33+C34+C35+C36+H25+H26+H27+H28+H29+H30+H31+H32+H33+H34+H35</f>
        <v>16577</v>
      </c>
      <c r="I36" s="9">
        <f>D25+D26+D27+D28+D29+D30+D31+D32+D33+D34+D35+D36+I25+I26+I27+I28+I29+I30+I31+I32+I33+I34+I35</f>
        <v>18280</v>
      </c>
      <c r="J36" s="10">
        <f>E25+E26+E27+E28+E29+E30+E31+E32+E33+E34+E35+E36+J25+J26+J27+J28+J29+J30+J31+J32+J33+J34+J35</f>
        <v>34857</v>
      </c>
    </row>
    <row r="37" spans="1:10" ht="14.25">
      <c r="A37" s="88"/>
      <c r="B37" s="89"/>
      <c r="C37" s="28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4.25">
      <c r="A39" s="65" t="s">
        <v>68</v>
      </c>
      <c r="B39" s="65"/>
      <c r="C39" s="65"/>
      <c r="D39" s="65"/>
      <c r="E39" s="65"/>
      <c r="F39" s="65"/>
      <c r="G39" s="65"/>
      <c r="H39" s="65"/>
      <c r="I39" s="65"/>
      <c r="J39" s="65"/>
    </row>
    <row r="40" spans="1:10" ht="15" thickBo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4.25">
      <c r="A41" s="66"/>
      <c r="B41" s="68" t="s">
        <v>43</v>
      </c>
      <c r="C41" s="70" t="s">
        <v>4</v>
      </c>
      <c r="D41" s="70"/>
      <c r="E41" s="71"/>
      <c r="F41" s="72" t="s">
        <v>5</v>
      </c>
      <c r="G41" s="73"/>
      <c r="H41" s="73"/>
      <c r="I41" s="73"/>
      <c r="J41" s="74"/>
    </row>
    <row r="42" spans="1:10" ht="14.25">
      <c r="A42" s="67"/>
      <c r="B42" s="69"/>
      <c r="C42" s="5" t="s">
        <v>0</v>
      </c>
      <c r="D42" s="5" t="s">
        <v>1</v>
      </c>
      <c r="E42" s="6" t="s">
        <v>2</v>
      </c>
      <c r="F42" s="4" t="s">
        <v>43</v>
      </c>
      <c r="G42" s="5" t="s">
        <v>0</v>
      </c>
      <c r="H42" s="5" t="s">
        <v>1</v>
      </c>
      <c r="I42" s="5" t="s">
        <v>2</v>
      </c>
      <c r="J42" s="6" t="s">
        <v>6</v>
      </c>
    </row>
    <row r="43" spans="1:10" ht="15" thickBot="1">
      <c r="A43" s="7" t="s">
        <v>7</v>
      </c>
      <c r="B43" s="8">
        <v>398</v>
      </c>
      <c r="C43" s="9">
        <v>192</v>
      </c>
      <c r="D43" s="9">
        <v>254</v>
      </c>
      <c r="E43" s="10">
        <f>SUM(C43:D43)</f>
        <v>446</v>
      </c>
      <c r="F43" s="47">
        <v>16</v>
      </c>
      <c r="G43" s="46">
        <v>11</v>
      </c>
      <c r="H43" s="46">
        <v>13</v>
      </c>
      <c r="I43" s="9">
        <f>SUM(G43:H43)</f>
        <v>24</v>
      </c>
      <c r="J43" s="11">
        <f>ROUND(I43/E43,3)</f>
        <v>0.054</v>
      </c>
    </row>
    <row r="46" spans="1:10" ht="15" thickBot="1">
      <c r="A46" s="75" t="s">
        <v>45</v>
      </c>
      <c r="B46" s="75"/>
      <c r="C46" s="76"/>
      <c r="D46" s="1"/>
      <c r="E46" s="1"/>
      <c r="F46" s="1"/>
      <c r="G46" s="1"/>
      <c r="H46" s="1"/>
      <c r="I46" s="1"/>
      <c r="J46" s="1"/>
    </row>
    <row r="47" spans="1:10" ht="14.25">
      <c r="A47" s="77"/>
      <c r="B47" s="68" t="s">
        <v>43</v>
      </c>
      <c r="C47" s="70" t="s">
        <v>4</v>
      </c>
      <c r="D47" s="70"/>
      <c r="E47" s="71"/>
      <c r="F47" s="79" t="s">
        <v>5</v>
      </c>
      <c r="G47" s="73"/>
      <c r="H47" s="73"/>
      <c r="I47" s="73"/>
      <c r="J47" s="74"/>
    </row>
    <row r="48" spans="1:10" ht="14.25">
      <c r="A48" s="78"/>
      <c r="B48" s="69"/>
      <c r="C48" s="5" t="s">
        <v>0</v>
      </c>
      <c r="D48" s="5" t="s">
        <v>1</v>
      </c>
      <c r="E48" s="6" t="s">
        <v>2</v>
      </c>
      <c r="F48" s="12" t="s">
        <v>43</v>
      </c>
      <c r="G48" s="5" t="s">
        <v>0</v>
      </c>
      <c r="H48" s="5" t="s">
        <v>1</v>
      </c>
      <c r="I48" s="5" t="s">
        <v>2</v>
      </c>
      <c r="J48" s="6" t="s">
        <v>6</v>
      </c>
    </row>
    <row r="49" spans="1:10" ht="14.25">
      <c r="A49" s="13" t="s">
        <v>9</v>
      </c>
      <c r="B49" s="48">
        <v>287</v>
      </c>
      <c r="C49" s="49">
        <v>133</v>
      </c>
      <c r="D49" s="49">
        <v>189</v>
      </c>
      <c r="E49" s="29">
        <f aca="true" t="shared" si="6" ref="E49:E55">SUM(C49:D49)</f>
        <v>322</v>
      </c>
      <c r="F49" s="48">
        <v>11</v>
      </c>
      <c r="G49" s="49">
        <v>7</v>
      </c>
      <c r="H49" s="49">
        <v>8</v>
      </c>
      <c r="I49" s="31">
        <f aca="true" t="shared" si="7" ref="I49:I55">SUM(G49:H49)</f>
        <v>15</v>
      </c>
      <c r="J49" s="18">
        <f aca="true" t="shared" si="8" ref="J49:J56">ROUND(I49/E49,3)</f>
        <v>0.047</v>
      </c>
    </row>
    <row r="50" spans="1:10" ht="14.25">
      <c r="A50" s="13" t="s">
        <v>10</v>
      </c>
      <c r="B50" s="48">
        <v>27</v>
      </c>
      <c r="C50" s="49">
        <v>12</v>
      </c>
      <c r="D50" s="50">
        <v>16</v>
      </c>
      <c r="E50" s="29">
        <f t="shared" si="6"/>
        <v>28</v>
      </c>
      <c r="F50" s="48">
        <v>1</v>
      </c>
      <c r="G50" s="49">
        <v>0</v>
      </c>
      <c r="H50" s="49">
        <v>1</v>
      </c>
      <c r="I50" s="31">
        <f t="shared" si="7"/>
        <v>1</v>
      </c>
      <c r="J50" s="18">
        <f t="shared" si="8"/>
        <v>0.036</v>
      </c>
    </row>
    <row r="51" spans="1:10" ht="14.25">
      <c r="A51" s="13" t="s">
        <v>11</v>
      </c>
      <c r="B51" s="48">
        <v>60</v>
      </c>
      <c r="C51" s="49">
        <v>38</v>
      </c>
      <c r="D51" s="49">
        <v>31</v>
      </c>
      <c r="E51" s="29">
        <f t="shared" si="6"/>
        <v>69</v>
      </c>
      <c r="F51" s="48">
        <v>4</v>
      </c>
      <c r="G51" s="49">
        <v>4</v>
      </c>
      <c r="H51" s="49">
        <v>4</v>
      </c>
      <c r="I51" s="31">
        <f t="shared" si="7"/>
        <v>8</v>
      </c>
      <c r="J51" s="18">
        <f t="shared" si="8"/>
        <v>0.116</v>
      </c>
    </row>
    <row r="52" spans="1:10" ht="14.25">
      <c r="A52" s="13" t="s">
        <v>12</v>
      </c>
      <c r="B52" s="48">
        <v>8</v>
      </c>
      <c r="C52" s="49">
        <v>1</v>
      </c>
      <c r="D52" s="49">
        <v>7</v>
      </c>
      <c r="E52" s="29">
        <f t="shared" si="6"/>
        <v>8</v>
      </c>
      <c r="F52" s="48">
        <v>0</v>
      </c>
      <c r="G52" s="49">
        <v>0</v>
      </c>
      <c r="H52" s="49">
        <v>0</v>
      </c>
      <c r="I52" s="31">
        <f t="shared" si="7"/>
        <v>0</v>
      </c>
      <c r="J52" s="18">
        <f t="shared" si="8"/>
        <v>0</v>
      </c>
    </row>
    <row r="53" spans="1:10" ht="14.25">
      <c r="A53" s="13" t="s">
        <v>13</v>
      </c>
      <c r="B53" s="48">
        <v>5</v>
      </c>
      <c r="C53" s="49">
        <v>5</v>
      </c>
      <c r="D53" s="49">
        <v>1</v>
      </c>
      <c r="E53" s="29">
        <f t="shared" si="6"/>
        <v>6</v>
      </c>
      <c r="F53" s="48">
        <v>0</v>
      </c>
      <c r="G53" s="49">
        <v>0</v>
      </c>
      <c r="H53" s="49">
        <v>0</v>
      </c>
      <c r="I53" s="31">
        <f t="shared" si="7"/>
        <v>0</v>
      </c>
      <c r="J53" s="18">
        <f t="shared" si="8"/>
        <v>0</v>
      </c>
    </row>
    <row r="54" spans="1:10" ht="14.25">
      <c r="A54" s="13" t="s">
        <v>14</v>
      </c>
      <c r="B54" s="48">
        <v>2</v>
      </c>
      <c r="C54" s="49">
        <v>1</v>
      </c>
      <c r="D54" s="49">
        <v>1</v>
      </c>
      <c r="E54" s="29">
        <f t="shared" si="6"/>
        <v>2</v>
      </c>
      <c r="F54" s="48">
        <v>0</v>
      </c>
      <c r="G54" s="49">
        <v>0</v>
      </c>
      <c r="H54" s="49">
        <v>0</v>
      </c>
      <c r="I54" s="31">
        <f t="shared" si="7"/>
        <v>0</v>
      </c>
      <c r="J54" s="18">
        <f t="shared" si="8"/>
        <v>0</v>
      </c>
    </row>
    <row r="55" spans="1:10" ht="14.25">
      <c r="A55" s="13" t="s">
        <v>15</v>
      </c>
      <c r="B55" s="48">
        <v>9</v>
      </c>
      <c r="C55" s="49">
        <v>2</v>
      </c>
      <c r="D55" s="49">
        <v>9</v>
      </c>
      <c r="E55" s="29">
        <f t="shared" si="6"/>
        <v>11</v>
      </c>
      <c r="F55" s="48">
        <v>0</v>
      </c>
      <c r="G55" s="49">
        <v>0</v>
      </c>
      <c r="H55" s="49">
        <v>0</v>
      </c>
      <c r="I55" s="31">
        <f t="shared" si="7"/>
        <v>0</v>
      </c>
      <c r="J55" s="18">
        <f t="shared" si="8"/>
        <v>0</v>
      </c>
    </row>
    <row r="56" spans="1:10" ht="15" thickBot="1">
      <c r="A56" s="19" t="s">
        <v>16</v>
      </c>
      <c r="B56" s="53">
        <f aca="true" t="shared" si="9" ref="B56:G56">SUM(B49:B55)</f>
        <v>398</v>
      </c>
      <c r="C56" s="54">
        <f t="shared" si="9"/>
        <v>192</v>
      </c>
      <c r="D56" s="54">
        <f t="shared" si="9"/>
        <v>254</v>
      </c>
      <c r="E56" s="32">
        <f t="shared" si="9"/>
        <v>446</v>
      </c>
      <c r="F56" s="33">
        <f t="shared" si="9"/>
        <v>16</v>
      </c>
      <c r="G56" s="32">
        <f t="shared" si="9"/>
        <v>11</v>
      </c>
      <c r="H56" s="32">
        <f>SUM(H49:H55)</f>
        <v>13</v>
      </c>
      <c r="I56" s="32">
        <f>SUM(I49:I55)</f>
        <v>24</v>
      </c>
      <c r="J56" s="11">
        <f t="shared" si="8"/>
        <v>0.054</v>
      </c>
    </row>
    <row r="57" spans="1:10" ht="14.25">
      <c r="A57" s="23"/>
      <c r="B57" s="24" t="s">
        <v>46</v>
      </c>
      <c r="C57" s="24"/>
      <c r="D57" s="24"/>
      <c r="E57" s="24"/>
      <c r="F57" s="24"/>
      <c r="G57" s="24"/>
      <c r="H57" s="24"/>
      <c r="I57" s="24"/>
      <c r="J57" s="27"/>
    </row>
    <row r="58" spans="1:10" ht="14.25">
      <c r="A58" s="23"/>
      <c r="B58" s="24"/>
      <c r="C58" s="24"/>
      <c r="D58" s="24"/>
      <c r="E58" s="24"/>
      <c r="F58" s="24"/>
      <c r="G58" s="24"/>
      <c r="H58" s="24"/>
      <c r="I58" s="24"/>
      <c r="J58" s="27"/>
    </row>
    <row r="59" spans="1:10" ht="15" thickBot="1">
      <c r="A59" s="75" t="s">
        <v>17</v>
      </c>
      <c r="B59" s="75"/>
      <c r="C59" s="1"/>
      <c r="D59" s="1"/>
      <c r="E59" s="1"/>
      <c r="F59" s="1"/>
      <c r="G59" s="1"/>
      <c r="H59" s="1"/>
      <c r="I59" s="1"/>
      <c r="J59" s="1"/>
    </row>
    <row r="60" spans="1:10" ht="14.25">
      <c r="A60" s="79" t="s">
        <v>18</v>
      </c>
      <c r="B60" s="80"/>
      <c r="C60" s="2" t="s">
        <v>0</v>
      </c>
      <c r="D60" s="2" t="s">
        <v>1</v>
      </c>
      <c r="E60" s="3" t="s">
        <v>2</v>
      </c>
      <c r="F60" s="79" t="s">
        <v>18</v>
      </c>
      <c r="G60" s="80"/>
      <c r="H60" s="2" t="s">
        <v>0</v>
      </c>
      <c r="I60" s="2" t="s">
        <v>1</v>
      </c>
      <c r="J60" s="3" t="s">
        <v>2</v>
      </c>
    </row>
    <row r="61" spans="1:10" ht="14.25">
      <c r="A61" s="81" t="s">
        <v>19</v>
      </c>
      <c r="B61" s="82"/>
      <c r="C61" s="45">
        <v>1</v>
      </c>
      <c r="D61" s="45">
        <v>5</v>
      </c>
      <c r="E61" s="16">
        <f aca="true" t="shared" si="10" ref="E61:E72">SUM(C61+D61)</f>
        <v>6</v>
      </c>
      <c r="F61" s="81" t="s">
        <v>20</v>
      </c>
      <c r="G61" s="83"/>
      <c r="H61" s="45">
        <v>4</v>
      </c>
      <c r="I61" s="45">
        <v>2</v>
      </c>
      <c r="J61" s="16">
        <f aca="true" t="shared" si="11" ref="J61:J72">SUM(H61+I61)</f>
        <v>6</v>
      </c>
    </row>
    <row r="62" spans="1:10" ht="14.25">
      <c r="A62" s="81" t="s">
        <v>21</v>
      </c>
      <c r="B62" s="82"/>
      <c r="C62" s="45">
        <v>1</v>
      </c>
      <c r="D62" s="45">
        <v>3</v>
      </c>
      <c r="E62" s="16">
        <f t="shared" si="10"/>
        <v>4</v>
      </c>
      <c r="F62" s="81" t="s">
        <v>22</v>
      </c>
      <c r="G62" s="83"/>
      <c r="H62" s="45">
        <v>0</v>
      </c>
      <c r="I62" s="45">
        <v>6</v>
      </c>
      <c r="J62" s="16">
        <f t="shared" si="11"/>
        <v>6</v>
      </c>
    </row>
    <row r="63" spans="1:10" ht="14.25">
      <c r="A63" s="81" t="s">
        <v>23</v>
      </c>
      <c r="B63" s="82"/>
      <c r="C63" s="45">
        <v>1</v>
      </c>
      <c r="D63" s="45">
        <v>0</v>
      </c>
      <c r="E63" s="16">
        <f t="shared" si="10"/>
        <v>1</v>
      </c>
      <c r="F63" s="81" t="s">
        <v>24</v>
      </c>
      <c r="G63" s="83"/>
      <c r="H63" s="45">
        <v>6</v>
      </c>
      <c r="I63" s="45">
        <v>2</v>
      </c>
      <c r="J63" s="16">
        <f t="shared" si="11"/>
        <v>8</v>
      </c>
    </row>
    <row r="64" spans="1:10" ht="14.25">
      <c r="A64" s="81" t="s">
        <v>25</v>
      </c>
      <c r="B64" s="82"/>
      <c r="C64" s="45">
        <v>10</v>
      </c>
      <c r="D64" s="45">
        <v>10</v>
      </c>
      <c r="E64" s="16">
        <f t="shared" si="10"/>
        <v>20</v>
      </c>
      <c r="F64" s="81" t="s">
        <v>26</v>
      </c>
      <c r="G64" s="83"/>
      <c r="H64" s="45">
        <v>3</v>
      </c>
      <c r="I64" s="45">
        <v>1</v>
      </c>
      <c r="J64" s="16">
        <f t="shared" si="11"/>
        <v>4</v>
      </c>
    </row>
    <row r="65" spans="1:10" ht="14.25">
      <c r="A65" s="81" t="s">
        <v>27</v>
      </c>
      <c r="B65" s="82"/>
      <c r="C65" s="45">
        <v>56</v>
      </c>
      <c r="D65" s="45">
        <v>70</v>
      </c>
      <c r="E65" s="16">
        <f t="shared" si="10"/>
        <v>126</v>
      </c>
      <c r="F65" s="81" t="s">
        <v>28</v>
      </c>
      <c r="G65" s="83"/>
      <c r="H65" s="45">
        <v>2</v>
      </c>
      <c r="I65" s="45">
        <v>1</v>
      </c>
      <c r="J65" s="16">
        <f t="shared" si="11"/>
        <v>3</v>
      </c>
    </row>
    <row r="66" spans="1:10" ht="14.25">
      <c r="A66" s="81" t="s">
        <v>29</v>
      </c>
      <c r="B66" s="82"/>
      <c r="C66" s="45">
        <v>62</v>
      </c>
      <c r="D66" s="45">
        <v>30</v>
      </c>
      <c r="E66" s="16">
        <f t="shared" si="10"/>
        <v>92</v>
      </c>
      <c r="F66" s="81" t="s">
        <v>30</v>
      </c>
      <c r="G66" s="83"/>
      <c r="H66" s="45">
        <v>0</v>
      </c>
      <c r="I66" s="45">
        <v>3</v>
      </c>
      <c r="J66" s="16">
        <f t="shared" si="11"/>
        <v>3</v>
      </c>
    </row>
    <row r="67" spans="1:10" ht="14.25">
      <c r="A67" s="81" t="s">
        <v>31</v>
      </c>
      <c r="B67" s="82"/>
      <c r="C67" s="45">
        <v>25</v>
      </c>
      <c r="D67" s="45">
        <v>26</v>
      </c>
      <c r="E67" s="16">
        <f t="shared" si="10"/>
        <v>51</v>
      </c>
      <c r="F67" s="81" t="s">
        <v>32</v>
      </c>
      <c r="G67" s="83"/>
      <c r="H67" s="45">
        <v>0</v>
      </c>
      <c r="I67" s="45">
        <v>0</v>
      </c>
      <c r="J67" s="16">
        <f t="shared" si="11"/>
        <v>0</v>
      </c>
    </row>
    <row r="68" spans="1:10" ht="14.25">
      <c r="A68" s="81" t="s">
        <v>33</v>
      </c>
      <c r="B68" s="82"/>
      <c r="C68" s="45">
        <v>8</v>
      </c>
      <c r="D68" s="45">
        <v>22</v>
      </c>
      <c r="E68" s="16">
        <f t="shared" si="10"/>
        <v>30</v>
      </c>
      <c r="F68" s="81" t="s">
        <v>34</v>
      </c>
      <c r="G68" s="83"/>
      <c r="H68" s="45">
        <v>0</v>
      </c>
      <c r="I68" s="45">
        <v>0</v>
      </c>
      <c r="J68" s="16">
        <f t="shared" si="11"/>
        <v>0</v>
      </c>
    </row>
    <row r="69" spans="1:10" ht="14.25">
      <c r="A69" s="81" t="s">
        <v>35</v>
      </c>
      <c r="B69" s="82"/>
      <c r="C69" s="45">
        <v>5</v>
      </c>
      <c r="D69" s="45">
        <v>23</v>
      </c>
      <c r="E69" s="16">
        <f t="shared" si="10"/>
        <v>28</v>
      </c>
      <c r="F69" s="81" t="s">
        <v>36</v>
      </c>
      <c r="G69" s="83"/>
      <c r="H69" s="45">
        <v>0</v>
      </c>
      <c r="I69" s="45">
        <v>0</v>
      </c>
      <c r="J69" s="16">
        <f t="shared" si="11"/>
        <v>0</v>
      </c>
    </row>
    <row r="70" spans="1:10" ht="14.25">
      <c r="A70" s="81" t="s">
        <v>37</v>
      </c>
      <c r="B70" s="82"/>
      <c r="C70" s="45">
        <v>4</v>
      </c>
      <c r="D70" s="45">
        <v>23</v>
      </c>
      <c r="E70" s="16">
        <f t="shared" si="10"/>
        <v>27</v>
      </c>
      <c r="F70" s="81" t="s">
        <v>38</v>
      </c>
      <c r="G70" s="83"/>
      <c r="H70" s="45">
        <v>0</v>
      </c>
      <c r="I70" s="45">
        <v>0</v>
      </c>
      <c r="J70" s="16">
        <f t="shared" si="11"/>
        <v>0</v>
      </c>
    </row>
    <row r="71" spans="1:10" ht="14.25">
      <c r="A71" s="81" t="s">
        <v>39</v>
      </c>
      <c r="B71" s="82"/>
      <c r="C71" s="45">
        <v>2</v>
      </c>
      <c r="D71" s="45">
        <v>16</v>
      </c>
      <c r="E71" s="16">
        <f t="shared" si="10"/>
        <v>18</v>
      </c>
      <c r="F71" s="81" t="s">
        <v>40</v>
      </c>
      <c r="G71" s="83"/>
      <c r="H71" s="45">
        <v>0</v>
      </c>
      <c r="I71" s="45">
        <v>0</v>
      </c>
      <c r="J71" s="16">
        <f t="shared" si="11"/>
        <v>0</v>
      </c>
    </row>
    <row r="72" spans="1:10" ht="15" thickBot="1">
      <c r="A72" s="84" t="s">
        <v>41</v>
      </c>
      <c r="B72" s="85"/>
      <c r="C72" s="46">
        <v>2</v>
      </c>
      <c r="D72" s="46">
        <v>11</v>
      </c>
      <c r="E72" s="10">
        <f t="shared" si="10"/>
        <v>13</v>
      </c>
      <c r="F72" s="86" t="s">
        <v>42</v>
      </c>
      <c r="G72" s="87"/>
      <c r="H72" s="34">
        <f>SUM((SUM(C61:C72)+(SUM(H61:H71))))</f>
        <v>192</v>
      </c>
      <c r="I72" s="9">
        <f>SUM((SUM(D61:D72)+(SUM(I61:I71))))</f>
        <v>254</v>
      </c>
      <c r="J72" s="10">
        <f t="shared" si="11"/>
        <v>446</v>
      </c>
    </row>
  </sheetData>
  <sheetProtection/>
  <mergeCells count="75">
    <mergeCell ref="F60:G60"/>
    <mergeCell ref="A46:C46"/>
    <mergeCell ref="A47:A48"/>
    <mergeCell ref="B47:B48"/>
    <mergeCell ref="C47:E47"/>
    <mergeCell ref="A60:B60"/>
    <mergeCell ref="A68:B68"/>
    <mergeCell ref="F68:G68"/>
    <mergeCell ref="A69:B69"/>
    <mergeCell ref="F69:G69"/>
    <mergeCell ref="A72:B72"/>
    <mergeCell ref="F72:G72"/>
    <mergeCell ref="A70:B70"/>
    <mergeCell ref="F70:G70"/>
    <mergeCell ref="A71:B71"/>
    <mergeCell ref="F71:G71"/>
    <mergeCell ref="A65:B65"/>
    <mergeCell ref="F65:G65"/>
    <mergeCell ref="A66:B66"/>
    <mergeCell ref="F66:G66"/>
    <mergeCell ref="A67:B67"/>
    <mergeCell ref="F67:G67"/>
    <mergeCell ref="A62:B62"/>
    <mergeCell ref="F62:G62"/>
    <mergeCell ref="A63:B63"/>
    <mergeCell ref="F63:G63"/>
    <mergeCell ref="A64:B64"/>
    <mergeCell ref="F64:G64"/>
    <mergeCell ref="A61:B61"/>
    <mergeCell ref="F61:G61"/>
    <mergeCell ref="A37:B37"/>
    <mergeCell ref="A39:J39"/>
    <mergeCell ref="A41:A42"/>
    <mergeCell ref="B41:B42"/>
    <mergeCell ref="C41:E41"/>
    <mergeCell ref="F41:J41"/>
    <mergeCell ref="F47:J47"/>
    <mergeCell ref="A59:B59"/>
    <mergeCell ref="A34:B34"/>
    <mergeCell ref="F34:G34"/>
    <mergeCell ref="A35:B35"/>
    <mergeCell ref="F35:G35"/>
    <mergeCell ref="A36:B36"/>
    <mergeCell ref="F36:G36"/>
    <mergeCell ref="A31:B31"/>
    <mergeCell ref="F31:G31"/>
    <mergeCell ref="A32:B32"/>
    <mergeCell ref="F32:G32"/>
    <mergeCell ref="A33:B33"/>
    <mergeCell ref="F33:G33"/>
    <mergeCell ref="A28:B28"/>
    <mergeCell ref="F28:G28"/>
    <mergeCell ref="A29:B29"/>
    <mergeCell ref="F29:G29"/>
    <mergeCell ref="A30:B30"/>
    <mergeCell ref="F30:G30"/>
    <mergeCell ref="A25:B25"/>
    <mergeCell ref="F25:G25"/>
    <mergeCell ref="A26:B26"/>
    <mergeCell ref="F26:G26"/>
    <mergeCell ref="A27:B27"/>
    <mergeCell ref="F27:G27"/>
    <mergeCell ref="A11:A12"/>
    <mergeCell ref="B11:B12"/>
    <mergeCell ref="C11:E11"/>
    <mergeCell ref="F11:J11"/>
    <mergeCell ref="A23:B23"/>
    <mergeCell ref="A24:B24"/>
    <mergeCell ref="F24:G24"/>
    <mergeCell ref="A2:J2"/>
    <mergeCell ref="A5:A6"/>
    <mergeCell ref="B5:B6"/>
    <mergeCell ref="C5:E5"/>
    <mergeCell ref="F5:J5"/>
    <mergeCell ref="A10:C10"/>
  </mergeCells>
  <printOptions/>
  <pageMargins left="0.75" right="0.75" top="0.24" bottom="0.28" header="0.2" footer="0.21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庄原市行政情報システム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庄原市行政情報システム</dc:creator>
  <cp:keywords/>
  <dc:description/>
  <cp:lastModifiedBy>丸飯　龍太</cp:lastModifiedBy>
  <cp:lastPrinted>2019-07-05T00:03:49Z</cp:lastPrinted>
  <dcterms:created xsi:type="dcterms:W3CDTF">2005-10-06T23:57:55Z</dcterms:created>
  <dcterms:modified xsi:type="dcterms:W3CDTF">2020-02-06T07:25:14Z</dcterms:modified>
  <cp:category/>
  <cp:version/>
  <cp:contentType/>
  <cp:contentStatus/>
</cp:coreProperties>
</file>