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60" tabRatio="667" activeTab="0"/>
  </bookViews>
  <sheets>
    <sheet name="11月30日" sheetId="1" r:id="rId1"/>
  </sheets>
  <definedNames/>
  <calcPr fullCalcOnLoad="1"/>
</workbook>
</file>

<file path=xl/sharedStrings.xml><?xml version="1.0" encoding="utf-8"?>
<sst xmlns="http://schemas.openxmlformats.org/spreadsheetml/2006/main" count="133" uniqueCount="47">
  <si>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</si>
  <si>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</si>
  <si>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</si>
  <si>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</si>
  <si>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</si>
  <si>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</si>
  <si>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</si>
  <si>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</si>
  <si>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</si>
  <si>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</si>
  <si>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</si>
  <si>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</si>
  <si>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</si>
  <si>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</si>
  <si>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</si>
  <si>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</si>
  <si>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</si>
  <si>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</si>
  <si>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</si>
  <si>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</si>
  <si>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</si>
  <si>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</si>
  <si>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</si>
  <si>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</si>
  <si>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</si>
  <si>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</si>
  <si>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</si>
  <si>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</si>
  <si>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</si>
  <si>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</si>
  <si>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</si>
  <si>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</si>
  <si>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</si>
  <si>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</si>
  <si>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</si>
  <si>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</si>
  <si>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</si>
  <si>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</si>
  <si>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</si>
  <si>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</si>
  <si>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</si>
  <si>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</si>
  <si>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</si>
  <si>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（地域別の状況）</t>
  </si>
  <si>
    <t>※世帯数は、日本人と同居の世帯を含むものである。</t>
  </si>
  <si>
    <t>住民基本台帳人口・世帯数（令和5年11月30日現在、外国人を含む）</t>
  </si>
  <si>
    <t>上記のうち 外国人の人口・世帯数（令和5年11月30日現在）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</si>
</sst>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5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79" fontId="5" fillId="0" borderId="14" xfId="49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179" fontId="5" fillId="0" borderId="24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49" fontId="6" fillId="0" borderId="25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5" fillId="0" borderId="27" xfId="49" applyFont="1" applyBorder="1" applyAlignment="1">
      <alignment vertical="center"/>
    </xf>
    <xf numFmtId="177" fontId="5" fillId="0" borderId="19" xfId="49" applyNumberFormat="1" applyFont="1" applyBorder="1" applyAlignment="1" applyProtection="1">
      <alignment horizontal="right" vertical="center"/>
      <protection locked="0"/>
    </xf>
    <xf numFmtId="177" fontId="5" fillId="0" borderId="13" xfId="49" applyNumberFormat="1" applyFont="1" applyBorder="1" applyAlignment="1" applyProtection="1">
      <alignment horizontal="right" vertical="center"/>
      <protection locked="0"/>
    </xf>
    <xf numFmtId="177" fontId="5" fillId="0" borderId="26" xfId="49" applyNumberFormat="1" applyFont="1" applyBorder="1" applyAlignment="1">
      <alignment vertical="center"/>
    </xf>
    <xf numFmtId="177" fontId="5" fillId="0" borderId="17" xfId="49" applyNumberFormat="1" applyFont="1" applyBorder="1" applyAlignment="1">
      <alignment vertical="center"/>
    </xf>
    <xf numFmtId="177" fontId="5" fillId="0" borderId="19" xfId="49" applyNumberFormat="1" applyFont="1" applyBorder="1" applyAlignment="1" applyProtection="1">
      <alignment vertical="center"/>
      <protection locked="0"/>
    </xf>
    <xf numFmtId="177" fontId="5" fillId="0" borderId="13" xfId="49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42" fillId="0" borderId="13" xfId="0" applyFont="1" applyBorder="1" applyAlignment="1">
      <alignment vertical="center"/>
    </xf>
    <xf numFmtId="38" fontId="42" fillId="0" borderId="13" xfId="49" applyFont="1" applyBorder="1" applyAlignment="1">
      <alignment vertical="center"/>
    </xf>
    <xf numFmtId="176" fontId="42" fillId="0" borderId="13" xfId="0" applyNumberFormat="1" applyFont="1" applyBorder="1" applyAlignment="1">
      <alignment vertical="center"/>
    </xf>
    <xf numFmtId="176" fontId="42" fillId="0" borderId="17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72"/>
  <sheetViews>
    <sheetView tabSelected="1" zoomScalePageLayoutView="0" workbookViewId="0" topLeftCell="A1">
      <selection activeCell="L3" sqref="L3"/>
    </sheetView>
  </sheetViews>
  <sheetFormatPr defaultColWidth="9.00390625" defaultRowHeight="13.5"/>
  <cols>
    <col min="1" max="6" width="9.00390625" style="44" customWidth="1"/>
    <col min="7" max="7" width="10.00390625" style="44" bestFit="1" customWidth="1"/>
    <col min="8" max="16384" width="9.00390625" style="44" customWidth="1"/>
  </cols>
  <sheetData>
    <row r="2" spans="1:10" ht="14.25">
      <c r="A2" s="70" t="s">
        <v>45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4.2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71"/>
      <c r="B5" s="62" t="s">
        <v>3</v>
      </c>
      <c r="C5" s="64" t="s">
        <v>4</v>
      </c>
      <c r="D5" s="64"/>
      <c r="E5" s="65"/>
      <c r="F5" s="56" t="s">
        <v>5</v>
      </c>
      <c r="G5" s="66"/>
      <c r="H5" s="66"/>
      <c r="I5" s="66"/>
      <c r="J5" s="67"/>
    </row>
    <row r="6" spans="1:10" ht="14.25">
      <c r="A6" s="72"/>
      <c r="B6" s="63"/>
      <c r="C6" s="5" t="s">
        <v>0</v>
      </c>
      <c r="D6" s="5" t="s">
        <v>1</v>
      </c>
      <c r="E6" s="6" t="s">
        <v>2</v>
      </c>
      <c r="F6" s="12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15017</v>
      </c>
      <c r="C7" s="9">
        <v>15348</v>
      </c>
      <c r="D7" s="9">
        <v>16738</v>
      </c>
      <c r="E7" s="10">
        <f>SUM(C7:D7)</f>
        <v>32086</v>
      </c>
      <c r="F7" s="34">
        <v>9725</v>
      </c>
      <c r="G7" s="9">
        <v>5991</v>
      </c>
      <c r="H7" s="9">
        <v>8206</v>
      </c>
      <c r="I7" s="9">
        <f>SUM(G7:H7)</f>
        <v>14197</v>
      </c>
      <c r="J7" s="11">
        <f>ROUND(I7/E7,3)</f>
        <v>0.442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8" t="s">
        <v>43</v>
      </c>
      <c r="B10" s="58"/>
      <c r="C10" s="59"/>
      <c r="D10" s="1"/>
      <c r="E10" s="1"/>
      <c r="F10" s="1"/>
      <c r="G10" s="1"/>
      <c r="H10" s="1"/>
      <c r="I10" s="1"/>
      <c r="J10" s="1"/>
    </row>
    <row r="11" spans="1:10" ht="14.25">
      <c r="A11" s="60"/>
      <c r="B11" s="62" t="s">
        <v>3</v>
      </c>
      <c r="C11" s="64" t="s">
        <v>4</v>
      </c>
      <c r="D11" s="64"/>
      <c r="E11" s="65"/>
      <c r="F11" s="56" t="s">
        <v>5</v>
      </c>
      <c r="G11" s="66"/>
      <c r="H11" s="66"/>
      <c r="I11" s="66"/>
      <c r="J11" s="67"/>
    </row>
    <row r="12" spans="1:10" ht="14.25">
      <c r="A12" s="61"/>
      <c r="B12" s="63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8</v>
      </c>
      <c r="B13" s="14">
        <v>7928</v>
      </c>
      <c r="C13" s="15">
        <v>8140</v>
      </c>
      <c r="D13" s="15">
        <v>8762</v>
      </c>
      <c r="E13" s="16">
        <f aca="true" t="shared" si="0" ref="E13:E18">SUM(C13:D13)</f>
        <v>16902</v>
      </c>
      <c r="F13" s="17">
        <v>4463</v>
      </c>
      <c r="G13" s="15">
        <v>2733</v>
      </c>
      <c r="H13" s="15">
        <v>3732</v>
      </c>
      <c r="I13" s="15">
        <f aca="true" t="shared" si="1" ref="I13:I19">SUM(G13:H13)</f>
        <v>6465</v>
      </c>
      <c r="J13" s="18">
        <f aca="true" t="shared" si="2" ref="J13:J20">ROUND(I13/E13,3)</f>
        <v>0.382</v>
      </c>
    </row>
    <row r="14" spans="1:10" ht="14.25">
      <c r="A14" s="13" t="s">
        <v>9</v>
      </c>
      <c r="B14" s="14">
        <v>1321</v>
      </c>
      <c r="C14" s="15">
        <v>1411</v>
      </c>
      <c r="D14" s="15">
        <v>1544</v>
      </c>
      <c r="E14" s="16">
        <f t="shared" si="0"/>
        <v>2955</v>
      </c>
      <c r="F14" s="17">
        <v>1029</v>
      </c>
      <c r="G14" s="15">
        <v>679</v>
      </c>
      <c r="H14" s="15">
        <v>906</v>
      </c>
      <c r="I14" s="15">
        <f t="shared" si="1"/>
        <v>1585</v>
      </c>
      <c r="J14" s="18">
        <f t="shared" si="2"/>
        <v>0.536</v>
      </c>
    </row>
    <row r="15" spans="1:10" ht="14.25">
      <c r="A15" s="13" t="s">
        <v>10</v>
      </c>
      <c r="B15" s="14">
        <v>3276</v>
      </c>
      <c r="C15" s="15">
        <v>3194</v>
      </c>
      <c r="D15" s="15">
        <v>3521</v>
      </c>
      <c r="E15" s="16">
        <f t="shared" si="0"/>
        <v>6715</v>
      </c>
      <c r="F15" s="17">
        <v>2287</v>
      </c>
      <c r="G15" s="15">
        <v>1374</v>
      </c>
      <c r="H15" s="15">
        <v>1915</v>
      </c>
      <c r="I15" s="15">
        <f t="shared" si="1"/>
        <v>3289</v>
      </c>
      <c r="J15" s="18">
        <f t="shared" si="2"/>
        <v>0.49</v>
      </c>
    </row>
    <row r="16" spans="1:10" ht="14.25">
      <c r="A16" s="13" t="s">
        <v>11</v>
      </c>
      <c r="B16" s="14">
        <v>749</v>
      </c>
      <c r="C16" s="15">
        <v>850</v>
      </c>
      <c r="D16" s="15">
        <v>887</v>
      </c>
      <c r="E16" s="16">
        <f t="shared" si="0"/>
        <v>1737</v>
      </c>
      <c r="F16" s="17">
        <v>586</v>
      </c>
      <c r="G16" s="15">
        <v>363</v>
      </c>
      <c r="H16" s="15">
        <v>501</v>
      </c>
      <c r="I16" s="15">
        <f t="shared" si="1"/>
        <v>864</v>
      </c>
      <c r="J16" s="18">
        <f t="shared" si="2"/>
        <v>0.497</v>
      </c>
    </row>
    <row r="17" spans="1:10" ht="14.25">
      <c r="A17" s="13" t="s">
        <v>12</v>
      </c>
      <c r="B17" s="14">
        <v>641</v>
      </c>
      <c r="C17" s="15">
        <v>716</v>
      </c>
      <c r="D17" s="15">
        <v>784</v>
      </c>
      <c r="E17" s="16">
        <f t="shared" si="0"/>
        <v>1500</v>
      </c>
      <c r="F17" s="17">
        <v>525</v>
      </c>
      <c r="G17" s="15">
        <v>353</v>
      </c>
      <c r="H17" s="15">
        <v>435</v>
      </c>
      <c r="I17" s="15">
        <f t="shared" si="1"/>
        <v>788</v>
      </c>
      <c r="J17" s="18">
        <f t="shared" si="2"/>
        <v>0.525</v>
      </c>
    </row>
    <row r="18" spans="1:10" ht="14.25">
      <c r="A18" s="13" t="s">
        <v>13</v>
      </c>
      <c r="B18" s="14">
        <v>540</v>
      </c>
      <c r="C18" s="15">
        <v>531</v>
      </c>
      <c r="D18" s="15">
        <v>616</v>
      </c>
      <c r="E18" s="16">
        <f t="shared" si="0"/>
        <v>1147</v>
      </c>
      <c r="F18" s="17">
        <v>428</v>
      </c>
      <c r="G18" s="15">
        <v>271</v>
      </c>
      <c r="H18" s="15">
        <v>377</v>
      </c>
      <c r="I18" s="15">
        <f>SUM(G18:H18)</f>
        <v>648</v>
      </c>
      <c r="J18" s="18">
        <f t="shared" si="2"/>
        <v>0.565</v>
      </c>
    </row>
    <row r="19" spans="1:10" ht="14.25">
      <c r="A19" s="13" t="s">
        <v>14</v>
      </c>
      <c r="B19" s="14">
        <v>562</v>
      </c>
      <c r="C19" s="15">
        <v>506</v>
      </c>
      <c r="D19" s="15">
        <v>624</v>
      </c>
      <c r="E19" s="16">
        <f>SUM(C19:D19)</f>
        <v>1130</v>
      </c>
      <c r="F19" s="17">
        <v>407</v>
      </c>
      <c r="G19" s="15">
        <v>218</v>
      </c>
      <c r="H19" s="15">
        <v>340</v>
      </c>
      <c r="I19" s="15">
        <f t="shared" si="1"/>
        <v>558</v>
      </c>
      <c r="J19" s="18">
        <f t="shared" si="2"/>
        <v>0.494</v>
      </c>
    </row>
    <row r="20" spans="1:10" ht="15" thickBot="1">
      <c r="A20" s="7" t="s">
        <v>15</v>
      </c>
      <c r="B20" s="36">
        <f aca="true" t="shared" si="3" ref="B20:H20">SUM(B13:B19)</f>
        <v>15017</v>
      </c>
      <c r="C20" s="20">
        <f t="shared" si="3"/>
        <v>15348</v>
      </c>
      <c r="D20" s="20">
        <f t="shared" si="3"/>
        <v>16738</v>
      </c>
      <c r="E20" s="20">
        <f t="shared" si="3"/>
        <v>32086</v>
      </c>
      <c r="F20" s="34">
        <f t="shared" si="3"/>
        <v>9725</v>
      </c>
      <c r="G20" s="20">
        <f t="shared" si="3"/>
        <v>5991</v>
      </c>
      <c r="H20" s="20">
        <f t="shared" si="3"/>
        <v>8206</v>
      </c>
      <c r="I20" s="21">
        <f>SUM(I13:I19)</f>
        <v>14197</v>
      </c>
      <c r="J20" s="22">
        <f t="shared" si="2"/>
        <v>0.442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8" t="s">
        <v>16</v>
      </c>
      <c r="B23" s="58"/>
      <c r="C23" s="1"/>
      <c r="D23" s="1"/>
      <c r="E23" s="1"/>
      <c r="F23" s="1"/>
      <c r="G23" s="1"/>
      <c r="H23" s="1"/>
      <c r="I23" s="1"/>
      <c r="J23" s="1"/>
    </row>
    <row r="24" spans="1:10" ht="14.25">
      <c r="A24" s="56" t="s">
        <v>17</v>
      </c>
      <c r="B24" s="57"/>
      <c r="C24" s="2" t="s">
        <v>0</v>
      </c>
      <c r="D24" s="2" t="s">
        <v>1</v>
      </c>
      <c r="E24" s="3" t="s">
        <v>2</v>
      </c>
      <c r="F24" s="56" t="s">
        <v>17</v>
      </c>
      <c r="G24" s="57"/>
      <c r="H24" s="2" t="s">
        <v>0</v>
      </c>
      <c r="I24" s="2" t="s">
        <v>1</v>
      </c>
      <c r="J24" s="3" t="s">
        <v>2</v>
      </c>
    </row>
    <row r="25" spans="1:10" ht="14.25">
      <c r="A25" s="53" t="s">
        <v>18</v>
      </c>
      <c r="B25" s="54"/>
      <c r="C25" s="47">
        <v>380</v>
      </c>
      <c r="D25" s="47">
        <v>355</v>
      </c>
      <c r="E25" s="16">
        <f>C25+D25</f>
        <v>735</v>
      </c>
      <c r="F25" s="53" t="s">
        <v>19</v>
      </c>
      <c r="G25" s="55"/>
      <c r="H25" s="15">
        <v>1024</v>
      </c>
      <c r="I25" s="15">
        <v>1055</v>
      </c>
      <c r="J25" s="16">
        <f aca="true" t="shared" si="4" ref="J25:J35">H25+I25</f>
        <v>2079</v>
      </c>
    </row>
    <row r="26" spans="1:10" ht="14.25">
      <c r="A26" s="53" t="s">
        <v>20</v>
      </c>
      <c r="B26" s="54"/>
      <c r="C26" s="47">
        <v>527</v>
      </c>
      <c r="D26" s="47">
        <v>549</v>
      </c>
      <c r="E26" s="16">
        <f aca="true" t="shared" si="5" ref="E26:E36">C26+D26</f>
        <v>1076</v>
      </c>
      <c r="F26" s="53" t="s">
        <v>21</v>
      </c>
      <c r="G26" s="55"/>
      <c r="H26" s="15">
        <v>1265</v>
      </c>
      <c r="I26" s="15">
        <v>1276</v>
      </c>
      <c r="J26" s="16">
        <f t="shared" si="4"/>
        <v>2541</v>
      </c>
    </row>
    <row r="27" spans="1:10" ht="14.25">
      <c r="A27" s="53" t="s">
        <v>22</v>
      </c>
      <c r="B27" s="54"/>
      <c r="C27" s="47">
        <v>654</v>
      </c>
      <c r="D27" s="47">
        <v>604</v>
      </c>
      <c r="E27" s="16">
        <f t="shared" si="5"/>
        <v>1258</v>
      </c>
      <c r="F27" s="53" t="s">
        <v>23</v>
      </c>
      <c r="G27" s="55"/>
      <c r="H27" s="15">
        <v>1545</v>
      </c>
      <c r="I27" s="15">
        <v>1542</v>
      </c>
      <c r="J27" s="16">
        <f t="shared" si="4"/>
        <v>3087</v>
      </c>
    </row>
    <row r="28" spans="1:10" ht="14.25">
      <c r="A28" s="53" t="s">
        <v>24</v>
      </c>
      <c r="B28" s="54"/>
      <c r="C28" s="47">
        <v>708</v>
      </c>
      <c r="D28" s="47">
        <v>645</v>
      </c>
      <c r="E28" s="16">
        <f t="shared" si="5"/>
        <v>1353</v>
      </c>
      <c r="F28" s="53" t="s">
        <v>25</v>
      </c>
      <c r="G28" s="55"/>
      <c r="H28" s="15">
        <v>1219</v>
      </c>
      <c r="I28" s="15">
        <v>1394</v>
      </c>
      <c r="J28" s="16">
        <f t="shared" si="4"/>
        <v>2613</v>
      </c>
    </row>
    <row r="29" spans="1:10" ht="14.25">
      <c r="A29" s="53" t="s">
        <v>26</v>
      </c>
      <c r="B29" s="54"/>
      <c r="C29" s="47">
        <v>652</v>
      </c>
      <c r="D29" s="47">
        <v>516</v>
      </c>
      <c r="E29" s="16">
        <f t="shared" si="5"/>
        <v>1168</v>
      </c>
      <c r="F29" s="53" t="s">
        <v>27</v>
      </c>
      <c r="G29" s="55"/>
      <c r="H29" s="15">
        <v>807</v>
      </c>
      <c r="I29" s="15">
        <v>1252</v>
      </c>
      <c r="J29" s="16">
        <f t="shared" si="4"/>
        <v>2059</v>
      </c>
    </row>
    <row r="30" spans="1:10" ht="14.25">
      <c r="A30" s="53" t="s">
        <v>28</v>
      </c>
      <c r="B30" s="54"/>
      <c r="C30" s="47">
        <v>581</v>
      </c>
      <c r="D30" s="47">
        <v>469</v>
      </c>
      <c r="E30" s="16">
        <f t="shared" si="5"/>
        <v>1050</v>
      </c>
      <c r="F30" s="53" t="s">
        <v>29</v>
      </c>
      <c r="G30" s="55"/>
      <c r="H30" s="45">
        <v>658</v>
      </c>
      <c r="I30" s="46">
        <v>1308</v>
      </c>
      <c r="J30" s="16">
        <f t="shared" si="4"/>
        <v>1966</v>
      </c>
    </row>
    <row r="31" spans="1:10" ht="14.25">
      <c r="A31" s="53" t="s">
        <v>30</v>
      </c>
      <c r="B31" s="54"/>
      <c r="C31" s="47">
        <v>583</v>
      </c>
      <c r="D31" s="47">
        <v>504</v>
      </c>
      <c r="E31" s="16">
        <f t="shared" si="5"/>
        <v>1087</v>
      </c>
      <c r="F31" s="53" t="s">
        <v>31</v>
      </c>
      <c r="G31" s="55"/>
      <c r="H31" s="45">
        <v>379</v>
      </c>
      <c r="I31" s="45">
        <v>972</v>
      </c>
      <c r="J31" s="16">
        <f t="shared" si="4"/>
        <v>1351</v>
      </c>
    </row>
    <row r="32" spans="1:10" ht="14.25">
      <c r="A32" s="53" t="s">
        <v>32</v>
      </c>
      <c r="B32" s="54"/>
      <c r="C32" s="47">
        <v>706</v>
      </c>
      <c r="D32" s="47">
        <v>589</v>
      </c>
      <c r="E32" s="16">
        <f t="shared" si="5"/>
        <v>1295</v>
      </c>
      <c r="F32" s="53" t="s">
        <v>33</v>
      </c>
      <c r="G32" s="55"/>
      <c r="H32" s="45">
        <v>104</v>
      </c>
      <c r="I32" s="45">
        <v>389</v>
      </c>
      <c r="J32" s="16">
        <f t="shared" si="4"/>
        <v>493</v>
      </c>
    </row>
    <row r="33" spans="1:10" ht="14.25">
      <c r="A33" s="53" t="s">
        <v>34</v>
      </c>
      <c r="B33" s="54"/>
      <c r="C33" s="47">
        <v>824</v>
      </c>
      <c r="D33" s="47">
        <v>741</v>
      </c>
      <c r="E33" s="16">
        <f t="shared" si="5"/>
        <v>1565</v>
      </c>
      <c r="F33" s="53" t="s">
        <v>35</v>
      </c>
      <c r="G33" s="55"/>
      <c r="H33" s="45">
        <v>9</v>
      </c>
      <c r="I33" s="45">
        <v>68</v>
      </c>
      <c r="J33" s="16">
        <f>H33+I33</f>
        <v>77</v>
      </c>
    </row>
    <row r="34" spans="1:10" ht="14.25">
      <c r="A34" s="53" t="s">
        <v>36</v>
      </c>
      <c r="B34" s="54"/>
      <c r="C34" s="47">
        <v>929</v>
      </c>
      <c r="D34" s="47">
        <v>889</v>
      </c>
      <c r="E34" s="16">
        <f t="shared" si="5"/>
        <v>1818</v>
      </c>
      <c r="F34" s="53" t="s">
        <v>37</v>
      </c>
      <c r="G34" s="55"/>
      <c r="H34" s="45">
        <v>5</v>
      </c>
      <c r="I34" s="45">
        <v>5</v>
      </c>
      <c r="J34" s="16">
        <f t="shared" si="4"/>
        <v>10</v>
      </c>
    </row>
    <row r="35" spans="1:10" ht="14.25">
      <c r="A35" s="53" t="s">
        <v>38</v>
      </c>
      <c r="B35" s="54"/>
      <c r="C35" s="47">
        <v>961</v>
      </c>
      <c r="D35" s="47">
        <v>833</v>
      </c>
      <c r="E35" s="16">
        <f t="shared" si="5"/>
        <v>1794</v>
      </c>
      <c r="F35" s="53" t="s">
        <v>39</v>
      </c>
      <c r="G35" s="55"/>
      <c r="H35" s="45">
        <v>0</v>
      </c>
      <c r="I35" s="45">
        <v>0</v>
      </c>
      <c r="J35" s="16">
        <f t="shared" si="4"/>
        <v>0</v>
      </c>
    </row>
    <row r="36" spans="1:10" ht="15" thickBot="1">
      <c r="A36" s="49" t="s">
        <v>40</v>
      </c>
      <c r="B36" s="50"/>
      <c r="C36" s="48">
        <v>828</v>
      </c>
      <c r="D36" s="48">
        <v>783</v>
      </c>
      <c r="E36" s="10">
        <f t="shared" si="5"/>
        <v>1611</v>
      </c>
      <c r="F36" s="51" t="s">
        <v>41</v>
      </c>
      <c r="G36" s="52"/>
      <c r="H36" s="9">
        <f>C25+C26+C27+C28+C29+C30+C31+C32+C33+C34+C35+C36+H25+H26+H27+H28+H29+H30+H31+H32+H33+H34+H35</f>
        <v>15348</v>
      </c>
      <c r="I36" s="9">
        <f>D25+D26+D27+D28+D29+D30+D31+D32+D33+D34+D35+D36+I25+I26+I27+I28+I29+I30+I31+I32+I33+I34+I35</f>
        <v>16738</v>
      </c>
      <c r="J36" s="10">
        <f>E25+E26+E27+E28+E29+E30+E31+E32+E33+E34+E35+E36+J25+J26+J27+J28+J29+J30+J31+J32+J33+J34+J35</f>
        <v>32086</v>
      </c>
    </row>
    <row r="37" spans="1:10" ht="14.25">
      <c r="A37" s="68"/>
      <c r="B37" s="6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70" t="s">
        <v>46</v>
      </c>
      <c r="B39" s="70"/>
      <c r="C39" s="70"/>
      <c r="D39" s="70"/>
      <c r="E39" s="70"/>
      <c r="F39" s="70"/>
      <c r="G39" s="70"/>
      <c r="H39" s="70"/>
      <c r="I39" s="70"/>
      <c r="J39" s="70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71"/>
      <c r="B41" s="62" t="s">
        <v>42</v>
      </c>
      <c r="C41" s="64" t="s">
        <v>4</v>
      </c>
      <c r="D41" s="64"/>
      <c r="E41" s="65"/>
      <c r="F41" s="73" t="s">
        <v>5</v>
      </c>
      <c r="G41" s="66"/>
      <c r="H41" s="66"/>
      <c r="I41" s="66"/>
      <c r="J41" s="67"/>
    </row>
    <row r="42" spans="1:10" ht="14.25">
      <c r="A42" s="72"/>
      <c r="B42" s="63"/>
      <c r="C42" s="5" t="s">
        <v>0</v>
      </c>
      <c r="D42" s="5" t="s">
        <v>1</v>
      </c>
      <c r="E42" s="6" t="s">
        <v>2</v>
      </c>
      <c r="F42" s="4" t="s">
        <v>42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479</v>
      </c>
      <c r="C43" s="9">
        <v>265</v>
      </c>
      <c r="D43" s="9">
        <v>265</v>
      </c>
      <c r="E43" s="10">
        <f>SUM(C43:D43)</f>
        <v>530</v>
      </c>
      <c r="F43" s="8">
        <v>17</v>
      </c>
      <c r="G43" s="9">
        <v>12</v>
      </c>
      <c r="H43" s="9">
        <v>13</v>
      </c>
      <c r="I43" s="10">
        <f>SUM(G43:H43)</f>
        <v>25</v>
      </c>
      <c r="J43" s="11">
        <v>0.049</v>
      </c>
    </row>
    <row r="46" spans="1:10" ht="15" thickBot="1">
      <c r="A46" s="58" t="s">
        <v>43</v>
      </c>
      <c r="B46" s="58"/>
      <c r="C46" s="59"/>
      <c r="D46" s="1"/>
      <c r="E46" s="1"/>
      <c r="F46" s="1"/>
      <c r="G46" s="1"/>
      <c r="H46" s="1"/>
      <c r="I46" s="1"/>
      <c r="J46" s="1"/>
    </row>
    <row r="47" spans="1:10" ht="14.25">
      <c r="A47" s="60"/>
      <c r="B47" s="62" t="s">
        <v>42</v>
      </c>
      <c r="C47" s="64" t="s">
        <v>4</v>
      </c>
      <c r="D47" s="64"/>
      <c r="E47" s="65"/>
      <c r="F47" s="56" t="s">
        <v>5</v>
      </c>
      <c r="G47" s="66"/>
      <c r="H47" s="66"/>
      <c r="I47" s="66"/>
      <c r="J47" s="67"/>
    </row>
    <row r="48" spans="1:10" ht="14.25">
      <c r="A48" s="61"/>
      <c r="B48" s="63"/>
      <c r="C48" s="5" t="s">
        <v>0</v>
      </c>
      <c r="D48" s="5" t="s">
        <v>1</v>
      </c>
      <c r="E48" s="6" t="s">
        <v>2</v>
      </c>
      <c r="F48" s="12" t="s">
        <v>42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8</v>
      </c>
      <c r="B49" s="41">
        <v>334</v>
      </c>
      <c r="C49" s="42">
        <v>175</v>
      </c>
      <c r="D49" s="42">
        <v>194</v>
      </c>
      <c r="E49" s="29">
        <f aca="true" t="shared" si="6" ref="E49:E55">SUM(C49:D49)</f>
        <v>369</v>
      </c>
      <c r="F49" s="37">
        <v>10</v>
      </c>
      <c r="G49" s="38">
        <v>8</v>
      </c>
      <c r="H49" s="38">
        <v>7</v>
      </c>
      <c r="I49" s="30">
        <f>SUM(G49:H49)</f>
        <v>15</v>
      </c>
      <c r="J49" s="18">
        <f aca="true" t="shared" si="7" ref="J49:J56">ROUND(I49/E49,3)</f>
        <v>0.041</v>
      </c>
    </row>
    <row r="50" spans="1:10" ht="14.25">
      <c r="A50" s="13" t="s">
        <v>9</v>
      </c>
      <c r="B50" s="41">
        <v>34</v>
      </c>
      <c r="C50" s="42">
        <v>16</v>
      </c>
      <c r="D50" s="43">
        <v>20</v>
      </c>
      <c r="E50" s="29">
        <f t="shared" si="6"/>
        <v>36</v>
      </c>
      <c r="F50" s="37">
        <v>1</v>
      </c>
      <c r="G50" s="38">
        <v>0</v>
      </c>
      <c r="H50" s="38">
        <v>1</v>
      </c>
      <c r="I50" s="30">
        <f aca="true" t="shared" si="8" ref="I50:I55">SUM(G50:H50)</f>
        <v>1</v>
      </c>
      <c r="J50" s="18">
        <f t="shared" si="7"/>
        <v>0.028</v>
      </c>
    </row>
    <row r="51" spans="1:10" ht="14.25">
      <c r="A51" s="13" t="s">
        <v>10</v>
      </c>
      <c r="B51" s="41">
        <v>89</v>
      </c>
      <c r="C51" s="42">
        <v>64</v>
      </c>
      <c r="D51" s="42">
        <v>35</v>
      </c>
      <c r="E51" s="29">
        <f t="shared" si="6"/>
        <v>99</v>
      </c>
      <c r="F51" s="37">
        <v>5</v>
      </c>
      <c r="G51" s="38">
        <v>4</v>
      </c>
      <c r="H51" s="38">
        <v>4</v>
      </c>
      <c r="I51" s="30">
        <f t="shared" si="8"/>
        <v>8</v>
      </c>
      <c r="J51" s="18">
        <f t="shared" si="7"/>
        <v>0.081</v>
      </c>
    </row>
    <row r="52" spans="1:10" ht="14.25">
      <c r="A52" s="13" t="s">
        <v>11</v>
      </c>
      <c r="B52" s="41">
        <v>9</v>
      </c>
      <c r="C52" s="42">
        <v>2</v>
      </c>
      <c r="D52" s="42">
        <v>7</v>
      </c>
      <c r="E52" s="29">
        <f t="shared" si="6"/>
        <v>9</v>
      </c>
      <c r="F52" s="37">
        <v>1</v>
      </c>
      <c r="G52" s="38">
        <v>0</v>
      </c>
      <c r="H52" s="38">
        <v>1</v>
      </c>
      <c r="I52" s="30">
        <f t="shared" si="8"/>
        <v>1</v>
      </c>
      <c r="J52" s="18">
        <f t="shared" si="7"/>
        <v>0.111</v>
      </c>
    </row>
    <row r="53" spans="1:10" ht="14.25">
      <c r="A53" s="13" t="s">
        <v>12</v>
      </c>
      <c r="B53" s="41">
        <v>3</v>
      </c>
      <c r="C53" s="42">
        <v>3</v>
      </c>
      <c r="D53" s="42">
        <v>1</v>
      </c>
      <c r="E53" s="29">
        <f t="shared" si="6"/>
        <v>4</v>
      </c>
      <c r="F53" s="37">
        <v>0</v>
      </c>
      <c r="G53" s="38">
        <v>0</v>
      </c>
      <c r="H53" s="38">
        <v>0</v>
      </c>
      <c r="I53" s="30">
        <f t="shared" si="8"/>
        <v>0</v>
      </c>
      <c r="J53" s="18">
        <f t="shared" si="7"/>
        <v>0</v>
      </c>
    </row>
    <row r="54" spans="1:10" ht="14.25">
      <c r="A54" s="13" t="s">
        <v>13</v>
      </c>
      <c r="B54" s="41">
        <v>4</v>
      </c>
      <c r="C54" s="42">
        <v>4</v>
      </c>
      <c r="D54" s="42">
        <v>2</v>
      </c>
      <c r="E54" s="29">
        <f t="shared" si="6"/>
        <v>6</v>
      </c>
      <c r="F54" s="37">
        <v>0</v>
      </c>
      <c r="G54" s="38">
        <v>0</v>
      </c>
      <c r="H54" s="38">
        <v>0</v>
      </c>
      <c r="I54" s="30">
        <f t="shared" si="8"/>
        <v>0</v>
      </c>
      <c r="J54" s="18">
        <f t="shared" si="7"/>
        <v>0</v>
      </c>
    </row>
    <row r="55" spans="1:10" ht="14.25">
      <c r="A55" s="13" t="s">
        <v>14</v>
      </c>
      <c r="B55" s="41">
        <v>6</v>
      </c>
      <c r="C55" s="42">
        <v>1</v>
      </c>
      <c r="D55" s="42">
        <v>6</v>
      </c>
      <c r="E55" s="29">
        <f t="shared" si="6"/>
        <v>7</v>
      </c>
      <c r="F55" s="37">
        <v>0</v>
      </c>
      <c r="G55" s="38">
        <v>0</v>
      </c>
      <c r="H55" s="38">
        <v>0</v>
      </c>
      <c r="I55" s="30">
        <f t="shared" si="8"/>
        <v>0</v>
      </c>
      <c r="J55" s="18">
        <f t="shared" si="7"/>
        <v>0</v>
      </c>
    </row>
    <row r="56" spans="1:10" ht="15" thickBot="1">
      <c r="A56" s="19" t="s">
        <v>15</v>
      </c>
      <c r="B56" s="39">
        <f aca="true" t="shared" si="9" ref="B56:H56">SUM(B49:B55)</f>
        <v>479</v>
      </c>
      <c r="C56" s="40">
        <f t="shared" si="9"/>
        <v>265</v>
      </c>
      <c r="D56" s="40">
        <f t="shared" si="9"/>
        <v>265</v>
      </c>
      <c r="E56" s="31">
        <f t="shared" si="9"/>
        <v>530</v>
      </c>
      <c r="F56" s="32">
        <f t="shared" si="9"/>
        <v>17</v>
      </c>
      <c r="G56" s="31">
        <f t="shared" si="9"/>
        <v>12</v>
      </c>
      <c r="H56" s="31">
        <f t="shared" si="9"/>
        <v>13</v>
      </c>
      <c r="I56" s="31">
        <f>SUM(I49:I55)</f>
        <v>25</v>
      </c>
      <c r="J56" s="11">
        <f t="shared" si="7"/>
        <v>0.047</v>
      </c>
    </row>
    <row r="57" spans="1:10" ht="14.25">
      <c r="A57" s="23"/>
      <c r="B57" s="24" t="s">
        <v>44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58" t="s">
        <v>16</v>
      </c>
      <c r="B59" s="58"/>
      <c r="C59" s="1"/>
      <c r="D59" s="1"/>
      <c r="E59" s="1"/>
      <c r="F59" s="1"/>
      <c r="G59" s="1"/>
      <c r="H59" s="1"/>
      <c r="I59" s="1"/>
      <c r="J59" s="1"/>
    </row>
    <row r="60" spans="1:10" ht="14.25">
      <c r="A60" s="56" t="s">
        <v>17</v>
      </c>
      <c r="B60" s="57"/>
      <c r="C60" s="2" t="s">
        <v>0</v>
      </c>
      <c r="D60" s="2" t="s">
        <v>1</v>
      </c>
      <c r="E60" s="3" t="s">
        <v>2</v>
      </c>
      <c r="F60" s="56" t="s">
        <v>17</v>
      </c>
      <c r="G60" s="57"/>
      <c r="H60" s="2" t="s">
        <v>0</v>
      </c>
      <c r="I60" s="2" t="s">
        <v>1</v>
      </c>
      <c r="J60" s="3" t="s">
        <v>2</v>
      </c>
    </row>
    <row r="61" spans="1:10" ht="14.25">
      <c r="A61" s="53" t="s">
        <v>18</v>
      </c>
      <c r="B61" s="54"/>
      <c r="C61" s="15">
        <v>3</v>
      </c>
      <c r="D61" s="15">
        <v>4</v>
      </c>
      <c r="E61" s="16">
        <f aca="true" t="shared" si="10" ref="E61:E72">SUM(C61+D61)</f>
        <v>7</v>
      </c>
      <c r="F61" s="53" t="s">
        <v>19</v>
      </c>
      <c r="G61" s="55"/>
      <c r="H61" s="15">
        <v>2</v>
      </c>
      <c r="I61" s="15">
        <v>9</v>
      </c>
      <c r="J61" s="16">
        <f aca="true" t="shared" si="11" ref="J61:J72">SUM(H61+I61)</f>
        <v>11</v>
      </c>
    </row>
    <row r="62" spans="1:10" ht="14.25">
      <c r="A62" s="53" t="s">
        <v>20</v>
      </c>
      <c r="B62" s="54"/>
      <c r="C62" s="15">
        <v>1</v>
      </c>
      <c r="D62" s="15">
        <v>4</v>
      </c>
      <c r="E62" s="16">
        <f t="shared" si="10"/>
        <v>5</v>
      </c>
      <c r="F62" s="53" t="s">
        <v>21</v>
      </c>
      <c r="G62" s="55"/>
      <c r="H62" s="15">
        <v>3</v>
      </c>
      <c r="I62" s="15">
        <v>2</v>
      </c>
      <c r="J62" s="16">
        <f t="shared" si="11"/>
        <v>5</v>
      </c>
    </row>
    <row r="63" spans="1:10" ht="14.25">
      <c r="A63" s="53" t="s">
        <v>22</v>
      </c>
      <c r="B63" s="54"/>
      <c r="C63" s="15">
        <v>2</v>
      </c>
      <c r="D63" s="15">
        <v>2</v>
      </c>
      <c r="E63" s="16">
        <f t="shared" si="10"/>
        <v>4</v>
      </c>
      <c r="F63" s="53" t="s">
        <v>23</v>
      </c>
      <c r="G63" s="55"/>
      <c r="H63" s="15">
        <v>1</v>
      </c>
      <c r="I63" s="15">
        <v>8</v>
      </c>
      <c r="J63" s="16">
        <f t="shared" si="11"/>
        <v>9</v>
      </c>
    </row>
    <row r="64" spans="1:10" ht="14.25">
      <c r="A64" s="53" t="s">
        <v>24</v>
      </c>
      <c r="B64" s="54"/>
      <c r="C64" s="15">
        <v>6</v>
      </c>
      <c r="D64" s="15">
        <v>9</v>
      </c>
      <c r="E64" s="16">
        <f t="shared" si="10"/>
        <v>15</v>
      </c>
      <c r="F64" s="53" t="s">
        <v>25</v>
      </c>
      <c r="G64" s="55"/>
      <c r="H64" s="15">
        <v>4</v>
      </c>
      <c r="I64" s="15">
        <v>1</v>
      </c>
      <c r="J64" s="16">
        <f t="shared" si="11"/>
        <v>5</v>
      </c>
    </row>
    <row r="65" spans="1:10" ht="14.25">
      <c r="A65" s="53" t="s">
        <v>26</v>
      </c>
      <c r="B65" s="54"/>
      <c r="C65" s="15">
        <v>78</v>
      </c>
      <c r="D65" s="15">
        <v>63</v>
      </c>
      <c r="E65" s="16">
        <f t="shared" si="10"/>
        <v>141</v>
      </c>
      <c r="F65" s="53" t="s">
        <v>27</v>
      </c>
      <c r="G65" s="55"/>
      <c r="H65" s="15">
        <v>3</v>
      </c>
      <c r="I65" s="15">
        <v>1</v>
      </c>
      <c r="J65" s="16">
        <f t="shared" si="11"/>
        <v>4</v>
      </c>
    </row>
    <row r="66" spans="1:10" ht="14.25">
      <c r="A66" s="53" t="s">
        <v>28</v>
      </c>
      <c r="B66" s="54"/>
      <c r="C66" s="15">
        <v>83</v>
      </c>
      <c r="D66" s="15">
        <v>45</v>
      </c>
      <c r="E66" s="16">
        <f t="shared" si="10"/>
        <v>128</v>
      </c>
      <c r="F66" s="53" t="s">
        <v>29</v>
      </c>
      <c r="G66" s="55"/>
      <c r="H66" s="45">
        <v>1</v>
      </c>
      <c r="I66" s="45">
        <v>1</v>
      </c>
      <c r="J66" s="16">
        <f t="shared" si="11"/>
        <v>2</v>
      </c>
    </row>
    <row r="67" spans="1:10" ht="14.25">
      <c r="A67" s="53" t="s">
        <v>30</v>
      </c>
      <c r="B67" s="54"/>
      <c r="C67" s="15">
        <v>38</v>
      </c>
      <c r="D67" s="15">
        <v>31</v>
      </c>
      <c r="E67" s="16">
        <f t="shared" si="10"/>
        <v>69</v>
      </c>
      <c r="F67" s="53" t="s">
        <v>31</v>
      </c>
      <c r="G67" s="55"/>
      <c r="H67" s="45">
        <v>0</v>
      </c>
      <c r="I67" s="45">
        <v>0</v>
      </c>
      <c r="J67" s="16">
        <f t="shared" si="11"/>
        <v>0</v>
      </c>
    </row>
    <row r="68" spans="1:10" ht="14.25">
      <c r="A68" s="53" t="s">
        <v>32</v>
      </c>
      <c r="B68" s="54"/>
      <c r="C68" s="15">
        <v>20</v>
      </c>
      <c r="D68" s="15">
        <v>16</v>
      </c>
      <c r="E68" s="16">
        <f t="shared" si="10"/>
        <v>36</v>
      </c>
      <c r="F68" s="53" t="s">
        <v>33</v>
      </c>
      <c r="G68" s="55"/>
      <c r="H68" s="45">
        <v>0</v>
      </c>
      <c r="I68" s="45">
        <v>0</v>
      </c>
      <c r="J68" s="16">
        <f t="shared" si="11"/>
        <v>0</v>
      </c>
    </row>
    <row r="69" spans="1:10" ht="14.25">
      <c r="A69" s="53" t="s">
        <v>34</v>
      </c>
      <c r="B69" s="54"/>
      <c r="C69" s="15">
        <v>8</v>
      </c>
      <c r="D69" s="15">
        <v>14</v>
      </c>
      <c r="E69" s="16">
        <f t="shared" si="10"/>
        <v>22</v>
      </c>
      <c r="F69" s="53" t="s">
        <v>35</v>
      </c>
      <c r="G69" s="55"/>
      <c r="H69" s="45">
        <v>0</v>
      </c>
      <c r="I69" s="45">
        <v>0</v>
      </c>
      <c r="J69" s="16">
        <f t="shared" si="11"/>
        <v>0</v>
      </c>
    </row>
    <row r="70" spans="1:10" ht="14.25">
      <c r="A70" s="53" t="s">
        <v>36</v>
      </c>
      <c r="B70" s="54"/>
      <c r="C70" s="15">
        <v>5</v>
      </c>
      <c r="D70" s="15">
        <v>21</v>
      </c>
      <c r="E70" s="16">
        <f t="shared" si="10"/>
        <v>26</v>
      </c>
      <c r="F70" s="53" t="s">
        <v>37</v>
      </c>
      <c r="G70" s="55"/>
      <c r="H70" s="45">
        <v>0</v>
      </c>
      <c r="I70" s="45">
        <v>0</v>
      </c>
      <c r="J70" s="16">
        <f t="shared" si="11"/>
        <v>0</v>
      </c>
    </row>
    <row r="71" spans="1:10" ht="14.25">
      <c r="A71" s="53" t="s">
        <v>38</v>
      </c>
      <c r="B71" s="54"/>
      <c r="C71" s="15">
        <v>5</v>
      </c>
      <c r="D71" s="15">
        <v>21</v>
      </c>
      <c r="E71" s="16">
        <f t="shared" si="10"/>
        <v>26</v>
      </c>
      <c r="F71" s="53" t="s">
        <v>39</v>
      </c>
      <c r="G71" s="55"/>
      <c r="H71" s="45">
        <v>0</v>
      </c>
      <c r="I71" s="45">
        <v>0</v>
      </c>
      <c r="J71" s="16">
        <f t="shared" si="11"/>
        <v>0</v>
      </c>
    </row>
    <row r="72" spans="1:10" ht="15" thickBot="1">
      <c r="A72" s="49" t="s">
        <v>40</v>
      </c>
      <c r="B72" s="50"/>
      <c r="C72" s="9">
        <v>2</v>
      </c>
      <c r="D72" s="9">
        <v>13</v>
      </c>
      <c r="E72" s="10">
        <f t="shared" si="10"/>
        <v>15</v>
      </c>
      <c r="F72" s="51" t="s">
        <v>41</v>
      </c>
      <c r="G72" s="52"/>
      <c r="H72" s="33">
        <f>SUM((SUM(C61:C72)+(SUM(H61:H71))))</f>
        <v>265</v>
      </c>
      <c r="I72" s="9">
        <f>SUM((SUM(D61:D72)+(SUM(I61:I71))))</f>
        <v>265</v>
      </c>
      <c r="J72" s="10">
        <f t="shared" si="11"/>
        <v>530</v>
      </c>
    </row>
  </sheetData>
  <sheetProtection/>
  <mergeCells count="75">
    <mergeCell ref="A72:B72"/>
    <mergeCell ref="F72:G72"/>
    <mergeCell ref="A69:B69"/>
    <mergeCell ref="F69:G69"/>
    <mergeCell ref="A70:B70"/>
    <mergeCell ref="F70:G70"/>
    <mergeCell ref="A71:B71"/>
    <mergeCell ref="F71:G71"/>
    <mergeCell ref="A66:B66"/>
    <mergeCell ref="F66:G66"/>
    <mergeCell ref="A67:B67"/>
    <mergeCell ref="F67:G67"/>
    <mergeCell ref="A68:B68"/>
    <mergeCell ref="F68:G68"/>
    <mergeCell ref="A63:B63"/>
    <mergeCell ref="F63:G63"/>
    <mergeCell ref="A64:B64"/>
    <mergeCell ref="F64:G64"/>
    <mergeCell ref="A65:B65"/>
    <mergeCell ref="F65:G65"/>
    <mergeCell ref="A60:B60"/>
    <mergeCell ref="F60:G60"/>
    <mergeCell ref="A61:B61"/>
    <mergeCell ref="F61:G61"/>
    <mergeCell ref="A62:B62"/>
    <mergeCell ref="F62:G62"/>
    <mergeCell ref="A46:C46"/>
    <mergeCell ref="A47:A48"/>
    <mergeCell ref="B47:B48"/>
    <mergeCell ref="C47:E47"/>
    <mergeCell ref="F47:J47"/>
    <mergeCell ref="A59:B59"/>
    <mergeCell ref="A37:B37"/>
    <mergeCell ref="A39:J39"/>
    <mergeCell ref="A41:A42"/>
    <mergeCell ref="B41:B42"/>
    <mergeCell ref="C41:E41"/>
    <mergeCell ref="F41:J41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11:A12"/>
    <mergeCell ref="B11:B12"/>
    <mergeCell ref="C11:E11"/>
    <mergeCell ref="F11:J11"/>
    <mergeCell ref="A23:B23"/>
    <mergeCell ref="A24:B24"/>
    <mergeCell ref="F24:G24"/>
    <mergeCell ref="A2:J2"/>
    <mergeCell ref="A5:A6"/>
    <mergeCell ref="B5:B6"/>
    <mergeCell ref="C5:E5"/>
    <mergeCell ref="F5:J5"/>
    <mergeCell ref="A10:C10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a-oota774</cp:lastModifiedBy>
  <cp:lastPrinted>2023-12-06T06:40:46Z</cp:lastPrinted>
  <dcterms:created xsi:type="dcterms:W3CDTF">2005-10-06T23:57:55Z</dcterms:created>
  <dcterms:modified xsi:type="dcterms:W3CDTF">2023-12-08T05:30:44Z</dcterms:modified>
  <cp:category/>
  <cp:version/>
  <cp:contentType/>
  <cp:contentStatus/>
</cp:coreProperties>
</file>