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520" windowHeight="10050" tabRatio="667" firstSheet="1" activeTab="11"/>
  </bookViews>
  <sheets>
    <sheet name="4月30日" sheetId="1" r:id="rId1"/>
    <sheet name="5月31日 " sheetId="2" r:id="rId2"/>
    <sheet name="6月30日  " sheetId="3" r:id="rId3"/>
    <sheet name="7月31日 " sheetId="4" r:id="rId4"/>
    <sheet name="8月31日  " sheetId="5" r:id="rId5"/>
    <sheet name="9月30日" sheetId="6" r:id="rId6"/>
    <sheet name="10月31日 " sheetId="7" r:id="rId7"/>
    <sheet name="1１月30日" sheetId="8" r:id="rId8"/>
    <sheet name="12月31日 " sheetId="9" r:id="rId9"/>
    <sheet name="1月31日 " sheetId="10" r:id="rId10"/>
    <sheet name="2月28日 " sheetId="11" r:id="rId11"/>
    <sheet name="3月31日" sheetId="12" r:id="rId12"/>
    <sheet name="Sheet3" sheetId="13" r:id="rId13"/>
  </sheets>
  <definedNames/>
  <calcPr fullCalcOnLoad="1"/>
</workbook>
</file>

<file path=xl/sharedStrings.xml><?xml version="1.0" encoding="utf-8"?>
<sst xmlns="http://schemas.openxmlformats.org/spreadsheetml/2006/main" count="1596" uniqueCount="71">
  <si>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</si>
  <si>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</si>
  <si>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</si>
  <si>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</si>
  <si>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</si>
  <si>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</si>
  <si>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</si>
  <si>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</si>
  <si>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（旧１市６町毎の状況）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</si>
  <si>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</si>
  <si>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</si>
  <si>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</si>
  <si>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</si>
  <si>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</si>
  <si>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</si>
  <si>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</si>
  <si>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</si>
  <si>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</si>
  <si>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</si>
  <si>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</si>
  <si>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</si>
  <si>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</si>
  <si>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</si>
  <si>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</si>
  <si>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</si>
  <si>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</si>
  <si>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</si>
  <si>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</si>
  <si>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</si>
  <si>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</si>
  <si>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</si>
  <si>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</si>
  <si>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</si>
  <si>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</si>
  <si>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</si>
  <si>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</si>
  <si>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</si>
  <si>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</si>
  <si>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</si>
  <si>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</si>
  <si>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</si>
  <si>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</si>
  <si>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</si>
  <si>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</si>
  <si>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※世帯数は、日本人と同居の世帯も含むものである。</t>
  </si>
  <si>
    <t>（地域別の状況）</t>
  </si>
  <si>
    <t>※世帯数は、日本人と同居の世帯を含むものである。</t>
  </si>
  <si>
    <t>住民基本台帳人口・世帯数（令和2年4月30日現在、外国人を含む）</t>
  </si>
  <si>
    <t>上記のうち 外国人の人口・世帯数（令和2年4月30日現在）</t>
  </si>
  <si>
    <t>上記のうち 外国人の人口・世帯数（令和2年5月31日現在）</t>
  </si>
  <si>
    <t>住民基本台帳人口・世帯数（令和2年5月31日現在、外国人を含む）</t>
  </si>
  <si>
    <t>住民基本台帳人口・世帯数（令和2年6月30日現在、外国人を含む）</t>
  </si>
  <si>
    <t>上記のうち 外国人の人口・世帯数（令和2年6月３０日現在）</t>
  </si>
  <si>
    <t>住民基本台帳人口・世帯数（令和2年7月31日現在、外国人を含む）</t>
  </si>
  <si>
    <t>上記のうち 外国人の人口・世帯数（令和2年7月31日現在）</t>
  </si>
  <si>
    <t>住民基本台帳人口・世帯数（令和2年8月31日現在、外国人を含む）</t>
  </si>
  <si>
    <t>上記のうち 外国人の人口・世帯数（令和2年8月31日現在）</t>
  </si>
  <si>
    <t>住民基本台帳人口・世帯数（令和2年9月30日現在、外国人を含む）</t>
  </si>
  <si>
    <t>上記のうち 外国人の人口・世帯数（令和2年9月30日現在）</t>
  </si>
  <si>
    <t>住民基本台帳人口・世帯数（令和2年10月31日現在、外国人を含む）</t>
  </si>
  <si>
    <t>上記のうち 外国人の人口・世帯数（令和2年10月31日現在）</t>
  </si>
  <si>
    <t>住民基本台帳人口・世帯数（令和2年11月30日現在、外国人を含む）</t>
  </si>
  <si>
    <t>上記のうち 外国人の人口・世帯数（令和2年11月30日現在）</t>
  </si>
  <si>
    <t>住民基本台帳人口・世帯数（令和2年12月31日現在、外国人を含む）</t>
  </si>
  <si>
    <t>上記のうち 外国人の人口・世帯数（令和2年12月31日現在）</t>
  </si>
  <si>
    <t>住民基本台帳人口・世帯数（令和3年1月31日現在、外国人を含む）</t>
  </si>
  <si>
    <t>上記のうち 外国人の人口・世帯数（令和3年1月31日現在）</t>
  </si>
  <si>
    <t>住民基本台帳人口・世帯数（令和3年2月28日現在、外国人を含む）</t>
  </si>
  <si>
    <t>上記のうち 外国人の人口・世帯数（令和3年2月28日現在）</t>
  </si>
  <si>
    <t>住民基本台帳人口・世帯数（令和3年3月31日現在、外国人を含む）</t>
  </si>
  <si>
    <t>上記のうち 外国人の人口・世帯数（令和3年3月31日現在）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</si>
</sst>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9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177" fontId="5" fillId="0" borderId="19" xfId="49" applyNumberFormat="1" applyFont="1" applyBorder="1" applyAlignment="1">
      <alignment horizontal="right" vertical="center"/>
    </xf>
    <xf numFmtId="177" fontId="5" fillId="0" borderId="13" xfId="49" applyNumberFormat="1" applyFont="1" applyBorder="1" applyAlignment="1">
      <alignment horizontal="right" vertical="center"/>
    </xf>
    <xf numFmtId="177" fontId="5" fillId="0" borderId="26" xfId="49" applyNumberFormat="1" applyFont="1" applyBorder="1" applyAlignment="1">
      <alignment horizontal="right" vertical="center"/>
    </xf>
    <xf numFmtId="177" fontId="5" fillId="0" borderId="17" xfId="49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0" xfId="0" applyNumberFormat="1" applyFont="1" applyAlignment="1">
      <alignment horizontal="right" vertical="center"/>
    </xf>
    <xf numFmtId="177" fontId="5" fillId="0" borderId="22" xfId="49" applyNumberFormat="1" applyFont="1" applyBorder="1" applyAlignment="1">
      <alignment horizontal="right" vertical="center"/>
    </xf>
    <xf numFmtId="38" fontId="5" fillId="0" borderId="13" xfId="49" applyFont="1" applyBorder="1" applyAlignment="1" applyProtection="1">
      <alignment vertical="center"/>
      <protection locked="0"/>
    </xf>
    <xf numFmtId="38" fontId="5" fillId="0" borderId="17" xfId="49" applyFont="1" applyBorder="1" applyAlignment="1" applyProtection="1">
      <alignment vertical="center"/>
      <protection locked="0"/>
    </xf>
    <xf numFmtId="38" fontId="5" fillId="0" borderId="16" xfId="49" applyFont="1" applyBorder="1" applyAlignment="1" applyProtection="1">
      <alignment vertical="center"/>
      <protection locked="0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Alignment="1" applyProtection="1">
      <alignment horizontal="right" vertical="center"/>
      <protection locked="0"/>
    </xf>
    <xf numFmtId="177" fontId="5" fillId="0" borderId="19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23" xfId="49" applyNumberFormat="1" applyFont="1" applyBorder="1" applyAlignment="1">
      <alignment vertical="center"/>
    </xf>
    <xf numFmtId="177" fontId="5" fillId="0" borderId="21" xfId="49" applyNumberFormat="1" applyFont="1" applyBorder="1" applyAlignment="1">
      <alignment vertical="center"/>
    </xf>
    <xf numFmtId="179" fontId="5" fillId="0" borderId="15" xfId="49" applyNumberFormat="1" applyFont="1" applyBorder="1" applyAlignment="1">
      <alignment horizontal="center" vertical="center"/>
    </xf>
    <xf numFmtId="177" fontId="5" fillId="0" borderId="24" xfId="49" applyNumberFormat="1" applyFont="1" applyBorder="1" applyAlignment="1">
      <alignment vertical="center"/>
    </xf>
    <xf numFmtId="177" fontId="5" fillId="0" borderId="16" xfId="49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I33" sqref="I33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15457</v>
      </c>
      <c r="C7" s="9">
        <v>16458</v>
      </c>
      <c r="D7" s="9">
        <v>18084</v>
      </c>
      <c r="E7" s="10">
        <f>SUM(C7:D7)</f>
        <v>34542</v>
      </c>
      <c r="F7" s="8">
        <v>10154</v>
      </c>
      <c r="G7" s="9">
        <v>6228</v>
      </c>
      <c r="H7" s="9">
        <v>8637</v>
      </c>
      <c r="I7" s="9">
        <f>SUM(G7:H7)</f>
        <v>14865</v>
      </c>
      <c r="J7" s="11">
        <f>ROUND(I7/E7,3)</f>
        <v>0.43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7939</v>
      </c>
      <c r="C13" s="15">
        <v>8494</v>
      </c>
      <c r="D13" s="15">
        <v>9156</v>
      </c>
      <c r="E13" s="16">
        <f aca="true" t="shared" si="0" ref="E13:E18">SUM(C13:D13)</f>
        <v>17650</v>
      </c>
      <c r="F13" s="17">
        <v>4546</v>
      </c>
      <c r="G13" s="15">
        <v>2782</v>
      </c>
      <c r="H13" s="15">
        <v>3880</v>
      </c>
      <c r="I13" s="15">
        <f>SUM(G13:H13)</f>
        <v>6662</v>
      </c>
      <c r="J13" s="18">
        <f aca="true" t="shared" si="1" ref="J13:J20">ROUND(I13/E13,3)</f>
        <v>0.377</v>
      </c>
    </row>
    <row r="14" spans="1:10" ht="14.25">
      <c r="A14" s="13" t="s">
        <v>10</v>
      </c>
      <c r="B14" s="14">
        <v>1409</v>
      </c>
      <c r="C14" s="15">
        <v>1559</v>
      </c>
      <c r="D14" s="15">
        <v>1721</v>
      </c>
      <c r="E14" s="16">
        <f t="shared" si="0"/>
        <v>3280</v>
      </c>
      <c r="F14" s="17">
        <v>1091</v>
      </c>
      <c r="G14" s="15">
        <v>705</v>
      </c>
      <c r="H14" s="15">
        <v>962</v>
      </c>
      <c r="I14" s="15">
        <f aca="true" t="shared" si="2" ref="I14:I19">SUM(G14:H14)</f>
        <v>1667</v>
      </c>
      <c r="J14" s="18">
        <f t="shared" si="1"/>
        <v>0.508</v>
      </c>
    </row>
    <row r="15" spans="1:10" ht="14.25">
      <c r="A15" s="13" t="s">
        <v>11</v>
      </c>
      <c r="B15" s="14">
        <v>3456</v>
      </c>
      <c r="C15" s="15">
        <v>3488</v>
      </c>
      <c r="D15" s="15">
        <v>3912</v>
      </c>
      <c r="E15" s="16">
        <f t="shared" si="0"/>
        <v>7400</v>
      </c>
      <c r="F15" s="17">
        <v>2433</v>
      </c>
      <c r="G15" s="15">
        <v>1472</v>
      </c>
      <c r="H15" s="15">
        <v>2013</v>
      </c>
      <c r="I15" s="15">
        <f t="shared" si="2"/>
        <v>3485</v>
      </c>
      <c r="J15" s="18">
        <f t="shared" si="1"/>
        <v>0.471</v>
      </c>
    </row>
    <row r="16" spans="1:10" ht="14.25">
      <c r="A16" s="13" t="s">
        <v>12</v>
      </c>
      <c r="B16" s="14">
        <v>793</v>
      </c>
      <c r="C16" s="15">
        <v>948</v>
      </c>
      <c r="D16" s="15">
        <v>979</v>
      </c>
      <c r="E16" s="16">
        <f t="shared" si="0"/>
        <v>1927</v>
      </c>
      <c r="F16" s="17">
        <v>625</v>
      </c>
      <c r="G16" s="15">
        <v>388</v>
      </c>
      <c r="H16" s="15">
        <v>536</v>
      </c>
      <c r="I16" s="15">
        <f t="shared" si="2"/>
        <v>924</v>
      </c>
      <c r="J16" s="18">
        <f t="shared" si="1"/>
        <v>0.48</v>
      </c>
    </row>
    <row r="17" spans="1:10" ht="14.25">
      <c r="A17" s="13" t="s">
        <v>13</v>
      </c>
      <c r="B17" s="14">
        <v>668</v>
      </c>
      <c r="C17" s="15">
        <v>798</v>
      </c>
      <c r="D17" s="15">
        <v>898</v>
      </c>
      <c r="E17" s="16">
        <f t="shared" si="0"/>
        <v>1696</v>
      </c>
      <c r="F17" s="17">
        <v>561</v>
      </c>
      <c r="G17" s="15">
        <v>369</v>
      </c>
      <c r="H17" s="15">
        <v>473</v>
      </c>
      <c r="I17" s="15">
        <f t="shared" si="2"/>
        <v>842</v>
      </c>
      <c r="J17" s="18">
        <f t="shared" si="1"/>
        <v>0.496</v>
      </c>
    </row>
    <row r="18" spans="1:10" ht="14.25">
      <c r="A18" s="13" t="s">
        <v>14</v>
      </c>
      <c r="B18" s="14">
        <v>591</v>
      </c>
      <c r="C18" s="15">
        <v>590</v>
      </c>
      <c r="D18" s="15">
        <v>720</v>
      </c>
      <c r="E18" s="16">
        <f t="shared" si="0"/>
        <v>1310</v>
      </c>
      <c r="F18" s="17">
        <v>470</v>
      </c>
      <c r="G18" s="15">
        <v>279</v>
      </c>
      <c r="H18" s="15">
        <v>418</v>
      </c>
      <c r="I18" s="15">
        <f t="shared" si="2"/>
        <v>697</v>
      </c>
      <c r="J18" s="18">
        <f t="shared" si="1"/>
        <v>0.532</v>
      </c>
    </row>
    <row r="19" spans="1:10" ht="14.25">
      <c r="A19" s="13" t="s">
        <v>15</v>
      </c>
      <c r="B19" s="14">
        <v>601</v>
      </c>
      <c r="C19" s="15">
        <v>581</v>
      </c>
      <c r="D19" s="15">
        <v>698</v>
      </c>
      <c r="E19" s="16">
        <f>SUM(C19:D19)</f>
        <v>1279</v>
      </c>
      <c r="F19" s="17">
        <v>428</v>
      </c>
      <c r="G19" s="15">
        <v>233</v>
      </c>
      <c r="H19" s="15">
        <v>355</v>
      </c>
      <c r="I19" s="15">
        <f t="shared" si="2"/>
        <v>588</v>
      </c>
      <c r="J19" s="18">
        <f t="shared" si="1"/>
        <v>0.46</v>
      </c>
    </row>
    <row r="20" spans="1:10" ht="15" thickBot="1">
      <c r="A20" s="7" t="s">
        <v>16</v>
      </c>
      <c r="B20" s="41">
        <f aca="true" t="shared" si="3" ref="B20:H20">SUM(B13:B19)</f>
        <v>15457</v>
      </c>
      <c r="C20" s="20">
        <f t="shared" si="3"/>
        <v>16458</v>
      </c>
      <c r="D20" s="20">
        <f t="shared" si="3"/>
        <v>18084</v>
      </c>
      <c r="E20" s="20">
        <f t="shared" si="3"/>
        <v>34542</v>
      </c>
      <c r="F20" s="35">
        <f t="shared" si="3"/>
        <v>10154</v>
      </c>
      <c r="G20" s="20">
        <f t="shared" si="3"/>
        <v>6228</v>
      </c>
      <c r="H20" s="20">
        <f t="shared" si="3"/>
        <v>8637</v>
      </c>
      <c r="I20" s="21">
        <f>SUM(I13:I19)</f>
        <v>14865</v>
      </c>
      <c r="J20" s="22">
        <f t="shared" si="1"/>
        <v>0.43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44">
        <v>501</v>
      </c>
      <c r="D25" s="44">
        <v>503</v>
      </c>
      <c r="E25" s="16">
        <f>C25+D25</f>
        <v>1004</v>
      </c>
      <c r="F25" s="81" t="s">
        <v>20</v>
      </c>
      <c r="G25" s="83"/>
      <c r="H25" s="15">
        <v>1213</v>
      </c>
      <c r="I25" s="15">
        <v>1215</v>
      </c>
      <c r="J25" s="16">
        <f aca="true" t="shared" si="4" ref="J25:J35">H25+I25</f>
        <v>2428</v>
      </c>
    </row>
    <row r="26" spans="1:10" ht="14.25">
      <c r="A26" s="81" t="s">
        <v>21</v>
      </c>
      <c r="B26" s="82"/>
      <c r="C26" s="44">
        <v>622</v>
      </c>
      <c r="D26" s="44">
        <v>582</v>
      </c>
      <c r="E26" s="16">
        <f aca="true" t="shared" si="5" ref="E26:E36">C26+D26</f>
        <v>1204</v>
      </c>
      <c r="F26" s="81" t="s">
        <v>22</v>
      </c>
      <c r="G26" s="83"/>
      <c r="H26" s="15">
        <v>1557</v>
      </c>
      <c r="I26" s="15">
        <v>1479</v>
      </c>
      <c r="J26" s="16">
        <f t="shared" si="4"/>
        <v>3036</v>
      </c>
    </row>
    <row r="27" spans="1:10" ht="14.25">
      <c r="A27" s="81" t="s">
        <v>23</v>
      </c>
      <c r="B27" s="82"/>
      <c r="C27" s="44">
        <v>702</v>
      </c>
      <c r="D27" s="44">
        <v>664</v>
      </c>
      <c r="E27" s="16">
        <f t="shared" si="5"/>
        <v>1366</v>
      </c>
      <c r="F27" s="81" t="s">
        <v>24</v>
      </c>
      <c r="G27" s="83"/>
      <c r="H27" s="15">
        <v>1559</v>
      </c>
      <c r="I27" s="15">
        <v>1606</v>
      </c>
      <c r="J27" s="16">
        <f t="shared" si="4"/>
        <v>3165</v>
      </c>
    </row>
    <row r="28" spans="1:10" ht="14.25">
      <c r="A28" s="81" t="s">
        <v>25</v>
      </c>
      <c r="B28" s="82"/>
      <c r="C28" s="44">
        <v>715</v>
      </c>
      <c r="D28" s="44">
        <v>655</v>
      </c>
      <c r="E28" s="16">
        <f t="shared" si="5"/>
        <v>1370</v>
      </c>
      <c r="F28" s="81" t="s">
        <v>26</v>
      </c>
      <c r="G28" s="83"/>
      <c r="H28" s="15">
        <v>990</v>
      </c>
      <c r="I28" s="15">
        <v>1308</v>
      </c>
      <c r="J28" s="16">
        <f t="shared" si="4"/>
        <v>2298</v>
      </c>
    </row>
    <row r="29" spans="1:10" ht="14.25">
      <c r="A29" s="81" t="s">
        <v>27</v>
      </c>
      <c r="B29" s="82"/>
      <c r="C29" s="44">
        <v>676</v>
      </c>
      <c r="D29" s="44">
        <v>550</v>
      </c>
      <c r="E29" s="16">
        <f t="shared" si="5"/>
        <v>1226</v>
      </c>
      <c r="F29" s="81" t="s">
        <v>28</v>
      </c>
      <c r="G29" s="83"/>
      <c r="H29" s="15">
        <v>878</v>
      </c>
      <c r="I29" s="15">
        <v>1440</v>
      </c>
      <c r="J29" s="16">
        <f t="shared" si="4"/>
        <v>2318</v>
      </c>
    </row>
    <row r="30" spans="1:10" ht="14.25">
      <c r="A30" s="81" t="s">
        <v>29</v>
      </c>
      <c r="B30" s="82"/>
      <c r="C30" s="44">
        <v>613</v>
      </c>
      <c r="D30" s="44">
        <v>524</v>
      </c>
      <c r="E30" s="16">
        <f t="shared" si="5"/>
        <v>1137</v>
      </c>
      <c r="F30" s="81" t="s">
        <v>30</v>
      </c>
      <c r="G30" s="83"/>
      <c r="H30" s="15">
        <v>769</v>
      </c>
      <c r="I30" s="15">
        <v>1456</v>
      </c>
      <c r="J30" s="16">
        <f t="shared" si="4"/>
        <v>2225</v>
      </c>
    </row>
    <row r="31" spans="1:10" ht="14.25">
      <c r="A31" s="81" t="s">
        <v>31</v>
      </c>
      <c r="B31" s="82"/>
      <c r="C31" s="44">
        <v>732</v>
      </c>
      <c r="D31" s="44">
        <v>580</v>
      </c>
      <c r="E31" s="16">
        <f t="shared" si="5"/>
        <v>1312</v>
      </c>
      <c r="F31" s="81" t="s">
        <v>32</v>
      </c>
      <c r="G31" s="83"/>
      <c r="H31" s="15">
        <v>379</v>
      </c>
      <c r="I31" s="15">
        <v>938</v>
      </c>
      <c r="J31" s="16">
        <f t="shared" si="4"/>
        <v>1317</v>
      </c>
    </row>
    <row r="32" spans="1:10" ht="14.25">
      <c r="A32" s="81" t="s">
        <v>33</v>
      </c>
      <c r="B32" s="82"/>
      <c r="C32" s="44">
        <v>784</v>
      </c>
      <c r="D32" s="44">
        <v>660</v>
      </c>
      <c r="E32" s="16">
        <f t="shared" si="5"/>
        <v>1444</v>
      </c>
      <c r="F32" s="81" t="s">
        <v>34</v>
      </c>
      <c r="G32" s="83"/>
      <c r="H32" s="15">
        <v>84</v>
      </c>
      <c r="I32" s="15">
        <v>346</v>
      </c>
      <c r="J32" s="16">
        <f t="shared" si="4"/>
        <v>430</v>
      </c>
    </row>
    <row r="33" spans="1:10" ht="14.25">
      <c r="A33" s="81" t="s">
        <v>35</v>
      </c>
      <c r="B33" s="82"/>
      <c r="C33" s="44">
        <v>920</v>
      </c>
      <c r="D33" s="44">
        <v>860</v>
      </c>
      <c r="E33" s="16">
        <f t="shared" si="5"/>
        <v>1780</v>
      </c>
      <c r="F33" s="81" t="s">
        <v>36</v>
      </c>
      <c r="G33" s="83"/>
      <c r="H33" s="15">
        <v>12</v>
      </c>
      <c r="I33" s="15">
        <v>57</v>
      </c>
      <c r="J33" s="16">
        <f>H33+I33</f>
        <v>69</v>
      </c>
    </row>
    <row r="34" spans="1:10" ht="14.25">
      <c r="A34" s="81" t="s">
        <v>37</v>
      </c>
      <c r="B34" s="82"/>
      <c r="C34" s="44">
        <v>974</v>
      </c>
      <c r="D34" s="44">
        <v>910</v>
      </c>
      <c r="E34" s="16">
        <f t="shared" si="5"/>
        <v>1884</v>
      </c>
      <c r="F34" s="81" t="s">
        <v>38</v>
      </c>
      <c r="G34" s="83"/>
      <c r="H34" s="15">
        <v>0</v>
      </c>
      <c r="I34" s="15">
        <v>7</v>
      </c>
      <c r="J34" s="16">
        <f t="shared" si="4"/>
        <v>7</v>
      </c>
    </row>
    <row r="35" spans="1:10" ht="14.25">
      <c r="A35" s="81" t="s">
        <v>39</v>
      </c>
      <c r="B35" s="82"/>
      <c r="C35" s="44">
        <v>876</v>
      </c>
      <c r="D35" s="44">
        <v>790</v>
      </c>
      <c r="E35" s="16">
        <f t="shared" si="5"/>
        <v>1666</v>
      </c>
      <c r="F35" s="81" t="s">
        <v>40</v>
      </c>
      <c r="G35" s="83"/>
      <c r="H35" s="15">
        <v>0</v>
      </c>
      <c r="I35" s="15">
        <v>0</v>
      </c>
      <c r="J35" s="16">
        <f t="shared" si="4"/>
        <v>0</v>
      </c>
    </row>
    <row r="36" spans="1:10" ht="15" thickBot="1">
      <c r="A36" s="84" t="s">
        <v>41</v>
      </c>
      <c r="B36" s="85"/>
      <c r="C36" s="45">
        <v>902</v>
      </c>
      <c r="D36" s="45">
        <v>954</v>
      </c>
      <c r="E36" s="10">
        <f t="shared" si="5"/>
        <v>1856</v>
      </c>
      <c r="F36" s="86" t="s">
        <v>42</v>
      </c>
      <c r="G36" s="87"/>
      <c r="H36" s="9">
        <f>C25+C26+C27+C28+C29+C30+C31+C32+C33+C34+C35+C36+H25+H26+H27+H28+H29+H30+H31+H32+H33+H34+H35</f>
        <v>16458</v>
      </c>
      <c r="I36" s="9">
        <f>D25+D26+D27+D28+D29+D30+D31+D32+D33+D34+D35+D36+I25+I26+I27+I28+I29+I30+I31+I32+I33+I34+I35</f>
        <v>18084</v>
      </c>
      <c r="J36" s="10">
        <f>E25+E26+E27+E28+E29+E30+E31+E32+E33+E34+E35+E36+J25+J26+J27+J28+J29+J30+J31+J32+J33+J34+J35</f>
        <v>34542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48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394</v>
      </c>
      <c r="C43" s="9">
        <v>207</v>
      </c>
      <c r="D43" s="9">
        <v>236</v>
      </c>
      <c r="E43" s="10">
        <f>SUM(C43:D43)</f>
        <v>443</v>
      </c>
      <c r="F43" s="8">
        <v>16</v>
      </c>
      <c r="G43" s="9">
        <v>10</v>
      </c>
      <c r="H43" s="9">
        <v>14</v>
      </c>
      <c r="I43" s="9">
        <f>SUM(G43:H43)</f>
        <v>24</v>
      </c>
      <c r="J43" s="11">
        <f>ROUND(I43/E43,3)</f>
        <v>0.054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55">
        <v>278</v>
      </c>
      <c r="C49" s="56">
        <v>146</v>
      </c>
      <c r="D49" s="56">
        <v>170</v>
      </c>
      <c r="E49" s="29">
        <f aca="true" t="shared" si="6" ref="E49:E55">SUM(C49:D49)</f>
        <v>316</v>
      </c>
      <c r="F49" s="47">
        <v>10</v>
      </c>
      <c r="G49" s="48">
        <v>6</v>
      </c>
      <c r="H49" s="48">
        <v>8</v>
      </c>
      <c r="I49" s="31">
        <f>SUM(G49:H49)</f>
        <v>14</v>
      </c>
      <c r="J49" s="18">
        <f aca="true" t="shared" si="7" ref="J49:J56">ROUND(I49/E49,3)</f>
        <v>0.044</v>
      </c>
    </row>
    <row r="50" spans="1:10" ht="14.25">
      <c r="A50" s="13" t="s">
        <v>10</v>
      </c>
      <c r="B50" s="55">
        <v>27</v>
      </c>
      <c r="C50" s="56">
        <v>12</v>
      </c>
      <c r="D50" s="57">
        <v>16</v>
      </c>
      <c r="E50" s="29">
        <f t="shared" si="6"/>
        <v>28</v>
      </c>
      <c r="F50" s="47">
        <v>1</v>
      </c>
      <c r="G50" s="48">
        <v>0</v>
      </c>
      <c r="H50" s="48">
        <v>1</v>
      </c>
      <c r="I50" s="31">
        <f aca="true" t="shared" si="8" ref="I50:I55">SUM(G50:H50)</f>
        <v>1</v>
      </c>
      <c r="J50" s="18">
        <f t="shared" si="7"/>
        <v>0.036</v>
      </c>
    </row>
    <row r="51" spans="1:10" ht="14.25">
      <c r="A51" s="13" t="s">
        <v>11</v>
      </c>
      <c r="B51" s="55">
        <v>64</v>
      </c>
      <c r="C51" s="56">
        <v>41</v>
      </c>
      <c r="D51" s="56">
        <v>31</v>
      </c>
      <c r="E51" s="29">
        <f t="shared" si="6"/>
        <v>72</v>
      </c>
      <c r="F51" s="47">
        <v>5</v>
      </c>
      <c r="G51" s="48">
        <v>4</v>
      </c>
      <c r="H51" s="48">
        <v>5</v>
      </c>
      <c r="I51" s="31">
        <f t="shared" si="8"/>
        <v>9</v>
      </c>
      <c r="J51" s="18">
        <f t="shared" si="7"/>
        <v>0.125</v>
      </c>
    </row>
    <row r="52" spans="1:10" ht="14.25">
      <c r="A52" s="13" t="s">
        <v>12</v>
      </c>
      <c r="B52" s="55">
        <v>8</v>
      </c>
      <c r="C52" s="56">
        <v>1</v>
      </c>
      <c r="D52" s="56">
        <v>7</v>
      </c>
      <c r="E52" s="29">
        <f t="shared" si="6"/>
        <v>8</v>
      </c>
      <c r="F52" s="47">
        <v>0</v>
      </c>
      <c r="G52" s="48">
        <v>0</v>
      </c>
      <c r="H52" s="48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55">
        <v>5</v>
      </c>
      <c r="C53" s="56">
        <v>5</v>
      </c>
      <c r="D53" s="56">
        <v>1</v>
      </c>
      <c r="E53" s="29">
        <f t="shared" si="6"/>
        <v>6</v>
      </c>
      <c r="F53" s="47">
        <v>0</v>
      </c>
      <c r="G53" s="48">
        <v>0</v>
      </c>
      <c r="H53" s="48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55">
        <v>2</v>
      </c>
      <c r="C54" s="56">
        <v>1</v>
      </c>
      <c r="D54" s="56">
        <v>1</v>
      </c>
      <c r="E54" s="29">
        <f t="shared" si="6"/>
        <v>2</v>
      </c>
      <c r="F54" s="47">
        <v>0</v>
      </c>
      <c r="G54" s="48">
        <v>0</v>
      </c>
      <c r="H54" s="48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55">
        <v>10</v>
      </c>
      <c r="C55" s="56">
        <v>1</v>
      </c>
      <c r="D55" s="56">
        <v>10</v>
      </c>
      <c r="E55" s="29">
        <f t="shared" si="6"/>
        <v>11</v>
      </c>
      <c r="F55" s="47">
        <v>0</v>
      </c>
      <c r="G55" s="48">
        <v>0</v>
      </c>
      <c r="H55" s="48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52">
        <f aca="true" t="shared" si="9" ref="B56:G56">SUM(B49:B55)</f>
        <v>394</v>
      </c>
      <c r="C56" s="53">
        <f t="shared" si="9"/>
        <v>207</v>
      </c>
      <c r="D56" s="53">
        <f t="shared" si="9"/>
        <v>236</v>
      </c>
      <c r="E56" s="32">
        <f t="shared" si="9"/>
        <v>443</v>
      </c>
      <c r="F56" s="33">
        <f t="shared" si="9"/>
        <v>16</v>
      </c>
      <c r="G56" s="32">
        <f t="shared" si="9"/>
        <v>10</v>
      </c>
      <c r="H56" s="32">
        <f>SUM(H49:H55)</f>
        <v>14</v>
      </c>
      <c r="I56" s="32">
        <f>SUM(I49:I55)</f>
        <v>24</v>
      </c>
      <c r="J56" s="11">
        <f t="shared" si="7"/>
        <v>0.054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44">
        <v>2</v>
      </c>
      <c r="D61" s="44">
        <v>6</v>
      </c>
      <c r="E61" s="16">
        <f aca="true" t="shared" si="10" ref="E61:E72">SUM(C61+D61)</f>
        <v>8</v>
      </c>
      <c r="F61" s="81" t="s">
        <v>20</v>
      </c>
      <c r="G61" s="83"/>
      <c r="H61" s="44">
        <v>3</v>
      </c>
      <c r="I61" s="44">
        <v>2</v>
      </c>
      <c r="J61" s="16">
        <f aca="true" t="shared" si="11" ref="J61:J72">SUM(H61+I61)</f>
        <v>5</v>
      </c>
    </row>
    <row r="62" spans="1:10" ht="14.25">
      <c r="A62" s="81" t="s">
        <v>21</v>
      </c>
      <c r="B62" s="82"/>
      <c r="C62" s="44">
        <v>1</v>
      </c>
      <c r="D62" s="44">
        <v>3</v>
      </c>
      <c r="E62" s="16">
        <f t="shared" si="10"/>
        <v>4</v>
      </c>
      <c r="F62" s="81" t="s">
        <v>22</v>
      </c>
      <c r="G62" s="83"/>
      <c r="H62" s="44">
        <v>0</v>
      </c>
      <c r="I62" s="44">
        <v>6</v>
      </c>
      <c r="J62" s="16">
        <f t="shared" si="11"/>
        <v>6</v>
      </c>
    </row>
    <row r="63" spans="1:10" ht="14.25">
      <c r="A63" s="81" t="s">
        <v>23</v>
      </c>
      <c r="B63" s="82"/>
      <c r="C63" s="44">
        <v>1</v>
      </c>
      <c r="D63" s="44">
        <v>0</v>
      </c>
      <c r="E63" s="16">
        <f t="shared" si="10"/>
        <v>1</v>
      </c>
      <c r="F63" s="81" t="s">
        <v>24</v>
      </c>
      <c r="G63" s="83"/>
      <c r="H63" s="44">
        <v>5</v>
      </c>
      <c r="I63" s="44">
        <v>3</v>
      </c>
      <c r="J63" s="16">
        <f t="shared" si="11"/>
        <v>8</v>
      </c>
    </row>
    <row r="64" spans="1:10" ht="14.25">
      <c r="A64" s="81" t="s">
        <v>25</v>
      </c>
      <c r="B64" s="82"/>
      <c r="C64" s="44">
        <v>10</v>
      </c>
      <c r="D64" s="44">
        <v>12</v>
      </c>
      <c r="E64" s="16">
        <f t="shared" si="10"/>
        <v>22</v>
      </c>
      <c r="F64" s="81" t="s">
        <v>26</v>
      </c>
      <c r="G64" s="83"/>
      <c r="H64" s="44">
        <v>3</v>
      </c>
      <c r="I64" s="44">
        <v>1</v>
      </c>
      <c r="J64" s="16">
        <f t="shared" si="11"/>
        <v>4</v>
      </c>
    </row>
    <row r="65" spans="1:10" ht="14.25">
      <c r="A65" s="81" t="s">
        <v>27</v>
      </c>
      <c r="B65" s="82"/>
      <c r="C65" s="44">
        <v>61</v>
      </c>
      <c r="D65" s="44">
        <v>56</v>
      </c>
      <c r="E65" s="16">
        <f t="shared" si="10"/>
        <v>117</v>
      </c>
      <c r="F65" s="81" t="s">
        <v>28</v>
      </c>
      <c r="G65" s="83"/>
      <c r="H65" s="44">
        <v>2</v>
      </c>
      <c r="I65" s="44">
        <v>1</v>
      </c>
      <c r="J65" s="16">
        <f t="shared" si="11"/>
        <v>3</v>
      </c>
    </row>
    <row r="66" spans="1:10" ht="14.25">
      <c r="A66" s="81" t="s">
        <v>29</v>
      </c>
      <c r="B66" s="82"/>
      <c r="C66" s="44">
        <v>62</v>
      </c>
      <c r="D66" s="44">
        <v>23</v>
      </c>
      <c r="E66" s="16">
        <f t="shared" si="10"/>
        <v>85</v>
      </c>
      <c r="F66" s="81" t="s">
        <v>30</v>
      </c>
      <c r="G66" s="83"/>
      <c r="H66" s="44">
        <v>0</v>
      </c>
      <c r="I66" s="44">
        <v>2</v>
      </c>
      <c r="J66" s="16">
        <f t="shared" si="11"/>
        <v>2</v>
      </c>
    </row>
    <row r="67" spans="1:10" ht="14.25">
      <c r="A67" s="81" t="s">
        <v>31</v>
      </c>
      <c r="B67" s="82"/>
      <c r="C67" s="44">
        <v>34</v>
      </c>
      <c r="D67" s="44">
        <v>23</v>
      </c>
      <c r="E67" s="16">
        <f t="shared" si="10"/>
        <v>57</v>
      </c>
      <c r="F67" s="81" t="s">
        <v>32</v>
      </c>
      <c r="G67" s="83"/>
      <c r="H67" s="44">
        <v>0</v>
      </c>
      <c r="I67" s="44">
        <v>1</v>
      </c>
      <c r="J67" s="16">
        <f t="shared" si="11"/>
        <v>1</v>
      </c>
    </row>
    <row r="68" spans="1:10" ht="14.25">
      <c r="A68" s="81" t="s">
        <v>33</v>
      </c>
      <c r="B68" s="82"/>
      <c r="C68" s="44">
        <v>8</v>
      </c>
      <c r="D68" s="44">
        <v>24</v>
      </c>
      <c r="E68" s="16">
        <f t="shared" si="10"/>
        <v>32</v>
      </c>
      <c r="F68" s="81" t="s">
        <v>34</v>
      </c>
      <c r="G68" s="83"/>
      <c r="H68" s="44">
        <v>0</v>
      </c>
      <c r="I68" s="44">
        <v>0</v>
      </c>
      <c r="J68" s="16">
        <f t="shared" si="11"/>
        <v>0</v>
      </c>
    </row>
    <row r="69" spans="1:10" ht="14.25">
      <c r="A69" s="81" t="s">
        <v>35</v>
      </c>
      <c r="B69" s="82"/>
      <c r="C69" s="44">
        <v>5</v>
      </c>
      <c r="D69" s="44">
        <v>22</v>
      </c>
      <c r="E69" s="16">
        <f t="shared" si="10"/>
        <v>27</v>
      </c>
      <c r="F69" s="81" t="s">
        <v>36</v>
      </c>
      <c r="G69" s="83"/>
      <c r="H69" s="44">
        <v>0</v>
      </c>
      <c r="I69" s="44">
        <v>0</v>
      </c>
      <c r="J69" s="16">
        <f t="shared" si="11"/>
        <v>0</v>
      </c>
    </row>
    <row r="70" spans="1:10" ht="14.25">
      <c r="A70" s="81" t="s">
        <v>37</v>
      </c>
      <c r="B70" s="82"/>
      <c r="C70" s="44">
        <v>5</v>
      </c>
      <c r="D70" s="44">
        <v>21</v>
      </c>
      <c r="E70" s="16">
        <f t="shared" si="10"/>
        <v>26</v>
      </c>
      <c r="F70" s="81" t="s">
        <v>38</v>
      </c>
      <c r="G70" s="83"/>
      <c r="H70" s="44">
        <v>0</v>
      </c>
      <c r="I70" s="44">
        <v>0</v>
      </c>
      <c r="J70" s="16">
        <f t="shared" si="11"/>
        <v>0</v>
      </c>
    </row>
    <row r="71" spans="1:10" ht="14.25">
      <c r="A71" s="81" t="s">
        <v>39</v>
      </c>
      <c r="B71" s="82"/>
      <c r="C71" s="44">
        <v>2</v>
      </c>
      <c r="D71" s="44">
        <v>18</v>
      </c>
      <c r="E71" s="16">
        <f t="shared" si="10"/>
        <v>20</v>
      </c>
      <c r="F71" s="81" t="s">
        <v>40</v>
      </c>
      <c r="G71" s="83"/>
      <c r="H71" s="44">
        <v>0</v>
      </c>
      <c r="I71" s="44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45">
        <v>3</v>
      </c>
      <c r="D72" s="45">
        <v>12</v>
      </c>
      <c r="E72" s="10">
        <f t="shared" si="10"/>
        <v>15</v>
      </c>
      <c r="F72" s="86" t="s">
        <v>42</v>
      </c>
      <c r="G72" s="87"/>
      <c r="H72" s="34">
        <f>SUM((SUM(C61:C72)+(SUM(H61:H71))))</f>
        <v>207</v>
      </c>
      <c r="I72" s="9">
        <f>SUM((SUM(D61:D72)+(SUM(I61:I71))))</f>
        <v>236</v>
      </c>
      <c r="J72" s="10">
        <f t="shared" si="11"/>
        <v>443</v>
      </c>
    </row>
  </sheetData>
  <sheetProtection/>
  <mergeCells count="75">
    <mergeCell ref="A72:B72"/>
    <mergeCell ref="F72:G72"/>
    <mergeCell ref="A69:B69"/>
    <mergeCell ref="F69:G69"/>
    <mergeCell ref="A70:B70"/>
    <mergeCell ref="F70:G70"/>
    <mergeCell ref="A71:B71"/>
    <mergeCell ref="F71:G71"/>
    <mergeCell ref="A66:B66"/>
    <mergeCell ref="F66:G66"/>
    <mergeCell ref="A67:B67"/>
    <mergeCell ref="F67:G67"/>
    <mergeCell ref="A68:B68"/>
    <mergeCell ref="F68:G68"/>
    <mergeCell ref="A63:B63"/>
    <mergeCell ref="F63:G63"/>
    <mergeCell ref="A64:B64"/>
    <mergeCell ref="F64:G64"/>
    <mergeCell ref="A65:B65"/>
    <mergeCell ref="F65:G65"/>
    <mergeCell ref="A60:B60"/>
    <mergeCell ref="F60:G60"/>
    <mergeCell ref="A61:B61"/>
    <mergeCell ref="F61:G61"/>
    <mergeCell ref="A62:B62"/>
    <mergeCell ref="F62:G62"/>
    <mergeCell ref="A46:C46"/>
    <mergeCell ref="A47:A48"/>
    <mergeCell ref="B47:B48"/>
    <mergeCell ref="C47:E47"/>
    <mergeCell ref="F47:J47"/>
    <mergeCell ref="A59:B59"/>
    <mergeCell ref="A37:B37"/>
    <mergeCell ref="A39:J39"/>
    <mergeCell ref="A41:A42"/>
    <mergeCell ref="B41:B42"/>
    <mergeCell ref="C41:E41"/>
    <mergeCell ref="F41:J41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0">
      <selection activeCell="B44" sqref="B44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65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15376</v>
      </c>
      <c r="C7" s="9">
        <v>16258</v>
      </c>
      <c r="D7" s="9">
        <v>17887</v>
      </c>
      <c r="E7" s="10">
        <f>SUM(C7:D7)</f>
        <v>34145</v>
      </c>
      <c r="F7" s="8">
        <v>10090</v>
      </c>
      <c r="G7" s="9">
        <v>6212</v>
      </c>
      <c r="H7" s="9">
        <v>8581</v>
      </c>
      <c r="I7" s="9">
        <f>SUM(G7:H7)</f>
        <v>14793</v>
      </c>
      <c r="J7" s="11">
        <f>ROUND(I7/E7,3)</f>
        <v>0.433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7928</v>
      </c>
      <c r="C13" s="15">
        <v>8403</v>
      </c>
      <c r="D13" s="15">
        <v>9118</v>
      </c>
      <c r="E13" s="16">
        <f aca="true" t="shared" si="0" ref="E13:E19">SUM(C13:D13)</f>
        <v>17521</v>
      </c>
      <c r="F13" s="17">
        <v>4533</v>
      </c>
      <c r="G13" s="15">
        <v>2772</v>
      </c>
      <c r="H13" s="15">
        <v>3870</v>
      </c>
      <c r="I13" s="15">
        <f aca="true" t="shared" si="1" ref="I13:I19">SUM(G13:H13)</f>
        <v>6642</v>
      </c>
      <c r="J13" s="18">
        <f aca="true" t="shared" si="2" ref="J13:J20">ROUND(I13/E13,3)</f>
        <v>0.379</v>
      </c>
    </row>
    <row r="14" spans="1:10" ht="14.25">
      <c r="A14" s="13" t="s">
        <v>10</v>
      </c>
      <c r="B14" s="14">
        <v>1394</v>
      </c>
      <c r="C14" s="15">
        <v>1525</v>
      </c>
      <c r="D14" s="15">
        <v>1689</v>
      </c>
      <c r="E14" s="16">
        <f t="shared" si="0"/>
        <v>3214</v>
      </c>
      <c r="F14" s="17">
        <v>1085</v>
      </c>
      <c r="G14" s="15">
        <v>709</v>
      </c>
      <c r="H14" s="15">
        <v>950</v>
      </c>
      <c r="I14" s="15">
        <f t="shared" si="1"/>
        <v>1659</v>
      </c>
      <c r="J14" s="18">
        <f t="shared" si="2"/>
        <v>0.516</v>
      </c>
    </row>
    <row r="15" spans="1:10" ht="14.25">
      <c r="A15" s="13" t="s">
        <v>11</v>
      </c>
      <c r="B15" s="14">
        <v>3429</v>
      </c>
      <c r="C15" s="15">
        <v>3457</v>
      </c>
      <c r="D15" s="15">
        <v>3850</v>
      </c>
      <c r="E15" s="16">
        <f t="shared" si="0"/>
        <v>7307</v>
      </c>
      <c r="F15" s="17">
        <v>2415</v>
      </c>
      <c r="G15" s="15">
        <v>1467</v>
      </c>
      <c r="H15" s="15">
        <v>1992</v>
      </c>
      <c r="I15" s="15">
        <f t="shared" si="1"/>
        <v>3459</v>
      </c>
      <c r="J15" s="18">
        <f t="shared" si="2"/>
        <v>0.473</v>
      </c>
    </row>
    <row r="16" spans="1:10" ht="14.25">
      <c r="A16" s="13" t="s">
        <v>12</v>
      </c>
      <c r="B16" s="14">
        <v>789</v>
      </c>
      <c r="C16" s="15">
        <v>945</v>
      </c>
      <c r="D16" s="15">
        <v>965</v>
      </c>
      <c r="E16" s="16">
        <f>SUM(C16:D16)</f>
        <v>1910</v>
      </c>
      <c r="F16" s="17">
        <v>618</v>
      </c>
      <c r="G16" s="15">
        <v>387</v>
      </c>
      <c r="H16" s="15">
        <v>534</v>
      </c>
      <c r="I16" s="15">
        <f t="shared" si="1"/>
        <v>921</v>
      </c>
      <c r="J16" s="18">
        <f t="shared" si="2"/>
        <v>0.482</v>
      </c>
    </row>
    <row r="17" spans="1:10" ht="14.25">
      <c r="A17" s="13" t="s">
        <v>13</v>
      </c>
      <c r="B17" s="14">
        <v>658</v>
      </c>
      <c r="C17" s="15">
        <v>776</v>
      </c>
      <c r="D17" s="15">
        <v>876</v>
      </c>
      <c r="E17" s="16">
        <f t="shared" si="0"/>
        <v>1652</v>
      </c>
      <c r="F17" s="17">
        <v>551</v>
      </c>
      <c r="G17" s="15">
        <v>361</v>
      </c>
      <c r="H17" s="15">
        <v>467</v>
      </c>
      <c r="I17" s="15">
        <f t="shared" si="1"/>
        <v>828</v>
      </c>
      <c r="J17" s="18">
        <f t="shared" si="2"/>
        <v>0.501</v>
      </c>
    </row>
    <row r="18" spans="1:10" ht="14.25">
      <c r="A18" s="13" t="s">
        <v>14</v>
      </c>
      <c r="B18" s="14">
        <v>584</v>
      </c>
      <c r="C18" s="15">
        <v>584</v>
      </c>
      <c r="D18" s="15">
        <v>700</v>
      </c>
      <c r="E18" s="16">
        <f>SUM(C18:D18)</f>
        <v>1284</v>
      </c>
      <c r="F18" s="17">
        <v>465</v>
      </c>
      <c r="G18" s="15">
        <v>284</v>
      </c>
      <c r="H18" s="15">
        <v>413</v>
      </c>
      <c r="I18" s="15">
        <f t="shared" si="1"/>
        <v>697</v>
      </c>
      <c r="J18" s="18">
        <f t="shared" si="2"/>
        <v>0.543</v>
      </c>
    </row>
    <row r="19" spans="1:10" ht="14.25">
      <c r="A19" s="13" t="s">
        <v>15</v>
      </c>
      <c r="B19" s="14">
        <v>594</v>
      </c>
      <c r="C19" s="15">
        <v>568</v>
      </c>
      <c r="D19" s="15">
        <v>689</v>
      </c>
      <c r="E19" s="16">
        <f t="shared" si="0"/>
        <v>1257</v>
      </c>
      <c r="F19" s="17">
        <v>423</v>
      </c>
      <c r="G19" s="15">
        <v>232</v>
      </c>
      <c r="H19" s="15">
        <v>355</v>
      </c>
      <c r="I19" s="15">
        <f t="shared" si="1"/>
        <v>587</v>
      </c>
      <c r="J19" s="18">
        <f t="shared" si="2"/>
        <v>0.467</v>
      </c>
    </row>
    <row r="20" spans="1:10" ht="15" thickBot="1">
      <c r="A20" s="7" t="s">
        <v>16</v>
      </c>
      <c r="B20" s="41">
        <f aca="true" t="shared" si="3" ref="B20:H20">SUM(B13:B19)</f>
        <v>15376</v>
      </c>
      <c r="C20" s="20">
        <f t="shared" si="3"/>
        <v>16258</v>
      </c>
      <c r="D20" s="20">
        <f t="shared" si="3"/>
        <v>17887</v>
      </c>
      <c r="E20" s="20">
        <f t="shared" si="3"/>
        <v>34145</v>
      </c>
      <c r="F20" s="35">
        <f t="shared" si="3"/>
        <v>10090</v>
      </c>
      <c r="G20" s="20">
        <f t="shared" si="3"/>
        <v>6212</v>
      </c>
      <c r="H20" s="20">
        <f t="shared" si="3"/>
        <v>8581</v>
      </c>
      <c r="I20" s="21">
        <f>SUM(I13:I19)</f>
        <v>14793</v>
      </c>
      <c r="J20" s="22">
        <f t="shared" si="2"/>
        <v>0.433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486</v>
      </c>
      <c r="D25" s="15">
        <v>471</v>
      </c>
      <c r="E25" s="16">
        <f aca="true" t="shared" si="4" ref="E25:E36">C25+D25</f>
        <v>957</v>
      </c>
      <c r="F25" s="81" t="s">
        <v>20</v>
      </c>
      <c r="G25" s="83"/>
      <c r="H25" s="15">
        <v>1148</v>
      </c>
      <c r="I25" s="15">
        <v>1198</v>
      </c>
      <c r="J25" s="16">
        <f aca="true" t="shared" si="5" ref="J25:J35">H25+I25</f>
        <v>2346</v>
      </c>
    </row>
    <row r="26" spans="1:10" ht="14.25">
      <c r="A26" s="81" t="s">
        <v>21</v>
      </c>
      <c r="B26" s="82"/>
      <c r="C26" s="15">
        <v>607</v>
      </c>
      <c r="D26" s="15">
        <v>605</v>
      </c>
      <c r="E26" s="16">
        <f t="shared" si="4"/>
        <v>1212</v>
      </c>
      <c r="F26" s="81" t="s">
        <v>22</v>
      </c>
      <c r="G26" s="83"/>
      <c r="H26" s="15">
        <v>1506</v>
      </c>
      <c r="I26" s="15">
        <v>1423</v>
      </c>
      <c r="J26" s="16">
        <f t="shared" si="5"/>
        <v>2929</v>
      </c>
    </row>
    <row r="27" spans="1:10" ht="14.25">
      <c r="A27" s="81" t="s">
        <v>23</v>
      </c>
      <c r="B27" s="82"/>
      <c r="C27" s="15">
        <v>694</v>
      </c>
      <c r="D27" s="15">
        <v>620</v>
      </c>
      <c r="E27" s="16">
        <f t="shared" si="4"/>
        <v>1314</v>
      </c>
      <c r="F27" s="81" t="s">
        <v>24</v>
      </c>
      <c r="G27" s="83"/>
      <c r="H27" s="15">
        <v>1652</v>
      </c>
      <c r="I27" s="15">
        <v>1682</v>
      </c>
      <c r="J27" s="16">
        <f t="shared" si="5"/>
        <v>3334</v>
      </c>
    </row>
    <row r="28" spans="1:10" ht="14.25">
      <c r="A28" s="81" t="s">
        <v>25</v>
      </c>
      <c r="B28" s="82"/>
      <c r="C28" s="15">
        <v>727</v>
      </c>
      <c r="D28" s="15">
        <v>640</v>
      </c>
      <c r="E28" s="16">
        <f t="shared" si="4"/>
        <v>1367</v>
      </c>
      <c r="F28" s="81" t="s">
        <v>26</v>
      </c>
      <c r="G28" s="83"/>
      <c r="H28" s="15">
        <v>967</v>
      </c>
      <c r="I28" s="15">
        <v>1254</v>
      </c>
      <c r="J28" s="16">
        <f t="shared" si="5"/>
        <v>2221</v>
      </c>
    </row>
    <row r="29" spans="1:10" ht="14.25">
      <c r="A29" s="81" t="s">
        <v>27</v>
      </c>
      <c r="B29" s="82"/>
      <c r="C29" s="15">
        <v>658</v>
      </c>
      <c r="D29" s="15">
        <v>594</v>
      </c>
      <c r="E29" s="16">
        <f t="shared" si="4"/>
        <v>1252</v>
      </c>
      <c r="F29" s="81" t="s">
        <v>28</v>
      </c>
      <c r="G29" s="83"/>
      <c r="H29" s="15">
        <v>834</v>
      </c>
      <c r="I29" s="15">
        <v>1380</v>
      </c>
      <c r="J29" s="16">
        <f t="shared" si="5"/>
        <v>2214</v>
      </c>
    </row>
    <row r="30" spans="1:10" ht="14.25">
      <c r="A30" s="81" t="s">
        <v>29</v>
      </c>
      <c r="B30" s="82"/>
      <c r="C30" s="15">
        <v>606</v>
      </c>
      <c r="D30" s="15">
        <v>494</v>
      </c>
      <c r="E30" s="16">
        <f t="shared" si="4"/>
        <v>1100</v>
      </c>
      <c r="F30" s="81" t="s">
        <v>30</v>
      </c>
      <c r="G30" s="83"/>
      <c r="H30" s="15">
        <v>736</v>
      </c>
      <c r="I30" s="15">
        <v>1468</v>
      </c>
      <c r="J30" s="16">
        <f t="shared" si="5"/>
        <v>2204</v>
      </c>
    </row>
    <row r="31" spans="1:10" ht="14.25">
      <c r="A31" s="81" t="s">
        <v>31</v>
      </c>
      <c r="B31" s="82"/>
      <c r="C31" s="15">
        <v>694</v>
      </c>
      <c r="D31" s="15">
        <v>577</v>
      </c>
      <c r="E31" s="16">
        <f t="shared" si="4"/>
        <v>1271</v>
      </c>
      <c r="F31" s="81" t="s">
        <v>32</v>
      </c>
      <c r="G31" s="83"/>
      <c r="H31" s="15">
        <v>411</v>
      </c>
      <c r="I31" s="15">
        <v>948</v>
      </c>
      <c r="J31" s="16">
        <f t="shared" si="5"/>
        <v>1359</v>
      </c>
    </row>
    <row r="32" spans="1:10" ht="14.25">
      <c r="A32" s="81" t="s">
        <v>33</v>
      </c>
      <c r="B32" s="82"/>
      <c r="C32" s="15">
        <v>770</v>
      </c>
      <c r="D32" s="15">
        <v>638</v>
      </c>
      <c r="E32" s="16">
        <f t="shared" si="4"/>
        <v>1408</v>
      </c>
      <c r="F32" s="81" t="s">
        <v>34</v>
      </c>
      <c r="G32" s="83"/>
      <c r="H32" s="15">
        <v>90</v>
      </c>
      <c r="I32" s="15">
        <v>356</v>
      </c>
      <c r="J32" s="16">
        <f t="shared" si="5"/>
        <v>446</v>
      </c>
    </row>
    <row r="33" spans="1:10" ht="14.25">
      <c r="A33" s="81" t="s">
        <v>35</v>
      </c>
      <c r="B33" s="82"/>
      <c r="C33" s="15">
        <v>883</v>
      </c>
      <c r="D33" s="15">
        <v>827</v>
      </c>
      <c r="E33" s="16">
        <f t="shared" si="4"/>
        <v>1710</v>
      </c>
      <c r="F33" s="81" t="s">
        <v>36</v>
      </c>
      <c r="G33" s="83"/>
      <c r="H33" s="15">
        <v>15</v>
      </c>
      <c r="I33" s="15">
        <v>63</v>
      </c>
      <c r="J33" s="16">
        <f t="shared" si="5"/>
        <v>78</v>
      </c>
    </row>
    <row r="34" spans="1:10" ht="14.25">
      <c r="A34" s="81" t="s">
        <v>37</v>
      </c>
      <c r="B34" s="82"/>
      <c r="C34" s="15">
        <v>1007</v>
      </c>
      <c r="D34" s="15">
        <v>909</v>
      </c>
      <c r="E34" s="16">
        <f t="shared" si="4"/>
        <v>1916</v>
      </c>
      <c r="F34" s="81" t="s">
        <v>38</v>
      </c>
      <c r="G34" s="83"/>
      <c r="H34" s="15">
        <v>1</v>
      </c>
      <c r="I34" s="15">
        <v>7</v>
      </c>
      <c r="J34" s="16">
        <f t="shared" si="5"/>
        <v>8</v>
      </c>
    </row>
    <row r="35" spans="1:10" ht="14.25">
      <c r="A35" s="81" t="s">
        <v>39</v>
      </c>
      <c r="B35" s="82"/>
      <c r="C35" s="15">
        <v>886</v>
      </c>
      <c r="D35" s="15">
        <v>815</v>
      </c>
      <c r="E35" s="16">
        <f t="shared" si="4"/>
        <v>1701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880</v>
      </c>
      <c r="D36" s="9">
        <v>918</v>
      </c>
      <c r="E36" s="10">
        <f t="shared" si="4"/>
        <v>1798</v>
      </c>
      <c r="F36" s="86" t="s">
        <v>42</v>
      </c>
      <c r="G36" s="87"/>
      <c r="H36" s="9">
        <f>C25+C26+C27+C28+C29+C30+C31+C32+C33+C34+C35+C36+H25+H26+H27+H28+H29+H30+H31+H32+H33+H34+H35</f>
        <v>16258</v>
      </c>
      <c r="I36" s="9">
        <f>D25+D26+D27+D28+D29+D30+D31+D32+D33+D34+D35+D36+I25+I26+I27+I28+I29+I30+I31+I32+I33+I34+I35</f>
        <v>17887</v>
      </c>
      <c r="J36" s="10">
        <f>E25+E26+E27+E28+E29+E30+E31+E32+E33+E34+E35+E36+J25+J26+J27+J28+J29+J30+J31+J32+J33+J34+J35</f>
        <v>34145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66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396</v>
      </c>
      <c r="C43" s="9">
        <v>196</v>
      </c>
      <c r="D43" s="9">
        <v>243</v>
      </c>
      <c r="E43" s="10">
        <f>SUM(C43:D43)</f>
        <v>439</v>
      </c>
      <c r="F43" s="8">
        <v>18</v>
      </c>
      <c r="G43" s="9">
        <v>10</v>
      </c>
      <c r="H43" s="9">
        <v>15</v>
      </c>
      <c r="I43" s="9">
        <f>SUM(G43:H43)</f>
        <v>25</v>
      </c>
      <c r="J43" s="11">
        <f>ROUND(I43/E43,3)</f>
        <v>0.057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50">
        <v>283</v>
      </c>
      <c r="C49" s="51">
        <v>135</v>
      </c>
      <c r="D49" s="51">
        <v>179</v>
      </c>
      <c r="E49" s="29">
        <f aca="true" t="shared" si="6" ref="E49:E55">SUM(C49:D49)</f>
        <v>314</v>
      </c>
      <c r="F49" s="30">
        <v>12</v>
      </c>
      <c r="G49" s="31">
        <v>6</v>
      </c>
      <c r="H49" s="31">
        <v>9</v>
      </c>
      <c r="I49" s="31">
        <f>SUM(G49:H49)</f>
        <v>15</v>
      </c>
      <c r="J49" s="18">
        <f aca="true" t="shared" si="7" ref="J49:J56">ROUND(I49/E49,3)</f>
        <v>0.048</v>
      </c>
    </row>
    <row r="50" spans="1:10" ht="14.25">
      <c r="A50" s="13" t="s">
        <v>10</v>
      </c>
      <c r="B50" s="50">
        <v>26</v>
      </c>
      <c r="C50" s="51">
        <v>12</v>
      </c>
      <c r="D50" s="54">
        <v>16</v>
      </c>
      <c r="E50" s="29">
        <f t="shared" si="6"/>
        <v>28</v>
      </c>
      <c r="F50" s="30">
        <v>1</v>
      </c>
      <c r="G50" s="31">
        <v>0</v>
      </c>
      <c r="H50" s="31">
        <v>1</v>
      </c>
      <c r="I50" s="31">
        <f aca="true" t="shared" si="8" ref="I50:I55">SUM(G50:H50)</f>
        <v>1</v>
      </c>
      <c r="J50" s="18">
        <f t="shared" si="7"/>
        <v>0.036</v>
      </c>
    </row>
    <row r="51" spans="1:10" ht="14.25">
      <c r="A51" s="13" t="s">
        <v>11</v>
      </c>
      <c r="B51" s="50">
        <v>65</v>
      </c>
      <c r="C51" s="51">
        <v>42</v>
      </c>
      <c r="D51" s="51">
        <v>31</v>
      </c>
      <c r="E51" s="29">
        <f t="shared" si="6"/>
        <v>73</v>
      </c>
      <c r="F51" s="30">
        <v>5</v>
      </c>
      <c r="G51" s="31">
        <v>4</v>
      </c>
      <c r="H51" s="31">
        <v>5</v>
      </c>
      <c r="I51" s="31">
        <f t="shared" si="8"/>
        <v>9</v>
      </c>
      <c r="J51" s="18">
        <f t="shared" si="7"/>
        <v>0.123</v>
      </c>
    </row>
    <row r="52" spans="1:10" ht="14.25">
      <c r="A52" s="13" t="s">
        <v>12</v>
      </c>
      <c r="B52" s="50">
        <v>8</v>
      </c>
      <c r="C52" s="51">
        <v>1</v>
      </c>
      <c r="D52" s="51">
        <v>7</v>
      </c>
      <c r="E52" s="29">
        <f t="shared" si="6"/>
        <v>8</v>
      </c>
      <c r="F52" s="30">
        <v>0</v>
      </c>
      <c r="G52" s="31">
        <v>0</v>
      </c>
      <c r="H52" s="31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50">
        <v>3</v>
      </c>
      <c r="C53" s="51">
        <v>3</v>
      </c>
      <c r="D53" s="51">
        <v>1</v>
      </c>
      <c r="E53" s="29">
        <f>SUM(C53:D53)</f>
        <v>4</v>
      </c>
      <c r="F53" s="30">
        <v>0</v>
      </c>
      <c r="G53" s="31">
        <v>0</v>
      </c>
      <c r="H53" s="31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50">
        <v>3</v>
      </c>
      <c r="C54" s="51">
        <v>2</v>
      </c>
      <c r="D54" s="51">
        <v>1</v>
      </c>
      <c r="E54" s="29">
        <f t="shared" si="6"/>
        <v>3</v>
      </c>
      <c r="F54" s="30">
        <v>0</v>
      </c>
      <c r="G54" s="31">
        <v>0</v>
      </c>
      <c r="H54" s="31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50">
        <v>8</v>
      </c>
      <c r="C55" s="51">
        <v>1</v>
      </c>
      <c r="D55" s="51">
        <v>8</v>
      </c>
      <c r="E55" s="29">
        <f t="shared" si="6"/>
        <v>9</v>
      </c>
      <c r="F55" s="30">
        <v>0</v>
      </c>
      <c r="G55" s="31">
        <v>0</v>
      </c>
      <c r="H55" s="31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52">
        <f aca="true" t="shared" si="9" ref="B56:G56">SUM(B49:B55)</f>
        <v>396</v>
      </c>
      <c r="C56" s="53">
        <f t="shared" si="9"/>
        <v>196</v>
      </c>
      <c r="D56" s="53">
        <f t="shared" si="9"/>
        <v>243</v>
      </c>
      <c r="E56" s="32">
        <f t="shared" si="9"/>
        <v>439</v>
      </c>
      <c r="F56" s="33">
        <f t="shared" si="9"/>
        <v>18</v>
      </c>
      <c r="G56" s="32">
        <f t="shared" si="9"/>
        <v>10</v>
      </c>
      <c r="H56" s="32">
        <f>SUM(H49:H55)</f>
        <v>15</v>
      </c>
      <c r="I56" s="32">
        <f>SUM(I49:I55)</f>
        <v>25</v>
      </c>
      <c r="J56" s="11">
        <f t="shared" si="7"/>
        <v>0.057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15">
        <v>1</v>
      </c>
      <c r="D61" s="15">
        <v>3</v>
      </c>
      <c r="E61" s="16">
        <f aca="true" t="shared" si="10" ref="E61:E72">SUM(C61+D61)</f>
        <v>4</v>
      </c>
      <c r="F61" s="81" t="s">
        <v>20</v>
      </c>
      <c r="G61" s="83"/>
      <c r="H61" s="44">
        <v>3</v>
      </c>
      <c r="I61" s="44">
        <v>3</v>
      </c>
      <c r="J61" s="16">
        <f aca="true" t="shared" si="11" ref="J61:J72">SUM(H61+I61)</f>
        <v>6</v>
      </c>
    </row>
    <row r="62" spans="1:10" ht="14.25">
      <c r="A62" s="81" t="s">
        <v>21</v>
      </c>
      <c r="B62" s="82"/>
      <c r="C62" s="15">
        <v>1</v>
      </c>
      <c r="D62" s="15">
        <v>4</v>
      </c>
      <c r="E62" s="16">
        <f t="shared" si="10"/>
        <v>5</v>
      </c>
      <c r="F62" s="81" t="s">
        <v>22</v>
      </c>
      <c r="G62" s="83"/>
      <c r="H62" s="44">
        <v>0</v>
      </c>
      <c r="I62" s="44">
        <v>6</v>
      </c>
      <c r="J62" s="16">
        <f t="shared" si="11"/>
        <v>6</v>
      </c>
    </row>
    <row r="63" spans="1:10" ht="14.25">
      <c r="A63" s="81" t="s">
        <v>23</v>
      </c>
      <c r="B63" s="82"/>
      <c r="C63" s="15">
        <v>1</v>
      </c>
      <c r="D63" s="15">
        <v>1</v>
      </c>
      <c r="E63" s="16">
        <f t="shared" si="10"/>
        <v>2</v>
      </c>
      <c r="F63" s="81" t="s">
        <v>24</v>
      </c>
      <c r="G63" s="83"/>
      <c r="H63" s="44">
        <v>4</v>
      </c>
      <c r="I63" s="44">
        <v>3</v>
      </c>
      <c r="J63" s="16">
        <f t="shared" si="11"/>
        <v>7</v>
      </c>
    </row>
    <row r="64" spans="1:10" ht="14.25">
      <c r="A64" s="81" t="s">
        <v>25</v>
      </c>
      <c r="B64" s="82"/>
      <c r="C64" s="15">
        <v>4</v>
      </c>
      <c r="D64" s="15">
        <v>4</v>
      </c>
      <c r="E64" s="16">
        <f t="shared" si="10"/>
        <v>8</v>
      </c>
      <c r="F64" s="81" t="s">
        <v>26</v>
      </c>
      <c r="G64" s="83"/>
      <c r="H64" s="44">
        <v>3</v>
      </c>
      <c r="I64" s="44">
        <v>2</v>
      </c>
      <c r="J64" s="16">
        <f t="shared" si="11"/>
        <v>5</v>
      </c>
    </row>
    <row r="65" spans="1:10" ht="14.25">
      <c r="A65" s="81" t="s">
        <v>27</v>
      </c>
      <c r="B65" s="82"/>
      <c r="C65" s="15">
        <v>58</v>
      </c>
      <c r="D65" s="15">
        <v>67</v>
      </c>
      <c r="E65" s="16">
        <f t="shared" si="10"/>
        <v>125</v>
      </c>
      <c r="F65" s="81" t="s">
        <v>28</v>
      </c>
      <c r="G65" s="83"/>
      <c r="H65" s="44">
        <v>3</v>
      </c>
      <c r="I65" s="44">
        <v>1</v>
      </c>
      <c r="J65" s="16">
        <f t="shared" si="11"/>
        <v>4</v>
      </c>
    </row>
    <row r="66" spans="1:10" ht="14.25">
      <c r="A66" s="81" t="s">
        <v>29</v>
      </c>
      <c r="B66" s="82"/>
      <c r="C66" s="15">
        <v>61</v>
      </c>
      <c r="D66" s="15">
        <v>23</v>
      </c>
      <c r="E66" s="16">
        <f t="shared" si="10"/>
        <v>84</v>
      </c>
      <c r="F66" s="81" t="s">
        <v>30</v>
      </c>
      <c r="G66" s="83"/>
      <c r="H66" s="44">
        <v>0</v>
      </c>
      <c r="I66" s="44">
        <v>1</v>
      </c>
      <c r="J66" s="16">
        <f t="shared" si="11"/>
        <v>1</v>
      </c>
    </row>
    <row r="67" spans="1:10" ht="14.25">
      <c r="A67" s="81" t="s">
        <v>31</v>
      </c>
      <c r="B67" s="82"/>
      <c r="C67" s="15">
        <v>34</v>
      </c>
      <c r="D67" s="15">
        <v>26</v>
      </c>
      <c r="E67" s="16">
        <f t="shared" si="10"/>
        <v>60</v>
      </c>
      <c r="F67" s="81" t="s">
        <v>32</v>
      </c>
      <c r="G67" s="83"/>
      <c r="H67" s="44">
        <v>0</v>
      </c>
      <c r="I67" s="44">
        <v>2</v>
      </c>
      <c r="J67" s="16">
        <f t="shared" si="11"/>
        <v>2</v>
      </c>
    </row>
    <row r="68" spans="1:10" ht="14.25">
      <c r="A68" s="81" t="s">
        <v>33</v>
      </c>
      <c r="B68" s="82"/>
      <c r="C68" s="15">
        <v>10</v>
      </c>
      <c r="D68" s="15">
        <v>20</v>
      </c>
      <c r="E68" s="16">
        <f t="shared" si="10"/>
        <v>30</v>
      </c>
      <c r="F68" s="81" t="s">
        <v>34</v>
      </c>
      <c r="G68" s="83"/>
      <c r="H68" s="44">
        <v>0</v>
      </c>
      <c r="I68" s="44">
        <v>0</v>
      </c>
      <c r="J68" s="16">
        <f t="shared" si="11"/>
        <v>0</v>
      </c>
    </row>
    <row r="69" spans="1:10" ht="14.25">
      <c r="A69" s="81" t="s">
        <v>35</v>
      </c>
      <c r="B69" s="82"/>
      <c r="C69" s="15">
        <v>5</v>
      </c>
      <c r="D69" s="15">
        <v>21</v>
      </c>
      <c r="E69" s="16">
        <f t="shared" si="10"/>
        <v>26</v>
      </c>
      <c r="F69" s="81" t="s">
        <v>36</v>
      </c>
      <c r="G69" s="83"/>
      <c r="H69" s="44">
        <v>0</v>
      </c>
      <c r="I69" s="44">
        <v>0</v>
      </c>
      <c r="J69" s="16">
        <f t="shared" si="11"/>
        <v>0</v>
      </c>
    </row>
    <row r="70" spans="1:10" ht="14.25">
      <c r="A70" s="81" t="s">
        <v>37</v>
      </c>
      <c r="B70" s="82"/>
      <c r="C70" s="15">
        <v>2</v>
      </c>
      <c r="D70" s="15">
        <v>26</v>
      </c>
      <c r="E70" s="16">
        <f t="shared" si="10"/>
        <v>28</v>
      </c>
      <c r="F70" s="81" t="s">
        <v>38</v>
      </c>
      <c r="G70" s="83"/>
      <c r="H70" s="44">
        <v>0</v>
      </c>
      <c r="I70" s="44">
        <v>0</v>
      </c>
      <c r="J70" s="16">
        <f t="shared" si="11"/>
        <v>0</v>
      </c>
    </row>
    <row r="71" spans="1:10" ht="14.25">
      <c r="A71" s="81" t="s">
        <v>39</v>
      </c>
      <c r="B71" s="82"/>
      <c r="C71" s="15">
        <v>3</v>
      </c>
      <c r="D71" s="15">
        <v>18</v>
      </c>
      <c r="E71" s="16">
        <f t="shared" si="10"/>
        <v>21</v>
      </c>
      <c r="F71" s="81" t="s">
        <v>40</v>
      </c>
      <c r="G71" s="83"/>
      <c r="H71" s="44">
        <v>0</v>
      </c>
      <c r="I71" s="44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9">
        <v>3</v>
      </c>
      <c r="D72" s="9">
        <v>12</v>
      </c>
      <c r="E72" s="10">
        <f t="shared" si="10"/>
        <v>15</v>
      </c>
      <c r="F72" s="86" t="s">
        <v>42</v>
      </c>
      <c r="G72" s="87"/>
      <c r="H72" s="34">
        <f>SUM((SUM(C61:C72)+(SUM(H61:H71))))</f>
        <v>196</v>
      </c>
      <c r="I72" s="9">
        <f>SUM((SUM(D61:D72)+(SUM(I61:I71))))</f>
        <v>243</v>
      </c>
      <c r="J72" s="10">
        <f t="shared" si="11"/>
        <v>439</v>
      </c>
    </row>
  </sheetData>
  <sheetProtection/>
  <mergeCells count="75">
    <mergeCell ref="F60:G60"/>
    <mergeCell ref="A46:C46"/>
    <mergeCell ref="A47:A48"/>
    <mergeCell ref="B47:B48"/>
    <mergeCell ref="C47:E47"/>
    <mergeCell ref="A60:B60"/>
    <mergeCell ref="A68:B68"/>
    <mergeCell ref="F68:G68"/>
    <mergeCell ref="A69:B69"/>
    <mergeCell ref="F69:G69"/>
    <mergeCell ref="A72:B72"/>
    <mergeCell ref="F72:G72"/>
    <mergeCell ref="A70:B70"/>
    <mergeCell ref="F70:G70"/>
    <mergeCell ref="A71:B71"/>
    <mergeCell ref="F71:G71"/>
    <mergeCell ref="A65:B65"/>
    <mergeCell ref="F65:G65"/>
    <mergeCell ref="A66:B66"/>
    <mergeCell ref="F66:G66"/>
    <mergeCell ref="A67:B67"/>
    <mergeCell ref="F67:G67"/>
    <mergeCell ref="A62:B62"/>
    <mergeCell ref="F62:G62"/>
    <mergeCell ref="A63:B63"/>
    <mergeCell ref="F63:G63"/>
    <mergeCell ref="A64:B64"/>
    <mergeCell ref="F64:G64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B7" sqref="B7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15342</v>
      </c>
      <c r="C7" s="9">
        <v>16223</v>
      </c>
      <c r="D7" s="9">
        <v>17826</v>
      </c>
      <c r="E7" s="10">
        <f>SUM(C7:D7)</f>
        <v>34049</v>
      </c>
      <c r="F7" s="8">
        <v>10079</v>
      </c>
      <c r="G7" s="9">
        <v>6202</v>
      </c>
      <c r="H7" s="9">
        <v>8574</v>
      </c>
      <c r="I7" s="10">
        <f>SUM(G7:H7)</f>
        <v>14776</v>
      </c>
      <c r="J7" s="11">
        <f>ROUND(I7/E7,3)</f>
        <v>0.434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7899</v>
      </c>
      <c r="C13" s="15">
        <v>8387</v>
      </c>
      <c r="D13" s="15">
        <v>9078</v>
      </c>
      <c r="E13" s="16">
        <f>SUM(C13:D13)</f>
        <v>17465</v>
      </c>
      <c r="F13" s="14">
        <v>4532</v>
      </c>
      <c r="G13" s="15">
        <v>2775</v>
      </c>
      <c r="H13" s="15">
        <v>3864</v>
      </c>
      <c r="I13" s="16">
        <f>SUM(G13:H13)</f>
        <v>6639</v>
      </c>
      <c r="J13" s="18">
        <f aca="true" t="shared" si="0" ref="J13:J20">ROUND(I13/E13,3)</f>
        <v>0.38</v>
      </c>
    </row>
    <row r="14" spans="1:10" ht="14.25">
      <c r="A14" s="13" t="s">
        <v>10</v>
      </c>
      <c r="B14" s="14">
        <v>1390</v>
      </c>
      <c r="C14" s="15">
        <v>1520</v>
      </c>
      <c r="D14" s="15">
        <v>1684</v>
      </c>
      <c r="E14" s="16">
        <f aca="true" t="shared" si="1" ref="E14:E19">SUM(C14:D14)</f>
        <v>3204</v>
      </c>
      <c r="F14" s="14">
        <v>1080</v>
      </c>
      <c r="G14" s="15">
        <v>703</v>
      </c>
      <c r="H14" s="15">
        <v>947</v>
      </c>
      <c r="I14" s="16">
        <f aca="true" t="shared" si="2" ref="I14:I19">SUM(G14:H14)</f>
        <v>1650</v>
      </c>
      <c r="J14" s="18">
        <f t="shared" si="0"/>
        <v>0.515</v>
      </c>
    </row>
    <row r="15" spans="1:10" ht="14.25">
      <c r="A15" s="13" t="s">
        <v>11</v>
      </c>
      <c r="B15" s="14">
        <v>3435</v>
      </c>
      <c r="C15" s="15">
        <v>3451</v>
      </c>
      <c r="D15" s="15">
        <v>3843</v>
      </c>
      <c r="E15" s="16">
        <f t="shared" si="1"/>
        <v>7294</v>
      </c>
      <c r="F15" s="14">
        <v>2420</v>
      </c>
      <c r="G15" s="15">
        <v>1465</v>
      </c>
      <c r="H15" s="15">
        <v>2000</v>
      </c>
      <c r="I15" s="16">
        <f t="shared" si="2"/>
        <v>3465</v>
      </c>
      <c r="J15" s="18">
        <f t="shared" si="0"/>
        <v>0.475</v>
      </c>
    </row>
    <row r="16" spans="1:10" ht="14.25">
      <c r="A16" s="13" t="s">
        <v>12</v>
      </c>
      <c r="B16" s="14">
        <v>786</v>
      </c>
      <c r="C16" s="15">
        <v>940</v>
      </c>
      <c r="D16" s="15">
        <v>959</v>
      </c>
      <c r="E16" s="16">
        <f t="shared" si="1"/>
        <v>1899</v>
      </c>
      <c r="F16" s="14">
        <v>615</v>
      </c>
      <c r="G16" s="15">
        <v>384</v>
      </c>
      <c r="H16" s="15">
        <v>534</v>
      </c>
      <c r="I16" s="16">
        <f t="shared" si="2"/>
        <v>918</v>
      </c>
      <c r="J16" s="18">
        <f t="shared" si="0"/>
        <v>0.483</v>
      </c>
    </row>
    <row r="17" spans="1:10" ht="14.25">
      <c r="A17" s="13" t="s">
        <v>13</v>
      </c>
      <c r="B17" s="14">
        <v>657</v>
      </c>
      <c r="C17" s="15">
        <v>773</v>
      </c>
      <c r="D17" s="15">
        <v>875</v>
      </c>
      <c r="E17" s="16">
        <f t="shared" si="1"/>
        <v>1648</v>
      </c>
      <c r="F17" s="14">
        <v>549</v>
      </c>
      <c r="G17" s="15">
        <v>360</v>
      </c>
      <c r="H17" s="15">
        <v>466</v>
      </c>
      <c r="I17" s="16">
        <f>SUM(G17:H17)</f>
        <v>826</v>
      </c>
      <c r="J17" s="18">
        <f t="shared" si="0"/>
        <v>0.501</v>
      </c>
    </row>
    <row r="18" spans="1:10" ht="14.25">
      <c r="A18" s="13" t="s">
        <v>14</v>
      </c>
      <c r="B18" s="14">
        <v>581</v>
      </c>
      <c r="C18" s="15">
        <v>585</v>
      </c>
      <c r="D18" s="15">
        <v>696</v>
      </c>
      <c r="E18" s="16">
        <f t="shared" si="1"/>
        <v>1281</v>
      </c>
      <c r="F18" s="14">
        <v>461</v>
      </c>
      <c r="G18" s="15">
        <v>285</v>
      </c>
      <c r="H18" s="15">
        <v>409</v>
      </c>
      <c r="I18" s="16">
        <f>SUM(G18:H18)</f>
        <v>694</v>
      </c>
      <c r="J18" s="18">
        <f t="shared" si="0"/>
        <v>0.542</v>
      </c>
    </row>
    <row r="19" spans="1:10" ht="14.25">
      <c r="A19" s="13" t="s">
        <v>15</v>
      </c>
      <c r="B19" s="14">
        <v>594</v>
      </c>
      <c r="C19" s="15">
        <v>567</v>
      </c>
      <c r="D19" s="15">
        <v>691</v>
      </c>
      <c r="E19" s="16">
        <f t="shared" si="1"/>
        <v>1258</v>
      </c>
      <c r="F19" s="14">
        <v>422</v>
      </c>
      <c r="G19" s="15">
        <v>230</v>
      </c>
      <c r="H19" s="15">
        <v>354</v>
      </c>
      <c r="I19" s="16">
        <f t="shared" si="2"/>
        <v>584</v>
      </c>
      <c r="J19" s="18">
        <f t="shared" si="0"/>
        <v>0.464</v>
      </c>
    </row>
    <row r="20" spans="1:10" ht="15" thickBot="1">
      <c r="A20" s="7" t="s">
        <v>16</v>
      </c>
      <c r="B20" s="35">
        <f>SUM(B13:B19)</f>
        <v>15342</v>
      </c>
      <c r="C20" s="9">
        <f>SUM(C13:C19)</f>
        <v>16223</v>
      </c>
      <c r="D20" s="41">
        <f>SUM(D13:D19)</f>
        <v>17826</v>
      </c>
      <c r="E20" s="10">
        <f>SUM(C20:D20)</f>
        <v>34049</v>
      </c>
      <c r="F20" s="41">
        <f>SUM(F13:F19)</f>
        <v>10079</v>
      </c>
      <c r="G20" s="21">
        <f>SUM(G13:G19)</f>
        <v>6202</v>
      </c>
      <c r="H20" s="41">
        <f>SUM(H13:H19)</f>
        <v>8574</v>
      </c>
      <c r="I20" s="16">
        <f>SUM(G20:H20)</f>
        <v>14776</v>
      </c>
      <c r="J20" s="22">
        <f t="shared" si="0"/>
        <v>0.434</v>
      </c>
    </row>
    <row r="21" spans="1:10" ht="14.25">
      <c r="A21" s="23"/>
      <c r="B21" s="24"/>
      <c r="C21" s="24"/>
      <c r="D21" s="24"/>
      <c r="E21" s="24"/>
      <c r="F21" s="24"/>
      <c r="G21" s="25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481</v>
      </c>
      <c r="D25" s="15">
        <v>461</v>
      </c>
      <c r="E25" s="16">
        <f aca="true" t="shared" si="3" ref="E25:E36">C25+D25</f>
        <v>942</v>
      </c>
      <c r="F25" s="81" t="s">
        <v>20</v>
      </c>
      <c r="G25" s="83"/>
      <c r="H25" s="15">
        <v>1142</v>
      </c>
      <c r="I25" s="15">
        <v>1190</v>
      </c>
      <c r="J25" s="16">
        <f aca="true" t="shared" si="4" ref="J25:J35">H25+I25</f>
        <v>2332</v>
      </c>
    </row>
    <row r="26" spans="1:10" ht="14.25">
      <c r="A26" s="81" t="s">
        <v>21</v>
      </c>
      <c r="B26" s="82"/>
      <c r="C26" s="15">
        <v>605</v>
      </c>
      <c r="D26" s="15">
        <v>609</v>
      </c>
      <c r="E26" s="16">
        <f t="shared" si="3"/>
        <v>1214</v>
      </c>
      <c r="F26" s="81" t="s">
        <v>22</v>
      </c>
      <c r="G26" s="83"/>
      <c r="H26" s="15">
        <v>1496</v>
      </c>
      <c r="I26" s="15">
        <v>1415</v>
      </c>
      <c r="J26" s="16">
        <f t="shared" si="4"/>
        <v>2911</v>
      </c>
    </row>
    <row r="27" spans="1:10" ht="14.25">
      <c r="A27" s="81" t="s">
        <v>23</v>
      </c>
      <c r="B27" s="82"/>
      <c r="C27" s="15">
        <v>687</v>
      </c>
      <c r="D27" s="15">
        <v>620</v>
      </c>
      <c r="E27" s="16">
        <f t="shared" si="3"/>
        <v>1307</v>
      </c>
      <c r="F27" s="81" t="s">
        <v>24</v>
      </c>
      <c r="G27" s="83"/>
      <c r="H27" s="15">
        <v>1672</v>
      </c>
      <c r="I27" s="15">
        <v>1704</v>
      </c>
      <c r="J27" s="16">
        <f t="shared" si="4"/>
        <v>3376</v>
      </c>
    </row>
    <row r="28" spans="1:10" ht="14.25">
      <c r="A28" s="81" t="s">
        <v>25</v>
      </c>
      <c r="B28" s="82"/>
      <c r="C28" s="15">
        <v>734</v>
      </c>
      <c r="D28" s="15">
        <v>638</v>
      </c>
      <c r="E28" s="16">
        <f t="shared" si="3"/>
        <v>1372</v>
      </c>
      <c r="F28" s="81" t="s">
        <v>26</v>
      </c>
      <c r="G28" s="83"/>
      <c r="H28" s="15">
        <v>959</v>
      </c>
      <c r="I28" s="15">
        <v>1244</v>
      </c>
      <c r="J28" s="16">
        <f t="shared" si="4"/>
        <v>2203</v>
      </c>
    </row>
    <row r="29" spans="1:10" ht="14.25">
      <c r="A29" s="81" t="s">
        <v>27</v>
      </c>
      <c r="B29" s="82"/>
      <c r="C29" s="15">
        <v>663</v>
      </c>
      <c r="D29" s="15">
        <v>585</v>
      </c>
      <c r="E29" s="16">
        <f t="shared" si="3"/>
        <v>1248</v>
      </c>
      <c r="F29" s="81" t="s">
        <v>28</v>
      </c>
      <c r="G29" s="83"/>
      <c r="H29" s="15">
        <v>830</v>
      </c>
      <c r="I29" s="15">
        <v>1358</v>
      </c>
      <c r="J29" s="16">
        <f t="shared" si="4"/>
        <v>2188</v>
      </c>
    </row>
    <row r="30" spans="1:10" ht="14.25">
      <c r="A30" s="81" t="s">
        <v>29</v>
      </c>
      <c r="B30" s="82"/>
      <c r="C30" s="15">
        <v>606</v>
      </c>
      <c r="D30" s="15">
        <v>486</v>
      </c>
      <c r="E30" s="16">
        <f t="shared" si="3"/>
        <v>1092</v>
      </c>
      <c r="F30" s="81" t="s">
        <v>30</v>
      </c>
      <c r="G30" s="83"/>
      <c r="H30" s="15">
        <v>729</v>
      </c>
      <c r="I30" s="15">
        <v>1476</v>
      </c>
      <c r="J30" s="16">
        <f t="shared" si="4"/>
        <v>2205</v>
      </c>
    </row>
    <row r="31" spans="1:10" ht="14.25">
      <c r="A31" s="81" t="s">
        <v>31</v>
      </c>
      <c r="B31" s="82"/>
      <c r="C31" s="15">
        <v>690</v>
      </c>
      <c r="D31" s="15">
        <v>578</v>
      </c>
      <c r="E31" s="16">
        <f t="shared" si="3"/>
        <v>1268</v>
      </c>
      <c r="F31" s="81" t="s">
        <v>32</v>
      </c>
      <c r="G31" s="83"/>
      <c r="H31" s="15">
        <v>408</v>
      </c>
      <c r="I31" s="15">
        <v>938</v>
      </c>
      <c r="J31" s="16">
        <f t="shared" si="4"/>
        <v>1346</v>
      </c>
    </row>
    <row r="32" spans="1:10" ht="14.25">
      <c r="A32" s="81" t="s">
        <v>33</v>
      </c>
      <c r="B32" s="82"/>
      <c r="C32" s="15">
        <v>777</v>
      </c>
      <c r="D32" s="15">
        <v>628</v>
      </c>
      <c r="E32" s="16">
        <f t="shared" si="3"/>
        <v>1405</v>
      </c>
      <c r="F32" s="81" t="s">
        <v>34</v>
      </c>
      <c r="G32" s="83"/>
      <c r="H32" s="15">
        <v>93</v>
      </c>
      <c r="I32" s="15">
        <v>368</v>
      </c>
      <c r="J32" s="16">
        <f t="shared" si="4"/>
        <v>461</v>
      </c>
    </row>
    <row r="33" spans="1:10" ht="14.25">
      <c r="A33" s="81" t="s">
        <v>35</v>
      </c>
      <c r="B33" s="82"/>
      <c r="C33" s="15">
        <v>872</v>
      </c>
      <c r="D33" s="15">
        <v>830</v>
      </c>
      <c r="E33" s="16">
        <f t="shared" si="3"/>
        <v>1702</v>
      </c>
      <c r="F33" s="81" t="s">
        <v>36</v>
      </c>
      <c r="G33" s="83"/>
      <c r="H33" s="15">
        <v>14</v>
      </c>
      <c r="I33" s="15">
        <v>64</v>
      </c>
      <c r="J33" s="16">
        <f t="shared" si="4"/>
        <v>78</v>
      </c>
    </row>
    <row r="34" spans="1:10" ht="14.25">
      <c r="A34" s="81" t="s">
        <v>37</v>
      </c>
      <c r="B34" s="82"/>
      <c r="C34" s="15">
        <v>1017</v>
      </c>
      <c r="D34" s="15">
        <v>895</v>
      </c>
      <c r="E34" s="16">
        <f t="shared" si="3"/>
        <v>1912</v>
      </c>
      <c r="F34" s="81" t="s">
        <v>38</v>
      </c>
      <c r="G34" s="83"/>
      <c r="H34" s="15">
        <v>1</v>
      </c>
      <c r="I34" s="15">
        <v>7</v>
      </c>
      <c r="J34" s="16">
        <f t="shared" si="4"/>
        <v>8</v>
      </c>
    </row>
    <row r="35" spans="1:10" ht="14.25">
      <c r="A35" s="81" t="s">
        <v>39</v>
      </c>
      <c r="B35" s="82"/>
      <c r="C35" s="15">
        <v>882</v>
      </c>
      <c r="D35" s="15">
        <v>824</v>
      </c>
      <c r="E35" s="16">
        <f t="shared" si="3"/>
        <v>1706</v>
      </c>
      <c r="F35" s="81" t="s">
        <v>40</v>
      </c>
      <c r="G35" s="83"/>
      <c r="H35" s="15">
        <v>0</v>
      </c>
      <c r="I35" s="15">
        <v>0</v>
      </c>
      <c r="J35" s="16">
        <f t="shared" si="4"/>
        <v>0</v>
      </c>
    </row>
    <row r="36" spans="1:10" ht="15" thickBot="1">
      <c r="A36" s="84" t="s">
        <v>41</v>
      </c>
      <c r="B36" s="85"/>
      <c r="C36" s="9">
        <v>865</v>
      </c>
      <c r="D36" s="9">
        <v>908</v>
      </c>
      <c r="E36" s="10">
        <f t="shared" si="3"/>
        <v>1773</v>
      </c>
      <c r="F36" s="86" t="s">
        <v>42</v>
      </c>
      <c r="G36" s="87"/>
      <c r="H36" s="9">
        <f>C25+C26+C27+C28+C29+C30+C31+C32+C33+C34+C35+C36+H25+H26+H27+H28+H29+H30+H31+H32+H33+H34+H35</f>
        <v>16223</v>
      </c>
      <c r="I36" s="9">
        <f>D25+D26+D27+D28+D29+D30+D31+D32+D33+D34+D35+D36+I25+I26+I27+I28+I29+I30+I31+I32+I33+I34+I35</f>
        <v>17826</v>
      </c>
      <c r="J36" s="10">
        <f>E25+E26+E27+E28+E29+E30+E31+E32+E33+E34+E35+E36+J25+J26+J27+J28+J29+J30+J31+J32+J33+J34+J35</f>
        <v>34049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68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395</v>
      </c>
      <c r="C43" s="9">
        <v>201</v>
      </c>
      <c r="D43" s="9">
        <v>236</v>
      </c>
      <c r="E43" s="10">
        <f>SUM(C43:D43)</f>
        <v>437</v>
      </c>
      <c r="F43" s="8">
        <v>18</v>
      </c>
      <c r="G43" s="9">
        <v>10</v>
      </c>
      <c r="H43" s="9">
        <v>15</v>
      </c>
      <c r="I43" s="10">
        <f>SUM(G43:H43)</f>
        <v>25</v>
      </c>
      <c r="J43" s="11">
        <f>ROUND(I43/E43,3)</f>
        <v>0.057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50">
        <v>277</v>
      </c>
      <c r="C49" s="51">
        <v>136</v>
      </c>
      <c r="D49" s="51">
        <v>171</v>
      </c>
      <c r="E49" s="29">
        <f>SUM(C49:D49)</f>
        <v>307</v>
      </c>
      <c r="F49" s="50">
        <v>12</v>
      </c>
      <c r="G49" s="51">
        <v>6</v>
      </c>
      <c r="H49" s="51">
        <v>9</v>
      </c>
      <c r="I49" s="29">
        <f>SUM(G49:H49)</f>
        <v>15</v>
      </c>
      <c r="J49" s="18">
        <f aca="true" t="shared" si="5" ref="J49:J56">ROUND(I49/E49,3)</f>
        <v>0.049</v>
      </c>
    </row>
    <row r="50" spans="1:10" ht="14.25">
      <c r="A50" s="13" t="s">
        <v>10</v>
      </c>
      <c r="B50" s="50">
        <v>26</v>
      </c>
      <c r="C50" s="51">
        <v>12</v>
      </c>
      <c r="D50" s="54">
        <v>16</v>
      </c>
      <c r="E50" s="29">
        <f aca="true" t="shared" si="6" ref="E50:E56">SUM(C50:D50)</f>
        <v>28</v>
      </c>
      <c r="F50" s="50">
        <v>1</v>
      </c>
      <c r="G50" s="51">
        <v>0</v>
      </c>
      <c r="H50" s="54">
        <v>1</v>
      </c>
      <c r="I50" s="29">
        <f aca="true" t="shared" si="7" ref="I50:I56">SUM(G50:H50)</f>
        <v>1</v>
      </c>
      <c r="J50" s="18">
        <f t="shared" si="5"/>
        <v>0.036</v>
      </c>
    </row>
    <row r="51" spans="1:10" ht="14.25">
      <c r="A51" s="13" t="s">
        <v>11</v>
      </c>
      <c r="B51" s="50">
        <v>70</v>
      </c>
      <c r="C51" s="51">
        <v>46</v>
      </c>
      <c r="D51" s="51">
        <v>32</v>
      </c>
      <c r="E51" s="29">
        <f t="shared" si="6"/>
        <v>78</v>
      </c>
      <c r="F51" s="50">
        <v>5</v>
      </c>
      <c r="G51" s="51">
        <v>4</v>
      </c>
      <c r="H51" s="51">
        <v>5</v>
      </c>
      <c r="I51" s="29">
        <f t="shared" si="7"/>
        <v>9</v>
      </c>
      <c r="J51" s="18">
        <f t="shared" si="5"/>
        <v>0.115</v>
      </c>
    </row>
    <row r="52" spans="1:10" ht="14.25">
      <c r="A52" s="13" t="s">
        <v>12</v>
      </c>
      <c r="B52" s="50">
        <v>8</v>
      </c>
      <c r="C52" s="51">
        <v>1</v>
      </c>
      <c r="D52" s="51">
        <v>7</v>
      </c>
      <c r="E52" s="29">
        <f t="shared" si="6"/>
        <v>8</v>
      </c>
      <c r="F52" s="50">
        <v>0</v>
      </c>
      <c r="G52" s="51">
        <v>0</v>
      </c>
      <c r="H52" s="51">
        <v>0</v>
      </c>
      <c r="I52" s="29">
        <f t="shared" si="7"/>
        <v>0</v>
      </c>
      <c r="J52" s="18">
        <f t="shared" si="5"/>
        <v>0</v>
      </c>
    </row>
    <row r="53" spans="1:10" ht="14.25">
      <c r="A53" s="13" t="s">
        <v>13</v>
      </c>
      <c r="B53" s="50">
        <v>3</v>
      </c>
      <c r="C53" s="51">
        <v>3</v>
      </c>
      <c r="D53" s="51">
        <v>1</v>
      </c>
      <c r="E53" s="29">
        <f t="shared" si="6"/>
        <v>4</v>
      </c>
      <c r="F53" s="50">
        <v>0</v>
      </c>
      <c r="G53" s="51">
        <v>0</v>
      </c>
      <c r="H53" s="51">
        <v>0</v>
      </c>
      <c r="I53" s="29">
        <f t="shared" si="7"/>
        <v>0</v>
      </c>
      <c r="J53" s="18">
        <f t="shared" si="5"/>
        <v>0</v>
      </c>
    </row>
    <row r="54" spans="1:10" ht="14.25">
      <c r="A54" s="13" t="s">
        <v>14</v>
      </c>
      <c r="B54" s="50">
        <v>3</v>
      </c>
      <c r="C54" s="51">
        <v>2</v>
      </c>
      <c r="D54" s="51">
        <v>1</v>
      </c>
      <c r="E54" s="29">
        <f t="shared" si="6"/>
        <v>3</v>
      </c>
      <c r="F54" s="50">
        <v>0</v>
      </c>
      <c r="G54" s="51">
        <v>0</v>
      </c>
      <c r="H54" s="51">
        <v>0</v>
      </c>
      <c r="I54" s="29">
        <f t="shared" si="7"/>
        <v>0</v>
      </c>
      <c r="J54" s="18">
        <f t="shared" si="5"/>
        <v>0</v>
      </c>
    </row>
    <row r="55" spans="1:10" ht="14.25">
      <c r="A55" s="13" t="s">
        <v>15</v>
      </c>
      <c r="B55" s="50">
        <v>8</v>
      </c>
      <c r="C55" s="51">
        <v>1</v>
      </c>
      <c r="D55" s="51">
        <v>8</v>
      </c>
      <c r="E55" s="29">
        <f t="shared" si="6"/>
        <v>9</v>
      </c>
      <c r="F55" s="50">
        <v>0</v>
      </c>
      <c r="G55" s="51">
        <v>0</v>
      </c>
      <c r="H55" s="51">
        <v>0</v>
      </c>
      <c r="I55" s="29">
        <f t="shared" si="7"/>
        <v>0</v>
      </c>
      <c r="J55" s="18">
        <f t="shared" si="5"/>
        <v>0</v>
      </c>
    </row>
    <row r="56" spans="1:10" ht="15" thickBot="1">
      <c r="A56" s="19" t="s">
        <v>16</v>
      </c>
      <c r="B56" s="59">
        <f>SUM(B49:B55)</f>
        <v>395</v>
      </c>
      <c r="C56" s="53">
        <f>SUM(C49:C55)</f>
        <v>201</v>
      </c>
      <c r="D56" s="62">
        <f>SUM(D49:D55)</f>
        <v>236</v>
      </c>
      <c r="E56" s="61">
        <f t="shared" si="6"/>
        <v>437</v>
      </c>
      <c r="F56" s="59">
        <f>SUM(F49:F55)</f>
        <v>18</v>
      </c>
      <c r="G56" s="53">
        <f>SUM(G49:G55)</f>
        <v>10</v>
      </c>
      <c r="H56" s="53">
        <f>SUM(H49:H55)</f>
        <v>15</v>
      </c>
      <c r="I56" s="32">
        <f t="shared" si="7"/>
        <v>25</v>
      </c>
      <c r="J56" s="60">
        <f t="shared" si="5"/>
        <v>0.057</v>
      </c>
    </row>
    <row r="57" spans="1:10" ht="14.25">
      <c r="A57" s="23"/>
      <c r="B57" s="24" t="s">
        <v>46</v>
      </c>
      <c r="C57" s="24"/>
      <c r="D57" s="24"/>
      <c r="E57" s="25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15">
        <v>1</v>
      </c>
      <c r="D61" s="15">
        <v>3</v>
      </c>
      <c r="E61" s="16">
        <f aca="true" t="shared" si="8" ref="E61:E72">SUM(C61+D61)</f>
        <v>4</v>
      </c>
      <c r="F61" s="81" t="s">
        <v>20</v>
      </c>
      <c r="G61" s="83"/>
      <c r="H61" s="15">
        <v>3</v>
      </c>
      <c r="I61" s="15">
        <v>3</v>
      </c>
      <c r="J61" s="16">
        <f aca="true" t="shared" si="9" ref="J61:J72">SUM(H61+I61)</f>
        <v>6</v>
      </c>
    </row>
    <row r="62" spans="1:10" ht="14.25">
      <c r="A62" s="81" t="s">
        <v>21</v>
      </c>
      <c r="B62" s="82"/>
      <c r="C62" s="15">
        <v>1</v>
      </c>
      <c r="D62" s="15">
        <v>4</v>
      </c>
      <c r="E62" s="16">
        <f t="shared" si="8"/>
        <v>5</v>
      </c>
      <c r="F62" s="81" t="s">
        <v>22</v>
      </c>
      <c r="G62" s="83"/>
      <c r="H62" s="15">
        <v>0</v>
      </c>
      <c r="I62" s="15">
        <v>5</v>
      </c>
      <c r="J62" s="16">
        <f t="shared" si="9"/>
        <v>5</v>
      </c>
    </row>
    <row r="63" spans="1:10" ht="14.25">
      <c r="A63" s="81" t="s">
        <v>23</v>
      </c>
      <c r="B63" s="82"/>
      <c r="C63" s="15">
        <v>1</v>
      </c>
      <c r="D63" s="15">
        <v>1</v>
      </c>
      <c r="E63" s="16">
        <f t="shared" si="8"/>
        <v>2</v>
      </c>
      <c r="F63" s="81" t="s">
        <v>24</v>
      </c>
      <c r="G63" s="83"/>
      <c r="H63" s="15">
        <v>4</v>
      </c>
      <c r="I63" s="15">
        <v>4</v>
      </c>
      <c r="J63" s="16">
        <f t="shared" si="9"/>
        <v>8</v>
      </c>
    </row>
    <row r="64" spans="1:10" ht="14.25">
      <c r="A64" s="81" t="s">
        <v>25</v>
      </c>
      <c r="B64" s="82"/>
      <c r="C64" s="15">
        <v>4</v>
      </c>
      <c r="D64" s="15">
        <v>4</v>
      </c>
      <c r="E64" s="16">
        <f t="shared" si="8"/>
        <v>8</v>
      </c>
      <c r="F64" s="81" t="s">
        <v>26</v>
      </c>
      <c r="G64" s="83"/>
      <c r="H64" s="15">
        <v>3</v>
      </c>
      <c r="I64" s="15">
        <v>2</v>
      </c>
      <c r="J64" s="16">
        <f t="shared" si="9"/>
        <v>5</v>
      </c>
    </row>
    <row r="65" spans="1:10" ht="14.25">
      <c r="A65" s="81" t="s">
        <v>27</v>
      </c>
      <c r="B65" s="82"/>
      <c r="C65" s="15">
        <v>63</v>
      </c>
      <c r="D65" s="15">
        <v>65</v>
      </c>
      <c r="E65" s="16">
        <f t="shared" si="8"/>
        <v>128</v>
      </c>
      <c r="F65" s="81" t="s">
        <v>28</v>
      </c>
      <c r="G65" s="83"/>
      <c r="H65" s="15">
        <v>3</v>
      </c>
      <c r="I65" s="15">
        <v>1</v>
      </c>
      <c r="J65" s="16">
        <f t="shared" si="9"/>
        <v>4</v>
      </c>
    </row>
    <row r="66" spans="1:10" ht="14.25">
      <c r="A66" s="81" t="s">
        <v>29</v>
      </c>
      <c r="B66" s="82"/>
      <c r="C66" s="15">
        <v>61</v>
      </c>
      <c r="D66" s="15">
        <v>22</v>
      </c>
      <c r="E66" s="16">
        <f t="shared" si="8"/>
        <v>83</v>
      </c>
      <c r="F66" s="81" t="s">
        <v>30</v>
      </c>
      <c r="G66" s="83"/>
      <c r="H66" s="15">
        <v>0</v>
      </c>
      <c r="I66" s="15">
        <v>1</v>
      </c>
      <c r="J66" s="16">
        <f t="shared" si="9"/>
        <v>1</v>
      </c>
    </row>
    <row r="67" spans="1:10" ht="14.25">
      <c r="A67" s="81" t="s">
        <v>31</v>
      </c>
      <c r="B67" s="82"/>
      <c r="C67" s="15">
        <v>35</v>
      </c>
      <c r="D67" s="15">
        <v>24</v>
      </c>
      <c r="E67" s="16">
        <f t="shared" si="8"/>
        <v>59</v>
      </c>
      <c r="F67" s="81" t="s">
        <v>32</v>
      </c>
      <c r="G67" s="83"/>
      <c r="H67" s="15">
        <v>0</v>
      </c>
      <c r="I67" s="15">
        <v>2</v>
      </c>
      <c r="J67" s="16">
        <f t="shared" si="9"/>
        <v>2</v>
      </c>
    </row>
    <row r="68" spans="1:10" ht="14.25">
      <c r="A68" s="81" t="s">
        <v>33</v>
      </c>
      <c r="B68" s="82"/>
      <c r="C68" s="15">
        <v>10</v>
      </c>
      <c r="D68" s="15">
        <v>19</v>
      </c>
      <c r="E68" s="16">
        <f t="shared" si="8"/>
        <v>29</v>
      </c>
      <c r="F68" s="81" t="s">
        <v>34</v>
      </c>
      <c r="G68" s="83"/>
      <c r="H68" s="15">
        <v>0</v>
      </c>
      <c r="I68" s="15">
        <v>0</v>
      </c>
      <c r="J68" s="16">
        <f t="shared" si="9"/>
        <v>0</v>
      </c>
    </row>
    <row r="69" spans="1:10" ht="14.25">
      <c r="A69" s="81" t="s">
        <v>35</v>
      </c>
      <c r="B69" s="82"/>
      <c r="C69" s="15">
        <v>5</v>
      </c>
      <c r="D69" s="15">
        <v>21</v>
      </c>
      <c r="E69" s="16">
        <f t="shared" si="8"/>
        <v>26</v>
      </c>
      <c r="F69" s="81" t="s">
        <v>36</v>
      </c>
      <c r="G69" s="83"/>
      <c r="H69" s="15">
        <v>0</v>
      </c>
      <c r="I69" s="15">
        <v>0</v>
      </c>
      <c r="J69" s="16">
        <f t="shared" si="9"/>
        <v>0</v>
      </c>
    </row>
    <row r="70" spans="1:10" ht="14.25">
      <c r="A70" s="81" t="s">
        <v>37</v>
      </c>
      <c r="B70" s="82"/>
      <c r="C70" s="15">
        <v>2</v>
      </c>
      <c r="D70" s="15">
        <v>26</v>
      </c>
      <c r="E70" s="16">
        <f t="shared" si="8"/>
        <v>28</v>
      </c>
      <c r="F70" s="81" t="s">
        <v>38</v>
      </c>
      <c r="G70" s="83"/>
      <c r="H70" s="15">
        <v>0</v>
      </c>
      <c r="I70" s="15">
        <v>0</v>
      </c>
      <c r="J70" s="16">
        <f t="shared" si="9"/>
        <v>0</v>
      </c>
    </row>
    <row r="71" spans="1:10" ht="14.25">
      <c r="A71" s="81" t="s">
        <v>39</v>
      </c>
      <c r="B71" s="82"/>
      <c r="C71" s="15">
        <v>2</v>
      </c>
      <c r="D71" s="15">
        <v>18</v>
      </c>
      <c r="E71" s="16">
        <f t="shared" si="8"/>
        <v>20</v>
      </c>
      <c r="F71" s="81" t="s">
        <v>40</v>
      </c>
      <c r="G71" s="83"/>
      <c r="H71" s="15">
        <v>0</v>
      </c>
      <c r="I71" s="15">
        <v>0</v>
      </c>
      <c r="J71" s="16">
        <f t="shared" si="9"/>
        <v>0</v>
      </c>
    </row>
    <row r="72" spans="1:10" ht="15" thickBot="1">
      <c r="A72" s="84" t="s">
        <v>41</v>
      </c>
      <c r="B72" s="85"/>
      <c r="C72" s="9">
        <v>3</v>
      </c>
      <c r="D72" s="9">
        <v>11</v>
      </c>
      <c r="E72" s="10">
        <f t="shared" si="8"/>
        <v>14</v>
      </c>
      <c r="F72" s="86" t="s">
        <v>42</v>
      </c>
      <c r="G72" s="87"/>
      <c r="H72" s="34">
        <f>SUM((SUM(C61:C72)+(SUM(H61:H71))))</f>
        <v>201</v>
      </c>
      <c r="I72" s="9">
        <f>SUM((SUM(D61:D72)+(SUM(I61:I71))))</f>
        <v>236</v>
      </c>
      <c r="J72" s="10">
        <f t="shared" si="9"/>
        <v>437</v>
      </c>
    </row>
  </sheetData>
  <sheetProtection/>
  <mergeCells count="75">
    <mergeCell ref="A59:B59"/>
    <mergeCell ref="F60:G60"/>
    <mergeCell ref="A46:C46"/>
    <mergeCell ref="A47:A48"/>
    <mergeCell ref="B47:B48"/>
    <mergeCell ref="C47:E47"/>
    <mergeCell ref="A60:B60"/>
    <mergeCell ref="A2:J2"/>
    <mergeCell ref="A5:A6"/>
    <mergeCell ref="B5:B6"/>
    <mergeCell ref="C5:E5"/>
    <mergeCell ref="F5:J5"/>
    <mergeCell ref="F47:J47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37:B37"/>
    <mergeCell ref="A39:J39"/>
    <mergeCell ref="A41:A42"/>
    <mergeCell ref="B41:B42"/>
    <mergeCell ref="C41:E41"/>
    <mergeCell ref="F41:J41"/>
    <mergeCell ref="A63:B63"/>
    <mergeCell ref="F63:G63"/>
    <mergeCell ref="A64:B64"/>
    <mergeCell ref="F64:G64"/>
    <mergeCell ref="A61:B61"/>
    <mergeCell ref="F61:G61"/>
    <mergeCell ref="A62:B62"/>
    <mergeCell ref="F62:G62"/>
    <mergeCell ref="A67:B67"/>
    <mergeCell ref="F67:G67"/>
    <mergeCell ref="A68:B68"/>
    <mergeCell ref="F68:G68"/>
    <mergeCell ref="A65:B65"/>
    <mergeCell ref="F65:G65"/>
    <mergeCell ref="A66:B66"/>
    <mergeCell ref="F66:G66"/>
    <mergeCell ref="A71:B71"/>
    <mergeCell ref="F71:G71"/>
    <mergeCell ref="A72:B72"/>
    <mergeCell ref="F72:G72"/>
    <mergeCell ref="A69:B69"/>
    <mergeCell ref="F69:G69"/>
    <mergeCell ref="A70:B70"/>
    <mergeCell ref="F70:G7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72"/>
  <sheetViews>
    <sheetView tabSelected="1" zoomScalePageLayoutView="0" workbookViewId="0" topLeftCell="A1">
      <selection activeCell="A40" sqref="A40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69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15302</v>
      </c>
      <c r="C7" s="9">
        <v>16118</v>
      </c>
      <c r="D7" s="9">
        <v>17696</v>
      </c>
      <c r="E7" s="10">
        <f>SUM(C7:D7)</f>
        <v>33814</v>
      </c>
      <c r="F7" s="8">
        <v>10075</v>
      </c>
      <c r="G7" s="9">
        <v>6209</v>
      </c>
      <c r="H7" s="9">
        <v>8568</v>
      </c>
      <c r="I7" s="10">
        <f>SUM(G7:H7)</f>
        <v>14777</v>
      </c>
      <c r="J7" s="11">
        <f>ROUND(I7/E7,3)</f>
        <v>0.437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7885</v>
      </c>
      <c r="C13" s="15">
        <v>8344</v>
      </c>
      <c r="D13" s="15">
        <v>9032</v>
      </c>
      <c r="E13" s="16">
        <f>SUM(C13:D13)</f>
        <v>17376</v>
      </c>
      <c r="F13" s="14">
        <v>4538</v>
      </c>
      <c r="G13" s="15">
        <v>2777</v>
      </c>
      <c r="H13" s="15">
        <v>3871</v>
      </c>
      <c r="I13" s="16">
        <f>SUM(G13:H13)</f>
        <v>6648</v>
      </c>
      <c r="J13" s="18">
        <f aca="true" t="shared" si="0" ref="J13:J20">ROUND(I13/E13,3)</f>
        <v>0.383</v>
      </c>
    </row>
    <row r="14" spans="1:10" ht="14.25">
      <c r="A14" s="13" t="s">
        <v>10</v>
      </c>
      <c r="B14" s="14">
        <v>1388</v>
      </c>
      <c r="C14" s="15">
        <v>1502</v>
      </c>
      <c r="D14" s="15">
        <v>1674</v>
      </c>
      <c r="E14" s="16">
        <f aca="true" t="shared" si="1" ref="E14:E19">SUM(C14:D14)</f>
        <v>3176</v>
      </c>
      <c r="F14" s="14">
        <v>1079</v>
      </c>
      <c r="G14" s="15">
        <v>703</v>
      </c>
      <c r="H14" s="15">
        <v>947</v>
      </c>
      <c r="I14" s="16">
        <f aca="true" t="shared" si="2" ref="I14:I19">SUM(G14:H14)</f>
        <v>1650</v>
      </c>
      <c r="J14" s="18">
        <f t="shared" si="0"/>
        <v>0.52</v>
      </c>
    </row>
    <row r="15" spans="1:10" ht="14.25">
      <c r="A15" s="13" t="s">
        <v>11</v>
      </c>
      <c r="B15" s="14">
        <v>3421</v>
      </c>
      <c r="C15" s="15">
        <v>3432</v>
      </c>
      <c r="D15" s="15">
        <v>3797</v>
      </c>
      <c r="E15" s="16">
        <f t="shared" si="1"/>
        <v>7229</v>
      </c>
      <c r="F15" s="14">
        <v>2418</v>
      </c>
      <c r="G15" s="15">
        <v>1471</v>
      </c>
      <c r="H15" s="15">
        <v>1995</v>
      </c>
      <c r="I15" s="16">
        <f t="shared" si="2"/>
        <v>3466</v>
      </c>
      <c r="J15" s="18">
        <f t="shared" si="0"/>
        <v>0.479</v>
      </c>
    </row>
    <row r="16" spans="1:10" ht="14.25">
      <c r="A16" s="13" t="s">
        <v>12</v>
      </c>
      <c r="B16" s="14">
        <v>783</v>
      </c>
      <c r="C16" s="15">
        <v>937</v>
      </c>
      <c r="D16" s="15">
        <v>953</v>
      </c>
      <c r="E16" s="16">
        <f t="shared" si="1"/>
        <v>1890</v>
      </c>
      <c r="F16" s="14">
        <v>615</v>
      </c>
      <c r="G16" s="15">
        <v>384</v>
      </c>
      <c r="H16" s="15">
        <v>533</v>
      </c>
      <c r="I16" s="16">
        <f t="shared" si="2"/>
        <v>917</v>
      </c>
      <c r="J16" s="18">
        <f t="shared" si="0"/>
        <v>0.485</v>
      </c>
    </row>
    <row r="17" spans="1:10" ht="14.25">
      <c r="A17" s="13" t="s">
        <v>13</v>
      </c>
      <c r="B17" s="14">
        <v>654</v>
      </c>
      <c r="C17" s="15">
        <v>764</v>
      </c>
      <c r="D17" s="15">
        <v>867</v>
      </c>
      <c r="E17" s="16">
        <f t="shared" si="1"/>
        <v>1631</v>
      </c>
      <c r="F17" s="14">
        <v>547</v>
      </c>
      <c r="G17" s="15">
        <v>359</v>
      </c>
      <c r="H17" s="15">
        <v>464</v>
      </c>
      <c r="I17" s="16">
        <f>SUM(G17:H17)</f>
        <v>823</v>
      </c>
      <c r="J17" s="18">
        <f t="shared" si="0"/>
        <v>0.505</v>
      </c>
    </row>
    <row r="18" spans="1:10" ht="14.25">
      <c r="A18" s="13" t="s">
        <v>14</v>
      </c>
      <c r="B18" s="14">
        <v>578</v>
      </c>
      <c r="C18" s="15">
        <v>577</v>
      </c>
      <c r="D18" s="15">
        <v>688</v>
      </c>
      <c r="E18" s="16">
        <f t="shared" si="1"/>
        <v>1265</v>
      </c>
      <c r="F18" s="14">
        <v>460</v>
      </c>
      <c r="G18" s="15">
        <v>286</v>
      </c>
      <c r="H18" s="15">
        <v>406</v>
      </c>
      <c r="I18" s="16">
        <f>SUM(G18:H18)</f>
        <v>692</v>
      </c>
      <c r="J18" s="18">
        <f t="shared" si="0"/>
        <v>0.547</v>
      </c>
    </row>
    <row r="19" spans="1:10" ht="14.25">
      <c r="A19" s="13" t="s">
        <v>15</v>
      </c>
      <c r="B19" s="14">
        <v>593</v>
      </c>
      <c r="C19" s="15">
        <v>562</v>
      </c>
      <c r="D19" s="15">
        <v>685</v>
      </c>
      <c r="E19" s="16">
        <f t="shared" si="1"/>
        <v>1247</v>
      </c>
      <c r="F19" s="14">
        <v>418</v>
      </c>
      <c r="G19" s="15">
        <v>229</v>
      </c>
      <c r="H19" s="15">
        <v>352</v>
      </c>
      <c r="I19" s="16">
        <f t="shared" si="2"/>
        <v>581</v>
      </c>
      <c r="J19" s="18">
        <f t="shared" si="0"/>
        <v>0.466</v>
      </c>
    </row>
    <row r="20" spans="1:10" ht="15" thickBot="1">
      <c r="A20" s="7" t="s">
        <v>16</v>
      </c>
      <c r="B20" s="35">
        <f>SUM(B13:B19)</f>
        <v>15302</v>
      </c>
      <c r="C20" s="9">
        <f>SUM(C13:C19)</f>
        <v>16118</v>
      </c>
      <c r="D20" s="41">
        <f>SUM(D13:D19)</f>
        <v>17696</v>
      </c>
      <c r="E20" s="10">
        <f>SUM(C20:D20)</f>
        <v>33814</v>
      </c>
      <c r="F20" s="41">
        <f>SUM(F13:F19)</f>
        <v>10075</v>
      </c>
      <c r="G20" s="21">
        <f>SUM(G13:G19)</f>
        <v>6209</v>
      </c>
      <c r="H20" s="41">
        <f>SUM(H13:H19)</f>
        <v>8568</v>
      </c>
      <c r="I20" s="16">
        <f>SUM(G20:H20)</f>
        <v>14777</v>
      </c>
      <c r="J20" s="22">
        <f t="shared" si="0"/>
        <v>0.437</v>
      </c>
    </row>
    <row r="21" spans="1:10" ht="14.25">
      <c r="A21" s="23"/>
      <c r="B21" s="24"/>
      <c r="C21" s="24"/>
      <c r="D21" s="24"/>
      <c r="E21" s="24"/>
      <c r="F21" s="24"/>
      <c r="G21" s="25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475</v>
      </c>
      <c r="D25" s="15">
        <v>450</v>
      </c>
      <c r="E25" s="16">
        <f aca="true" t="shared" si="3" ref="E25:E36">C25+D25</f>
        <v>925</v>
      </c>
      <c r="F25" s="81" t="s">
        <v>20</v>
      </c>
      <c r="G25" s="83"/>
      <c r="H25" s="15">
        <v>1141</v>
      </c>
      <c r="I25" s="15">
        <v>1186</v>
      </c>
      <c r="J25" s="16">
        <f aca="true" t="shared" si="4" ref="J25:J35">H25+I25</f>
        <v>2327</v>
      </c>
    </row>
    <row r="26" spans="1:10" ht="14.25">
      <c r="A26" s="81" t="s">
        <v>21</v>
      </c>
      <c r="B26" s="82"/>
      <c r="C26" s="15">
        <v>594</v>
      </c>
      <c r="D26" s="15">
        <v>594</v>
      </c>
      <c r="E26" s="16">
        <f t="shared" si="3"/>
        <v>1188</v>
      </c>
      <c r="F26" s="81" t="s">
        <v>22</v>
      </c>
      <c r="G26" s="83"/>
      <c r="H26" s="15">
        <v>1481</v>
      </c>
      <c r="I26" s="15">
        <v>1414</v>
      </c>
      <c r="J26" s="16">
        <f t="shared" si="4"/>
        <v>2895</v>
      </c>
    </row>
    <row r="27" spans="1:10" ht="14.25">
      <c r="A27" s="81" t="s">
        <v>23</v>
      </c>
      <c r="B27" s="82"/>
      <c r="C27" s="15">
        <v>683</v>
      </c>
      <c r="D27" s="15">
        <v>619</v>
      </c>
      <c r="E27" s="16">
        <f t="shared" si="3"/>
        <v>1302</v>
      </c>
      <c r="F27" s="81" t="s">
        <v>24</v>
      </c>
      <c r="G27" s="83"/>
      <c r="H27" s="15">
        <v>1696</v>
      </c>
      <c r="I27" s="15">
        <v>1719</v>
      </c>
      <c r="J27" s="16">
        <f t="shared" si="4"/>
        <v>3415</v>
      </c>
    </row>
    <row r="28" spans="1:10" ht="14.25">
      <c r="A28" s="81" t="s">
        <v>25</v>
      </c>
      <c r="B28" s="82"/>
      <c r="C28" s="15">
        <v>710</v>
      </c>
      <c r="D28" s="15">
        <v>628</v>
      </c>
      <c r="E28" s="16">
        <f t="shared" si="3"/>
        <v>1338</v>
      </c>
      <c r="F28" s="81" t="s">
        <v>26</v>
      </c>
      <c r="G28" s="83"/>
      <c r="H28" s="15">
        <v>947</v>
      </c>
      <c r="I28" s="15">
        <v>1232</v>
      </c>
      <c r="J28" s="16">
        <f t="shared" si="4"/>
        <v>2179</v>
      </c>
    </row>
    <row r="29" spans="1:10" ht="14.25">
      <c r="A29" s="81" t="s">
        <v>27</v>
      </c>
      <c r="B29" s="82"/>
      <c r="C29" s="15">
        <v>625</v>
      </c>
      <c r="D29" s="15">
        <v>553</v>
      </c>
      <c r="E29" s="16">
        <f t="shared" si="3"/>
        <v>1178</v>
      </c>
      <c r="F29" s="81" t="s">
        <v>28</v>
      </c>
      <c r="G29" s="83"/>
      <c r="H29" s="15">
        <v>833</v>
      </c>
      <c r="I29" s="15">
        <v>1354</v>
      </c>
      <c r="J29" s="16">
        <f t="shared" si="4"/>
        <v>2187</v>
      </c>
    </row>
    <row r="30" spans="1:10" ht="14.25">
      <c r="A30" s="81" t="s">
        <v>29</v>
      </c>
      <c r="B30" s="82"/>
      <c r="C30" s="15">
        <v>606</v>
      </c>
      <c r="D30" s="15">
        <v>477</v>
      </c>
      <c r="E30" s="16">
        <f t="shared" si="3"/>
        <v>1083</v>
      </c>
      <c r="F30" s="81" t="s">
        <v>30</v>
      </c>
      <c r="G30" s="83"/>
      <c r="H30" s="15">
        <v>728</v>
      </c>
      <c r="I30" s="15">
        <v>1447</v>
      </c>
      <c r="J30" s="16">
        <f t="shared" si="4"/>
        <v>2175</v>
      </c>
    </row>
    <row r="31" spans="1:10" ht="14.25">
      <c r="A31" s="81" t="s">
        <v>31</v>
      </c>
      <c r="B31" s="82"/>
      <c r="C31" s="15">
        <v>689</v>
      </c>
      <c r="D31" s="15">
        <v>568</v>
      </c>
      <c r="E31" s="16">
        <f t="shared" si="3"/>
        <v>1257</v>
      </c>
      <c r="F31" s="81" t="s">
        <v>32</v>
      </c>
      <c r="G31" s="83"/>
      <c r="H31" s="15">
        <v>414</v>
      </c>
      <c r="I31" s="15">
        <v>947</v>
      </c>
      <c r="J31" s="16">
        <f t="shared" si="4"/>
        <v>1361</v>
      </c>
    </row>
    <row r="32" spans="1:10" ht="14.25">
      <c r="A32" s="81" t="s">
        <v>33</v>
      </c>
      <c r="B32" s="82"/>
      <c r="C32" s="15">
        <v>771</v>
      </c>
      <c r="D32" s="15">
        <v>618</v>
      </c>
      <c r="E32" s="16">
        <f t="shared" si="3"/>
        <v>1389</v>
      </c>
      <c r="F32" s="81" t="s">
        <v>34</v>
      </c>
      <c r="G32" s="83"/>
      <c r="H32" s="15">
        <v>94</v>
      </c>
      <c r="I32" s="15">
        <v>379</v>
      </c>
      <c r="J32" s="16">
        <f t="shared" si="4"/>
        <v>473</v>
      </c>
    </row>
    <row r="33" spans="1:10" ht="14.25">
      <c r="A33" s="81" t="s">
        <v>35</v>
      </c>
      <c r="B33" s="82"/>
      <c r="C33" s="15">
        <v>862</v>
      </c>
      <c r="D33" s="15">
        <v>824</v>
      </c>
      <c r="E33" s="16">
        <f t="shared" si="3"/>
        <v>1686</v>
      </c>
      <c r="F33" s="81" t="s">
        <v>36</v>
      </c>
      <c r="G33" s="83"/>
      <c r="H33" s="15">
        <v>15</v>
      </c>
      <c r="I33" s="15">
        <v>68</v>
      </c>
      <c r="J33" s="16">
        <f t="shared" si="4"/>
        <v>83</v>
      </c>
    </row>
    <row r="34" spans="1:10" ht="14.25">
      <c r="A34" s="81" t="s">
        <v>37</v>
      </c>
      <c r="B34" s="82"/>
      <c r="C34" s="15">
        <v>1012</v>
      </c>
      <c r="D34" s="15">
        <v>890</v>
      </c>
      <c r="E34" s="16">
        <f t="shared" si="3"/>
        <v>1902</v>
      </c>
      <c r="F34" s="81" t="s">
        <v>38</v>
      </c>
      <c r="G34" s="83"/>
      <c r="H34" s="15">
        <v>1</v>
      </c>
      <c r="I34" s="15">
        <v>8</v>
      </c>
      <c r="J34" s="16">
        <f t="shared" si="4"/>
        <v>9</v>
      </c>
    </row>
    <row r="35" spans="1:10" ht="14.25">
      <c r="A35" s="81" t="s">
        <v>39</v>
      </c>
      <c r="B35" s="82"/>
      <c r="C35" s="15">
        <v>882</v>
      </c>
      <c r="D35" s="15">
        <v>827</v>
      </c>
      <c r="E35" s="16">
        <f t="shared" si="3"/>
        <v>1709</v>
      </c>
      <c r="F35" s="81" t="s">
        <v>40</v>
      </c>
      <c r="G35" s="83"/>
      <c r="H35" s="15">
        <v>0</v>
      </c>
      <c r="I35" s="15">
        <v>0</v>
      </c>
      <c r="J35" s="16">
        <f t="shared" si="4"/>
        <v>0</v>
      </c>
    </row>
    <row r="36" spans="1:10" ht="15" thickBot="1">
      <c r="A36" s="84" t="s">
        <v>41</v>
      </c>
      <c r="B36" s="85"/>
      <c r="C36" s="9">
        <v>859</v>
      </c>
      <c r="D36" s="9">
        <v>894</v>
      </c>
      <c r="E36" s="10">
        <f t="shared" si="3"/>
        <v>1753</v>
      </c>
      <c r="F36" s="86" t="s">
        <v>42</v>
      </c>
      <c r="G36" s="87"/>
      <c r="H36" s="9">
        <f>C25+C26+C27+C28+C29+C30+C31+C32+C33+C34+C35+C36+H25+H26+H27+H28+H29+H30+H31+H32+H33+H34+H35</f>
        <v>16118</v>
      </c>
      <c r="I36" s="9">
        <f>D25+D26+D27+D28+D29+D30+D31+D32+D33+D34+D35+D36+I25+I26+I27+I28+I29+I30+I31+I32+I33+I34+I35</f>
        <v>17696</v>
      </c>
      <c r="J36" s="10">
        <f>E25+E26+E27+E28+E29+E30+E31+E32+E33+E34+E35+E36+J25+J26+J27+J28+J29+J30+J31+J32+J33+J34+J35</f>
        <v>33814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70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393</v>
      </c>
      <c r="C43" s="9">
        <v>203</v>
      </c>
      <c r="D43" s="9">
        <v>235</v>
      </c>
      <c r="E43" s="10">
        <f>SUM(C43:D43)</f>
        <v>438</v>
      </c>
      <c r="F43" s="8">
        <v>18</v>
      </c>
      <c r="G43" s="9">
        <v>10</v>
      </c>
      <c r="H43" s="9">
        <v>15</v>
      </c>
      <c r="I43" s="10">
        <f>SUM(G43:H43)</f>
        <v>25</v>
      </c>
      <c r="J43" s="11">
        <f>ROUND(I43/E43,3)</f>
        <v>0.057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50">
        <v>275</v>
      </c>
      <c r="C49" s="51">
        <v>138</v>
      </c>
      <c r="D49" s="51">
        <v>170</v>
      </c>
      <c r="E49" s="29">
        <f>SUM(C49:D49)</f>
        <v>308</v>
      </c>
      <c r="F49" s="50">
        <v>12</v>
      </c>
      <c r="G49" s="51">
        <v>6</v>
      </c>
      <c r="H49" s="51">
        <v>9</v>
      </c>
      <c r="I49" s="29">
        <f>SUM(G49:H49)</f>
        <v>15</v>
      </c>
      <c r="J49" s="18">
        <f aca="true" t="shared" si="5" ref="J49:J56">ROUND(I49/E49,3)</f>
        <v>0.049</v>
      </c>
    </row>
    <row r="50" spans="1:10" ht="14.25">
      <c r="A50" s="13" t="s">
        <v>10</v>
      </c>
      <c r="B50" s="50">
        <v>27</v>
      </c>
      <c r="C50" s="51">
        <v>13</v>
      </c>
      <c r="D50" s="54">
        <v>16</v>
      </c>
      <c r="E50" s="29">
        <f aca="true" t="shared" si="6" ref="E50:E56">SUM(C50:D50)</f>
        <v>29</v>
      </c>
      <c r="F50" s="50">
        <v>1</v>
      </c>
      <c r="G50" s="51">
        <v>0</v>
      </c>
      <c r="H50" s="54">
        <v>1</v>
      </c>
      <c r="I50" s="29">
        <f aca="true" t="shared" si="7" ref="I50:I56">SUM(G50:H50)</f>
        <v>1</v>
      </c>
      <c r="J50" s="18">
        <f t="shared" si="5"/>
        <v>0.034</v>
      </c>
    </row>
    <row r="51" spans="1:10" ht="14.25">
      <c r="A51" s="13" t="s">
        <v>11</v>
      </c>
      <c r="B51" s="50">
        <v>70</v>
      </c>
      <c r="C51" s="51">
        <v>46</v>
      </c>
      <c r="D51" s="51">
        <v>32</v>
      </c>
      <c r="E51" s="29">
        <f t="shared" si="6"/>
        <v>78</v>
      </c>
      <c r="F51" s="50">
        <v>5</v>
      </c>
      <c r="G51" s="51">
        <v>4</v>
      </c>
      <c r="H51" s="51">
        <v>5</v>
      </c>
      <c r="I51" s="29">
        <f t="shared" si="7"/>
        <v>9</v>
      </c>
      <c r="J51" s="18">
        <f t="shared" si="5"/>
        <v>0.115</v>
      </c>
    </row>
    <row r="52" spans="1:10" ht="14.25">
      <c r="A52" s="13" t="s">
        <v>12</v>
      </c>
      <c r="B52" s="50">
        <v>8</v>
      </c>
      <c r="C52" s="51">
        <v>1</v>
      </c>
      <c r="D52" s="51">
        <v>7</v>
      </c>
      <c r="E52" s="29">
        <f t="shared" si="6"/>
        <v>8</v>
      </c>
      <c r="F52" s="50">
        <v>0</v>
      </c>
      <c r="G52" s="51">
        <v>0</v>
      </c>
      <c r="H52" s="51">
        <v>0</v>
      </c>
      <c r="I52" s="29">
        <f t="shared" si="7"/>
        <v>0</v>
      </c>
      <c r="J52" s="18">
        <f t="shared" si="5"/>
        <v>0</v>
      </c>
    </row>
    <row r="53" spans="1:10" ht="14.25">
      <c r="A53" s="13" t="s">
        <v>13</v>
      </c>
      <c r="B53" s="50">
        <v>2</v>
      </c>
      <c r="C53" s="51">
        <v>2</v>
      </c>
      <c r="D53" s="51">
        <v>1</v>
      </c>
      <c r="E53" s="29">
        <f t="shared" si="6"/>
        <v>3</v>
      </c>
      <c r="F53" s="50">
        <v>0</v>
      </c>
      <c r="G53" s="51">
        <v>0</v>
      </c>
      <c r="H53" s="51">
        <v>0</v>
      </c>
      <c r="I53" s="29">
        <f t="shared" si="7"/>
        <v>0</v>
      </c>
      <c r="J53" s="18">
        <f t="shared" si="5"/>
        <v>0</v>
      </c>
    </row>
    <row r="54" spans="1:10" ht="14.25">
      <c r="A54" s="13" t="s">
        <v>14</v>
      </c>
      <c r="B54" s="50">
        <v>3</v>
      </c>
      <c r="C54" s="51">
        <v>2</v>
      </c>
      <c r="D54" s="51">
        <v>1</v>
      </c>
      <c r="E54" s="29">
        <f t="shared" si="6"/>
        <v>3</v>
      </c>
      <c r="F54" s="50">
        <v>0</v>
      </c>
      <c r="G54" s="51">
        <v>0</v>
      </c>
      <c r="H54" s="51">
        <v>0</v>
      </c>
      <c r="I54" s="29">
        <f t="shared" si="7"/>
        <v>0</v>
      </c>
      <c r="J54" s="18">
        <f t="shared" si="5"/>
        <v>0</v>
      </c>
    </row>
    <row r="55" spans="1:10" ht="14.25">
      <c r="A55" s="13" t="s">
        <v>15</v>
      </c>
      <c r="B55" s="50">
        <v>8</v>
      </c>
      <c r="C55" s="51">
        <v>1</v>
      </c>
      <c r="D55" s="51">
        <v>8</v>
      </c>
      <c r="E55" s="29">
        <f t="shared" si="6"/>
        <v>9</v>
      </c>
      <c r="F55" s="50">
        <v>0</v>
      </c>
      <c r="G55" s="51">
        <v>0</v>
      </c>
      <c r="H55" s="51">
        <v>0</v>
      </c>
      <c r="I55" s="29">
        <f t="shared" si="7"/>
        <v>0</v>
      </c>
      <c r="J55" s="18">
        <f t="shared" si="5"/>
        <v>0</v>
      </c>
    </row>
    <row r="56" spans="1:10" ht="15" thickBot="1">
      <c r="A56" s="19" t="s">
        <v>16</v>
      </c>
      <c r="B56" s="59">
        <f>SUM(B49:B55)</f>
        <v>393</v>
      </c>
      <c r="C56" s="53">
        <f>SUM(C49:C55)</f>
        <v>203</v>
      </c>
      <c r="D56" s="62">
        <f>SUM(D49:D55)</f>
        <v>235</v>
      </c>
      <c r="E56" s="61">
        <f t="shared" si="6"/>
        <v>438</v>
      </c>
      <c r="F56" s="59">
        <f>SUM(F49:F55)</f>
        <v>18</v>
      </c>
      <c r="G56" s="53">
        <f>SUM(G49:G55)</f>
        <v>10</v>
      </c>
      <c r="H56" s="53">
        <f>SUM(H49:H55)</f>
        <v>15</v>
      </c>
      <c r="I56" s="32">
        <f t="shared" si="7"/>
        <v>25</v>
      </c>
      <c r="J56" s="60">
        <f t="shared" si="5"/>
        <v>0.057</v>
      </c>
    </row>
    <row r="57" spans="1:10" ht="14.25">
      <c r="A57" s="23"/>
      <c r="B57" s="24" t="s">
        <v>46</v>
      </c>
      <c r="C57" s="24"/>
      <c r="D57" s="24"/>
      <c r="E57" s="25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15">
        <v>3</v>
      </c>
      <c r="D61" s="15">
        <v>3</v>
      </c>
      <c r="E61" s="16">
        <f aca="true" t="shared" si="8" ref="E61:E72">SUM(C61+D61)</f>
        <v>6</v>
      </c>
      <c r="F61" s="81" t="s">
        <v>20</v>
      </c>
      <c r="G61" s="83"/>
      <c r="H61" s="15">
        <v>4</v>
      </c>
      <c r="I61" s="15">
        <v>3</v>
      </c>
      <c r="J61" s="16">
        <f aca="true" t="shared" si="9" ref="J61:J72">SUM(H61+I61)</f>
        <v>7</v>
      </c>
    </row>
    <row r="62" spans="1:10" ht="14.25">
      <c r="A62" s="81" t="s">
        <v>21</v>
      </c>
      <c r="B62" s="82"/>
      <c r="C62" s="15">
        <v>1</v>
      </c>
      <c r="D62" s="15">
        <v>4</v>
      </c>
      <c r="E62" s="16">
        <f t="shared" si="8"/>
        <v>5</v>
      </c>
      <c r="F62" s="81" t="s">
        <v>22</v>
      </c>
      <c r="G62" s="83"/>
      <c r="H62" s="15">
        <v>0</v>
      </c>
      <c r="I62" s="15">
        <v>5</v>
      </c>
      <c r="J62" s="16">
        <f t="shared" si="9"/>
        <v>5</v>
      </c>
    </row>
    <row r="63" spans="1:10" ht="14.25">
      <c r="A63" s="81" t="s">
        <v>23</v>
      </c>
      <c r="B63" s="82"/>
      <c r="C63" s="15">
        <v>1</v>
      </c>
      <c r="D63" s="15">
        <v>1</v>
      </c>
      <c r="E63" s="16">
        <f t="shared" si="8"/>
        <v>2</v>
      </c>
      <c r="F63" s="81" t="s">
        <v>24</v>
      </c>
      <c r="G63" s="83"/>
      <c r="H63" s="15">
        <v>4</v>
      </c>
      <c r="I63" s="15">
        <v>4</v>
      </c>
      <c r="J63" s="16">
        <f t="shared" si="9"/>
        <v>8</v>
      </c>
    </row>
    <row r="64" spans="1:10" ht="14.25">
      <c r="A64" s="81" t="s">
        <v>25</v>
      </c>
      <c r="B64" s="82"/>
      <c r="C64" s="15">
        <v>4</v>
      </c>
      <c r="D64" s="15">
        <v>4</v>
      </c>
      <c r="E64" s="16">
        <f t="shared" si="8"/>
        <v>8</v>
      </c>
      <c r="F64" s="81" t="s">
        <v>26</v>
      </c>
      <c r="G64" s="83"/>
      <c r="H64" s="15">
        <v>2</v>
      </c>
      <c r="I64" s="15">
        <v>2</v>
      </c>
      <c r="J64" s="16">
        <f t="shared" si="9"/>
        <v>4</v>
      </c>
    </row>
    <row r="65" spans="1:10" ht="14.25">
      <c r="A65" s="81" t="s">
        <v>27</v>
      </c>
      <c r="B65" s="82"/>
      <c r="C65" s="15">
        <v>64</v>
      </c>
      <c r="D65" s="15">
        <v>65</v>
      </c>
      <c r="E65" s="16">
        <f t="shared" si="8"/>
        <v>129</v>
      </c>
      <c r="F65" s="81" t="s">
        <v>28</v>
      </c>
      <c r="G65" s="83"/>
      <c r="H65" s="15">
        <v>4</v>
      </c>
      <c r="I65" s="15">
        <v>1</v>
      </c>
      <c r="J65" s="16">
        <f t="shared" si="9"/>
        <v>5</v>
      </c>
    </row>
    <row r="66" spans="1:10" ht="14.25">
      <c r="A66" s="81" t="s">
        <v>29</v>
      </c>
      <c r="B66" s="82"/>
      <c r="C66" s="15">
        <v>60</v>
      </c>
      <c r="D66" s="15">
        <v>23</v>
      </c>
      <c r="E66" s="16">
        <f t="shared" si="8"/>
        <v>83</v>
      </c>
      <c r="F66" s="81" t="s">
        <v>30</v>
      </c>
      <c r="G66" s="83"/>
      <c r="H66" s="15">
        <v>0</v>
      </c>
      <c r="I66" s="15">
        <v>1</v>
      </c>
      <c r="J66" s="16">
        <f t="shared" si="9"/>
        <v>1</v>
      </c>
    </row>
    <row r="67" spans="1:10" ht="14.25">
      <c r="A67" s="81" t="s">
        <v>31</v>
      </c>
      <c r="B67" s="82"/>
      <c r="C67" s="15">
        <v>35</v>
      </c>
      <c r="D67" s="15">
        <v>24</v>
      </c>
      <c r="E67" s="16">
        <f t="shared" si="8"/>
        <v>59</v>
      </c>
      <c r="F67" s="81" t="s">
        <v>32</v>
      </c>
      <c r="G67" s="83"/>
      <c r="H67" s="15">
        <v>0</v>
      </c>
      <c r="I67" s="15">
        <v>2</v>
      </c>
      <c r="J67" s="16">
        <f t="shared" si="9"/>
        <v>2</v>
      </c>
    </row>
    <row r="68" spans="1:10" ht="14.25">
      <c r="A68" s="81" t="s">
        <v>33</v>
      </c>
      <c r="B68" s="82"/>
      <c r="C68" s="15">
        <v>9</v>
      </c>
      <c r="D68" s="15">
        <v>19</v>
      </c>
      <c r="E68" s="16">
        <f t="shared" si="8"/>
        <v>28</v>
      </c>
      <c r="F68" s="81" t="s">
        <v>34</v>
      </c>
      <c r="G68" s="83"/>
      <c r="H68" s="15">
        <v>0</v>
      </c>
      <c r="I68" s="15">
        <v>0</v>
      </c>
      <c r="J68" s="16">
        <f t="shared" si="9"/>
        <v>0</v>
      </c>
    </row>
    <row r="69" spans="1:10" ht="14.25">
      <c r="A69" s="81" t="s">
        <v>35</v>
      </c>
      <c r="B69" s="82"/>
      <c r="C69" s="15">
        <v>5</v>
      </c>
      <c r="D69" s="15">
        <v>19</v>
      </c>
      <c r="E69" s="16">
        <f t="shared" si="8"/>
        <v>24</v>
      </c>
      <c r="F69" s="81" t="s">
        <v>36</v>
      </c>
      <c r="G69" s="83"/>
      <c r="H69" s="15">
        <v>0</v>
      </c>
      <c r="I69" s="15">
        <v>0</v>
      </c>
      <c r="J69" s="16">
        <f t="shared" si="9"/>
        <v>0</v>
      </c>
    </row>
    <row r="70" spans="1:10" ht="14.25">
      <c r="A70" s="81" t="s">
        <v>37</v>
      </c>
      <c r="B70" s="82"/>
      <c r="C70" s="15">
        <v>2</v>
      </c>
      <c r="D70" s="15">
        <v>25</v>
      </c>
      <c r="E70" s="16">
        <f t="shared" si="8"/>
        <v>27</v>
      </c>
      <c r="F70" s="81" t="s">
        <v>38</v>
      </c>
      <c r="G70" s="83"/>
      <c r="H70" s="15">
        <v>0</v>
      </c>
      <c r="I70" s="15">
        <v>0</v>
      </c>
      <c r="J70" s="16">
        <f t="shared" si="9"/>
        <v>0</v>
      </c>
    </row>
    <row r="71" spans="1:10" ht="14.25">
      <c r="A71" s="81" t="s">
        <v>39</v>
      </c>
      <c r="B71" s="82"/>
      <c r="C71" s="15">
        <v>3</v>
      </c>
      <c r="D71" s="15">
        <v>19</v>
      </c>
      <c r="E71" s="16">
        <f t="shared" si="8"/>
        <v>22</v>
      </c>
      <c r="F71" s="81" t="s">
        <v>40</v>
      </c>
      <c r="G71" s="83"/>
      <c r="H71" s="15">
        <v>0</v>
      </c>
      <c r="I71" s="15">
        <v>0</v>
      </c>
      <c r="J71" s="16">
        <f t="shared" si="9"/>
        <v>0</v>
      </c>
    </row>
    <row r="72" spans="1:10" ht="15" thickBot="1">
      <c r="A72" s="84" t="s">
        <v>41</v>
      </c>
      <c r="B72" s="85"/>
      <c r="C72" s="9">
        <v>2</v>
      </c>
      <c r="D72" s="9">
        <v>11</v>
      </c>
      <c r="E72" s="10">
        <f t="shared" si="8"/>
        <v>13</v>
      </c>
      <c r="F72" s="86" t="s">
        <v>42</v>
      </c>
      <c r="G72" s="87"/>
      <c r="H72" s="34">
        <f>SUM((SUM(C61:C72)+(SUM(H61:H71))))</f>
        <v>203</v>
      </c>
      <c r="I72" s="9">
        <f>SUM((SUM(D61:D72)+(SUM(I61:I71))))</f>
        <v>235</v>
      </c>
      <c r="J72" s="10">
        <f t="shared" si="9"/>
        <v>438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1:A42"/>
    <mergeCell ref="B41:B42"/>
    <mergeCell ref="C41:E41"/>
    <mergeCell ref="F41:J41"/>
    <mergeCell ref="A46:C46"/>
    <mergeCell ref="A47:A48"/>
    <mergeCell ref="B47:B48"/>
    <mergeCell ref="C47:E47"/>
    <mergeCell ref="F47:J47"/>
    <mergeCell ref="A59:B59"/>
    <mergeCell ref="A60:B60"/>
    <mergeCell ref="F60:G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72:B72"/>
    <mergeCell ref="F72:G72"/>
    <mergeCell ref="A69:B69"/>
    <mergeCell ref="F69:G69"/>
    <mergeCell ref="A70:B70"/>
    <mergeCell ref="F70:G70"/>
    <mergeCell ref="A71:B71"/>
    <mergeCell ref="F71:G71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6" sqref="O36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3"/>
  <sheetViews>
    <sheetView zoomScalePageLayoutView="0" workbookViewId="0" topLeftCell="A10">
      <selection activeCell="L53" sqref="L53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15459</v>
      </c>
      <c r="C7" s="9">
        <v>16429</v>
      </c>
      <c r="D7" s="9">
        <v>18070</v>
      </c>
      <c r="E7" s="10">
        <f>C7+D7</f>
        <v>34499</v>
      </c>
      <c r="F7" s="8">
        <v>10153</v>
      </c>
      <c r="G7" s="9">
        <v>6221</v>
      </c>
      <c r="H7" s="9">
        <v>8644</v>
      </c>
      <c r="I7" s="10">
        <f>SUM(G7:H7)</f>
        <v>14865</v>
      </c>
      <c r="J7" s="11">
        <f>ROUND(I7/E7,3)</f>
        <v>0.431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8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7940</v>
      </c>
      <c r="C13" s="15">
        <v>8483</v>
      </c>
      <c r="D13" s="15">
        <v>9156</v>
      </c>
      <c r="E13" s="16">
        <f>SUM(C13:D13)</f>
        <v>17639</v>
      </c>
      <c r="F13" s="17">
        <v>4547</v>
      </c>
      <c r="G13" s="15">
        <v>2777</v>
      </c>
      <c r="H13" s="15">
        <v>3889</v>
      </c>
      <c r="I13" s="16">
        <f>SUM(G13:H13)</f>
        <v>6666</v>
      </c>
      <c r="J13" s="18">
        <f aca="true" t="shared" si="0" ref="J13:J20">ROUND(I13/E13,3)</f>
        <v>0.378</v>
      </c>
    </row>
    <row r="14" spans="1:10" ht="14.25">
      <c r="A14" s="13" t="s">
        <v>10</v>
      </c>
      <c r="B14" s="14">
        <v>1411</v>
      </c>
      <c r="C14" s="15">
        <v>1556</v>
      </c>
      <c r="D14" s="15">
        <v>1720</v>
      </c>
      <c r="E14" s="16">
        <f aca="true" t="shared" si="1" ref="E14:E19">SUM(C14:D14)</f>
        <v>3276</v>
      </c>
      <c r="F14" s="17">
        <v>1091</v>
      </c>
      <c r="G14" s="15">
        <v>706</v>
      </c>
      <c r="H14" s="15">
        <v>962</v>
      </c>
      <c r="I14" s="16">
        <f aca="true" t="shared" si="2" ref="I14:I19">SUM(G14:H14)</f>
        <v>1668</v>
      </c>
      <c r="J14" s="18">
        <f t="shared" si="0"/>
        <v>0.509</v>
      </c>
    </row>
    <row r="15" spans="1:10" ht="14.25">
      <c r="A15" s="13" t="s">
        <v>11</v>
      </c>
      <c r="B15" s="14">
        <v>3455</v>
      </c>
      <c r="C15" s="15">
        <v>3484</v>
      </c>
      <c r="D15" s="15">
        <v>3902</v>
      </c>
      <c r="E15" s="16">
        <f t="shared" si="1"/>
        <v>7386</v>
      </c>
      <c r="F15" s="17">
        <v>2435</v>
      </c>
      <c r="G15" s="15">
        <v>1471</v>
      </c>
      <c r="H15" s="15">
        <v>2014</v>
      </c>
      <c r="I15" s="16">
        <f t="shared" si="2"/>
        <v>3485</v>
      </c>
      <c r="J15" s="18">
        <f t="shared" si="0"/>
        <v>0.472</v>
      </c>
    </row>
    <row r="16" spans="1:10" ht="14.25">
      <c r="A16" s="13" t="s">
        <v>12</v>
      </c>
      <c r="B16" s="14">
        <v>794</v>
      </c>
      <c r="C16" s="15">
        <v>948</v>
      </c>
      <c r="D16" s="15">
        <v>978</v>
      </c>
      <c r="E16" s="16">
        <f t="shared" si="1"/>
        <v>1926</v>
      </c>
      <c r="F16" s="17">
        <v>625</v>
      </c>
      <c r="G16" s="15">
        <v>389</v>
      </c>
      <c r="H16" s="15">
        <v>536</v>
      </c>
      <c r="I16" s="16">
        <f t="shared" si="2"/>
        <v>925</v>
      </c>
      <c r="J16" s="18">
        <f t="shared" si="0"/>
        <v>0.48</v>
      </c>
    </row>
    <row r="17" spans="1:10" ht="14.25">
      <c r="A17" s="13" t="s">
        <v>13</v>
      </c>
      <c r="B17" s="14">
        <v>668</v>
      </c>
      <c r="C17" s="15">
        <v>789</v>
      </c>
      <c r="D17" s="15">
        <v>898</v>
      </c>
      <c r="E17" s="16">
        <f t="shared" si="1"/>
        <v>1687</v>
      </c>
      <c r="F17" s="17">
        <v>562</v>
      </c>
      <c r="G17" s="15">
        <v>365</v>
      </c>
      <c r="H17" s="15">
        <v>475</v>
      </c>
      <c r="I17" s="16">
        <f t="shared" si="2"/>
        <v>840</v>
      </c>
      <c r="J17" s="18">
        <f t="shared" si="0"/>
        <v>0.498</v>
      </c>
    </row>
    <row r="18" spans="1:10" ht="14.25">
      <c r="A18" s="13" t="s">
        <v>14</v>
      </c>
      <c r="B18" s="14">
        <v>591</v>
      </c>
      <c r="C18" s="15">
        <v>590</v>
      </c>
      <c r="D18" s="15">
        <v>720</v>
      </c>
      <c r="E18" s="16">
        <f t="shared" si="1"/>
        <v>1310</v>
      </c>
      <c r="F18" s="17">
        <v>468</v>
      </c>
      <c r="G18" s="15">
        <v>280</v>
      </c>
      <c r="H18" s="15">
        <v>416</v>
      </c>
      <c r="I18" s="16">
        <f t="shared" si="2"/>
        <v>696</v>
      </c>
      <c r="J18" s="18">
        <f t="shared" si="0"/>
        <v>0.531</v>
      </c>
    </row>
    <row r="19" spans="1:10" ht="14.25">
      <c r="A19" s="13" t="s">
        <v>15</v>
      </c>
      <c r="B19" s="14">
        <v>600</v>
      </c>
      <c r="C19" s="15">
        <v>579</v>
      </c>
      <c r="D19" s="15">
        <v>696</v>
      </c>
      <c r="E19" s="16">
        <f t="shared" si="1"/>
        <v>1275</v>
      </c>
      <c r="F19" s="17">
        <v>425</v>
      </c>
      <c r="G19" s="15">
        <v>233</v>
      </c>
      <c r="H19" s="15">
        <v>352</v>
      </c>
      <c r="I19" s="16">
        <f t="shared" si="2"/>
        <v>585</v>
      </c>
      <c r="J19" s="18">
        <f t="shared" si="0"/>
        <v>0.459</v>
      </c>
    </row>
    <row r="20" spans="1:10" ht="15" thickBot="1">
      <c r="A20" s="19" t="s">
        <v>16</v>
      </c>
      <c r="B20" s="20">
        <f aca="true" t="shared" si="3" ref="B20:H20">SUM(B13:B19)</f>
        <v>15459</v>
      </c>
      <c r="C20" s="20">
        <f t="shared" si="3"/>
        <v>16429</v>
      </c>
      <c r="D20" s="20">
        <f t="shared" si="3"/>
        <v>18070</v>
      </c>
      <c r="E20" s="20">
        <f t="shared" si="3"/>
        <v>34499</v>
      </c>
      <c r="F20" s="35">
        <f t="shared" si="3"/>
        <v>10153</v>
      </c>
      <c r="G20" s="20">
        <f t="shared" si="3"/>
        <v>6221</v>
      </c>
      <c r="H20" s="20">
        <f t="shared" si="3"/>
        <v>8644</v>
      </c>
      <c r="I20" s="21">
        <f>SUM(I13:I19)</f>
        <v>14865</v>
      </c>
      <c r="J20" s="22">
        <f t="shared" si="0"/>
        <v>0.431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495</v>
      </c>
      <c r="D25" s="15">
        <v>498</v>
      </c>
      <c r="E25" s="16">
        <f aca="true" t="shared" si="4" ref="E25:E36">C25+D25</f>
        <v>993</v>
      </c>
      <c r="F25" s="81" t="s">
        <v>20</v>
      </c>
      <c r="G25" s="83"/>
      <c r="H25" s="15">
        <v>1218</v>
      </c>
      <c r="I25" s="15">
        <v>1212</v>
      </c>
      <c r="J25" s="16">
        <f>SUM(H25:I25)</f>
        <v>2430</v>
      </c>
    </row>
    <row r="26" spans="1:10" ht="14.25">
      <c r="A26" s="81" t="s">
        <v>21</v>
      </c>
      <c r="B26" s="82"/>
      <c r="C26" s="15">
        <v>622</v>
      </c>
      <c r="D26" s="15">
        <v>588</v>
      </c>
      <c r="E26" s="16">
        <f t="shared" si="4"/>
        <v>1210</v>
      </c>
      <c r="F26" s="81" t="s">
        <v>22</v>
      </c>
      <c r="G26" s="83"/>
      <c r="H26" s="15">
        <v>1551</v>
      </c>
      <c r="I26" s="15">
        <v>1483</v>
      </c>
      <c r="J26" s="16">
        <f aca="true" t="shared" si="5" ref="J26:J35">SUM(H26:I26)</f>
        <v>3034</v>
      </c>
    </row>
    <row r="27" spans="1:10" ht="14.25">
      <c r="A27" s="81" t="s">
        <v>23</v>
      </c>
      <c r="B27" s="82"/>
      <c r="C27" s="15">
        <v>704</v>
      </c>
      <c r="D27" s="15">
        <v>660</v>
      </c>
      <c r="E27" s="16">
        <f t="shared" si="4"/>
        <v>1364</v>
      </c>
      <c r="F27" s="81" t="s">
        <v>24</v>
      </c>
      <c r="G27" s="83"/>
      <c r="H27" s="15">
        <v>1562</v>
      </c>
      <c r="I27" s="15">
        <v>1610</v>
      </c>
      <c r="J27" s="16">
        <f t="shared" si="5"/>
        <v>3172</v>
      </c>
    </row>
    <row r="28" spans="1:10" ht="14.25">
      <c r="A28" s="81" t="s">
        <v>25</v>
      </c>
      <c r="B28" s="82"/>
      <c r="C28" s="15">
        <v>711</v>
      </c>
      <c r="D28" s="15">
        <v>659</v>
      </c>
      <c r="E28" s="16">
        <f t="shared" si="4"/>
        <v>1370</v>
      </c>
      <c r="F28" s="81" t="s">
        <v>26</v>
      </c>
      <c r="G28" s="83"/>
      <c r="H28" s="15">
        <v>987</v>
      </c>
      <c r="I28" s="15">
        <v>1315</v>
      </c>
      <c r="J28" s="16">
        <f t="shared" si="5"/>
        <v>2302</v>
      </c>
    </row>
    <row r="29" spans="1:10" ht="14.25">
      <c r="A29" s="81" t="s">
        <v>27</v>
      </c>
      <c r="B29" s="82"/>
      <c r="C29" s="15">
        <v>675</v>
      </c>
      <c r="D29" s="15">
        <v>552</v>
      </c>
      <c r="E29" s="16">
        <f t="shared" si="4"/>
        <v>1227</v>
      </c>
      <c r="F29" s="81" t="s">
        <v>28</v>
      </c>
      <c r="G29" s="83"/>
      <c r="H29" s="15">
        <v>882</v>
      </c>
      <c r="I29" s="15">
        <v>1421</v>
      </c>
      <c r="J29" s="16">
        <f t="shared" si="5"/>
        <v>2303</v>
      </c>
    </row>
    <row r="30" spans="1:10" ht="14.25">
      <c r="A30" s="81" t="s">
        <v>29</v>
      </c>
      <c r="B30" s="82"/>
      <c r="C30" s="15">
        <v>603</v>
      </c>
      <c r="D30" s="15">
        <v>519</v>
      </c>
      <c r="E30" s="16">
        <f t="shared" si="4"/>
        <v>1122</v>
      </c>
      <c r="F30" s="81" t="s">
        <v>30</v>
      </c>
      <c r="G30" s="83"/>
      <c r="H30" s="15">
        <v>757</v>
      </c>
      <c r="I30" s="15">
        <v>1468</v>
      </c>
      <c r="J30" s="16">
        <f t="shared" si="5"/>
        <v>2225</v>
      </c>
    </row>
    <row r="31" spans="1:10" ht="14.25">
      <c r="A31" s="81" t="s">
        <v>31</v>
      </c>
      <c r="B31" s="82"/>
      <c r="C31" s="15">
        <v>733</v>
      </c>
      <c r="D31" s="15">
        <v>572</v>
      </c>
      <c r="E31" s="16">
        <f>C31+D31</f>
        <v>1305</v>
      </c>
      <c r="F31" s="81" t="s">
        <v>32</v>
      </c>
      <c r="G31" s="83"/>
      <c r="H31" s="15">
        <v>383</v>
      </c>
      <c r="I31" s="15">
        <v>940</v>
      </c>
      <c r="J31" s="16">
        <f t="shared" si="5"/>
        <v>1323</v>
      </c>
    </row>
    <row r="32" spans="1:10" ht="14.25">
      <c r="A32" s="81" t="s">
        <v>33</v>
      </c>
      <c r="B32" s="82"/>
      <c r="C32" s="15">
        <v>777</v>
      </c>
      <c r="D32" s="15">
        <v>658</v>
      </c>
      <c r="E32" s="16">
        <f t="shared" si="4"/>
        <v>1435</v>
      </c>
      <c r="F32" s="81" t="s">
        <v>34</v>
      </c>
      <c r="G32" s="83"/>
      <c r="H32" s="15">
        <v>87</v>
      </c>
      <c r="I32" s="15">
        <v>342</v>
      </c>
      <c r="J32" s="16">
        <f t="shared" si="5"/>
        <v>429</v>
      </c>
    </row>
    <row r="33" spans="1:10" ht="14.25">
      <c r="A33" s="81" t="s">
        <v>35</v>
      </c>
      <c r="B33" s="82"/>
      <c r="C33" s="15">
        <v>917</v>
      </c>
      <c r="D33" s="15">
        <v>858</v>
      </c>
      <c r="E33" s="16">
        <f t="shared" si="4"/>
        <v>1775</v>
      </c>
      <c r="F33" s="81" t="s">
        <v>36</v>
      </c>
      <c r="G33" s="83"/>
      <c r="H33" s="15">
        <v>12</v>
      </c>
      <c r="I33" s="15">
        <v>58</v>
      </c>
      <c r="J33" s="16">
        <f t="shared" si="5"/>
        <v>70</v>
      </c>
    </row>
    <row r="34" spans="1:10" ht="14.25">
      <c r="A34" s="81" t="s">
        <v>37</v>
      </c>
      <c r="B34" s="82"/>
      <c r="C34" s="15">
        <v>985</v>
      </c>
      <c r="D34" s="15">
        <v>908</v>
      </c>
      <c r="E34" s="16">
        <f t="shared" si="4"/>
        <v>1893</v>
      </c>
      <c r="F34" s="81" t="s">
        <v>38</v>
      </c>
      <c r="G34" s="83"/>
      <c r="H34" s="15">
        <v>0</v>
      </c>
      <c r="I34" s="15">
        <v>7</v>
      </c>
      <c r="J34" s="16">
        <f t="shared" si="5"/>
        <v>7</v>
      </c>
    </row>
    <row r="35" spans="1:10" ht="14.25">
      <c r="A35" s="81" t="s">
        <v>39</v>
      </c>
      <c r="B35" s="82"/>
      <c r="C35" s="15">
        <v>871</v>
      </c>
      <c r="D35" s="15">
        <v>798</v>
      </c>
      <c r="E35" s="16">
        <f t="shared" si="4"/>
        <v>1669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897</v>
      </c>
      <c r="D36" s="9">
        <v>944</v>
      </c>
      <c r="E36" s="10">
        <f t="shared" si="4"/>
        <v>1841</v>
      </c>
      <c r="F36" s="86" t="s">
        <v>42</v>
      </c>
      <c r="G36" s="87"/>
      <c r="H36" s="9">
        <f>C25+C26+C27+C28+C29+C30+C31+C32+C33+C34+C35+C36+H25+H26+H27+H28+H29+H30+H31+H32+H33+H34+H35</f>
        <v>16429</v>
      </c>
      <c r="I36" s="9">
        <f>D25+D26+D27+D28+D29+D30+D31+D32+D33+D34+D35+D36+I25+I26+I27+I28+I29+I30+I31+I32+I33+I34+I35</f>
        <v>18070</v>
      </c>
      <c r="J36" s="10">
        <f>SUM(E25:E36,J25:J35)</f>
        <v>34499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49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6"/>
      <c r="B42" s="68" t="s">
        <v>43</v>
      </c>
      <c r="C42" s="70" t="s">
        <v>4</v>
      </c>
      <c r="D42" s="70"/>
      <c r="E42" s="71"/>
      <c r="F42" s="72" t="s">
        <v>5</v>
      </c>
      <c r="G42" s="73"/>
      <c r="H42" s="73"/>
      <c r="I42" s="73"/>
      <c r="J42" s="74"/>
    </row>
    <row r="43" spans="1:10" ht="14.25">
      <c r="A43" s="67"/>
      <c r="B43" s="69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389</v>
      </c>
      <c r="C44" s="9">
        <v>204</v>
      </c>
      <c r="D44" s="9">
        <v>233</v>
      </c>
      <c r="E44" s="10">
        <f>SUM(C44:D44)</f>
        <v>437</v>
      </c>
      <c r="F44" s="8">
        <v>16</v>
      </c>
      <c r="G44" s="9">
        <v>10</v>
      </c>
      <c r="H44" s="9">
        <v>14</v>
      </c>
      <c r="I44" s="9">
        <f>SUM(G44:H44)</f>
        <v>24</v>
      </c>
      <c r="J44" s="11">
        <f>ROUND(I44/E44,3)</f>
        <v>0.055</v>
      </c>
    </row>
    <row r="47" spans="1:10" ht="15" thickBot="1">
      <c r="A47" s="75" t="s">
        <v>8</v>
      </c>
      <c r="B47" s="75"/>
      <c r="C47" s="76"/>
      <c r="D47" s="1"/>
      <c r="E47" s="1"/>
      <c r="F47" s="1"/>
      <c r="G47" s="1"/>
      <c r="H47" s="1"/>
      <c r="I47" s="1"/>
      <c r="J47" s="1"/>
    </row>
    <row r="48" spans="1:10" ht="14.25">
      <c r="A48" s="77"/>
      <c r="B48" s="68" t="s">
        <v>43</v>
      </c>
      <c r="C48" s="70" t="s">
        <v>4</v>
      </c>
      <c r="D48" s="70"/>
      <c r="E48" s="71"/>
      <c r="F48" s="79" t="s">
        <v>5</v>
      </c>
      <c r="G48" s="73"/>
      <c r="H48" s="73"/>
      <c r="I48" s="73"/>
      <c r="J48" s="74"/>
    </row>
    <row r="49" spans="1:10" ht="14.25">
      <c r="A49" s="78"/>
      <c r="B49" s="69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50">
        <v>273</v>
      </c>
      <c r="C50" s="51">
        <v>143</v>
      </c>
      <c r="D50" s="51">
        <v>166</v>
      </c>
      <c r="E50" s="29">
        <f aca="true" t="shared" si="6" ref="E50:E56">SUM(C50:D50)</f>
        <v>309</v>
      </c>
      <c r="F50" s="30">
        <v>10</v>
      </c>
      <c r="G50" s="31">
        <v>6</v>
      </c>
      <c r="H50" s="31">
        <v>8</v>
      </c>
      <c r="I50" s="31">
        <f aca="true" t="shared" si="7" ref="I50:I56">G50+H50</f>
        <v>14</v>
      </c>
      <c r="J50" s="18">
        <f>ROUND(I50/E50,3)</f>
        <v>0.045</v>
      </c>
    </row>
    <row r="51" spans="1:10" ht="14.25">
      <c r="A51" s="13" t="s">
        <v>10</v>
      </c>
      <c r="B51" s="50">
        <v>27</v>
      </c>
      <c r="C51" s="51">
        <v>12</v>
      </c>
      <c r="D51" s="63">
        <v>17</v>
      </c>
      <c r="E51" s="29">
        <f t="shared" si="6"/>
        <v>29</v>
      </c>
      <c r="F51" s="30">
        <v>1</v>
      </c>
      <c r="G51" s="31">
        <v>0</v>
      </c>
      <c r="H51" s="31">
        <v>1</v>
      </c>
      <c r="I51" s="31">
        <f t="shared" si="7"/>
        <v>1</v>
      </c>
      <c r="J51" s="18">
        <f aca="true" t="shared" si="8" ref="J51:J57">ROUND(I51/E51,3)</f>
        <v>0.034</v>
      </c>
    </row>
    <row r="52" spans="1:10" ht="14.25">
      <c r="A52" s="13" t="s">
        <v>11</v>
      </c>
      <c r="B52" s="50">
        <v>64</v>
      </c>
      <c r="C52" s="51">
        <v>41</v>
      </c>
      <c r="D52" s="51">
        <v>31</v>
      </c>
      <c r="E52" s="29">
        <f t="shared" si="6"/>
        <v>72</v>
      </c>
      <c r="F52" s="30">
        <v>5</v>
      </c>
      <c r="G52" s="31">
        <v>4</v>
      </c>
      <c r="H52" s="31">
        <v>5</v>
      </c>
      <c r="I52" s="31">
        <f t="shared" si="7"/>
        <v>9</v>
      </c>
      <c r="J52" s="18">
        <f t="shared" si="8"/>
        <v>0.125</v>
      </c>
    </row>
    <row r="53" spans="1:10" ht="14.25">
      <c r="A53" s="13" t="s">
        <v>12</v>
      </c>
      <c r="B53" s="50">
        <v>8</v>
      </c>
      <c r="C53" s="51">
        <v>1</v>
      </c>
      <c r="D53" s="51">
        <v>7</v>
      </c>
      <c r="E53" s="29">
        <f t="shared" si="6"/>
        <v>8</v>
      </c>
      <c r="F53" s="30">
        <v>0</v>
      </c>
      <c r="G53" s="31">
        <v>0</v>
      </c>
      <c r="H53" s="31">
        <v>0</v>
      </c>
      <c r="I53" s="31">
        <f t="shared" si="7"/>
        <v>0</v>
      </c>
      <c r="J53" s="18">
        <f t="shared" si="8"/>
        <v>0</v>
      </c>
    </row>
    <row r="54" spans="1:10" ht="14.25">
      <c r="A54" s="13" t="s">
        <v>13</v>
      </c>
      <c r="B54" s="50">
        <v>5</v>
      </c>
      <c r="C54" s="51">
        <v>5</v>
      </c>
      <c r="D54" s="51">
        <v>1</v>
      </c>
      <c r="E54" s="29">
        <f t="shared" si="6"/>
        <v>6</v>
      </c>
      <c r="F54" s="30">
        <v>0</v>
      </c>
      <c r="G54" s="31">
        <v>0</v>
      </c>
      <c r="H54" s="31">
        <v>0</v>
      </c>
      <c r="I54" s="31">
        <f t="shared" si="7"/>
        <v>0</v>
      </c>
      <c r="J54" s="18">
        <f t="shared" si="8"/>
        <v>0</v>
      </c>
    </row>
    <row r="55" spans="1:10" ht="14.25">
      <c r="A55" s="13" t="s">
        <v>14</v>
      </c>
      <c r="B55" s="50">
        <v>2</v>
      </c>
      <c r="C55" s="51">
        <v>1</v>
      </c>
      <c r="D55" s="51">
        <v>1</v>
      </c>
      <c r="E55" s="29">
        <f t="shared" si="6"/>
        <v>2</v>
      </c>
      <c r="F55" s="30">
        <v>0</v>
      </c>
      <c r="G55" s="31">
        <v>0</v>
      </c>
      <c r="H55" s="31">
        <v>0</v>
      </c>
      <c r="I55" s="31">
        <f t="shared" si="7"/>
        <v>0</v>
      </c>
      <c r="J55" s="18">
        <f t="shared" si="8"/>
        <v>0</v>
      </c>
    </row>
    <row r="56" spans="1:10" ht="14.25">
      <c r="A56" s="13" t="s">
        <v>15</v>
      </c>
      <c r="B56" s="50">
        <v>10</v>
      </c>
      <c r="C56" s="51">
        <v>1</v>
      </c>
      <c r="D56" s="51">
        <v>10</v>
      </c>
      <c r="E56" s="29">
        <f t="shared" si="6"/>
        <v>11</v>
      </c>
      <c r="F56" s="30">
        <v>0</v>
      </c>
      <c r="G56" s="31">
        <v>0</v>
      </c>
      <c r="H56" s="31">
        <v>0</v>
      </c>
      <c r="I56" s="31">
        <f t="shared" si="7"/>
        <v>0</v>
      </c>
      <c r="J56" s="18">
        <f t="shared" si="8"/>
        <v>0</v>
      </c>
    </row>
    <row r="57" spans="1:10" ht="15" thickBot="1">
      <c r="A57" s="19" t="s">
        <v>16</v>
      </c>
      <c r="B57" s="52">
        <f aca="true" t="shared" si="9" ref="B57:I57">SUM(B50:B56)</f>
        <v>389</v>
      </c>
      <c r="C57" s="53">
        <f t="shared" si="9"/>
        <v>204</v>
      </c>
      <c r="D57" s="53">
        <f t="shared" si="9"/>
        <v>233</v>
      </c>
      <c r="E57" s="32">
        <f t="shared" si="9"/>
        <v>437</v>
      </c>
      <c r="F57" s="33">
        <f t="shared" si="9"/>
        <v>16</v>
      </c>
      <c r="G57" s="32">
        <f t="shared" si="9"/>
        <v>10</v>
      </c>
      <c r="H57" s="32">
        <f t="shared" si="9"/>
        <v>14</v>
      </c>
      <c r="I57" s="32">
        <f t="shared" si="9"/>
        <v>24</v>
      </c>
      <c r="J57" s="11">
        <f t="shared" si="8"/>
        <v>0.055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75" t="s">
        <v>17</v>
      </c>
      <c r="B60" s="75"/>
      <c r="C60" s="1"/>
      <c r="D60" s="1"/>
      <c r="E60" s="1"/>
      <c r="F60" s="1"/>
      <c r="G60" s="1"/>
      <c r="H60" s="1"/>
      <c r="I60" s="1"/>
      <c r="J60" s="1"/>
    </row>
    <row r="61" spans="1:10" ht="14.25">
      <c r="A61" s="79" t="s">
        <v>18</v>
      </c>
      <c r="B61" s="80"/>
      <c r="C61" s="2" t="s">
        <v>0</v>
      </c>
      <c r="D61" s="2" t="s">
        <v>1</v>
      </c>
      <c r="E61" s="3" t="s">
        <v>2</v>
      </c>
      <c r="F61" s="79" t="s">
        <v>18</v>
      </c>
      <c r="G61" s="80"/>
      <c r="H61" s="2" t="s">
        <v>0</v>
      </c>
      <c r="I61" s="2" t="s">
        <v>1</v>
      </c>
      <c r="J61" s="3" t="s">
        <v>2</v>
      </c>
    </row>
    <row r="62" spans="1:10" ht="14.25">
      <c r="A62" s="81" t="s">
        <v>19</v>
      </c>
      <c r="B62" s="82"/>
      <c r="C62" s="15">
        <v>2</v>
      </c>
      <c r="D62" s="15">
        <v>5</v>
      </c>
      <c r="E62" s="16">
        <f aca="true" t="shared" si="10" ref="E62:E73">SUM(C62+D62)</f>
        <v>7</v>
      </c>
      <c r="F62" s="81" t="s">
        <v>20</v>
      </c>
      <c r="G62" s="83"/>
      <c r="H62" s="15">
        <v>3</v>
      </c>
      <c r="I62" s="15">
        <v>2</v>
      </c>
      <c r="J62" s="16">
        <f aca="true" t="shared" si="11" ref="J62:J73">SUM(H62+I62)</f>
        <v>5</v>
      </c>
    </row>
    <row r="63" spans="1:10" ht="14.25">
      <c r="A63" s="81" t="s">
        <v>21</v>
      </c>
      <c r="B63" s="82"/>
      <c r="C63" s="15">
        <v>1</v>
      </c>
      <c r="D63" s="15">
        <v>3</v>
      </c>
      <c r="E63" s="16">
        <f t="shared" si="10"/>
        <v>4</v>
      </c>
      <c r="F63" s="81" t="s">
        <v>22</v>
      </c>
      <c r="G63" s="83"/>
      <c r="H63" s="15">
        <v>0</v>
      </c>
      <c r="I63" s="15">
        <v>6</v>
      </c>
      <c r="J63" s="16">
        <f t="shared" si="11"/>
        <v>6</v>
      </c>
    </row>
    <row r="64" spans="1:10" ht="14.25">
      <c r="A64" s="81" t="s">
        <v>23</v>
      </c>
      <c r="B64" s="82"/>
      <c r="C64" s="15">
        <v>1</v>
      </c>
      <c r="D64" s="15">
        <v>0</v>
      </c>
      <c r="E64" s="16">
        <f t="shared" si="10"/>
        <v>1</v>
      </c>
      <c r="F64" s="81" t="s">
        <v>24</v>
      </c>
      <c r="G64" s="83"/>
      <c r="H64" s="15">
        <v>5</v>
      </c>
      <c r="I64" s="15">
        <v>2</v>
      </c>
      <c r="J64" s="16">
        <f t="shared" si="11"/>
        <v>7</v>
      </c>
    </row>
    <row r="65" spans="1:10" ht="14.25">
      <c r="A65" s="81" t="s">
        <v>25</v>
      </c>
      <c r="B65" s="82"/>
      <c r="C65" s="15">
        <v>10</v>
      </c>
      <c r="D65" s="15">
        <v>12</v>
      </c>
      <c r="E65" s="16">
        <f t="shared" si="10"/>
        <v>22</v>
      </c>
      <c r="F65" s="81" t="s">
        <v>26</v>
      </c>
      <c r="G65" s="83"/>
      <c r="H65" s="15">
        <v>3</v>
      </c>
      <c r="I65" s="15">
        <v>2</v>
      </c>
      <c r="J65" s="16">
        <f t="shared" si="11"/>
        <v>5</v>
      </c>
    </row>
    <row r="66" spans="1:10" ht="14.25">
      <c r="A66" s="81" t="s">
        <v>27</v>
      </c>
      <c r="B66" s="82"/>
      <c r="C66" s="15">
        <v>60</v>
      </c>
      <c r="D66" s="15">
        <v>55</v>
      </c>
      <c r="E66" s="16">
        <f t="shared" si="10"/>
        <v>115</v>
      </c>
      <c r="F66" s="81" t="s">
        <v>28</v>
      </c>
      <c r="G66" s="83"/>
      <c r="H66" s="15">
        <v>2</v>
      </c>
      <c r="I66" s="15">
        <v>1</v>
      </c>
      <c r="J66" s="16">
        <f t="shared" si="11"/>
        <v>3</v>
      </c>
    </row>
    <row r="67" spans="1:10" ht="14.25">
      <c r="A67" s="81" t="s">
        <v>29</v>
      </c>
      <c r="B67" s="82"/>
      <c r="C67" s="15">
        <v>60</v>
      </c>
      <c r="D67" s="15">
        <v>24</v>
      </c>
      <c r="E67" s="16">
        <f t="shared" si="10"/>
        <v>84</v>
      </c>
      <c r="F67" s="81" t="s">
        <v>30</v>
      </c>
      <c r="G67" s="83"/>
      <c r="H67" s="15">
        <v>0</v>
      </c>
      <c r="I67" s="15">
        <v>1</v>
      </c>
      <c r="J67" s="16">
        <f t="shared" si="11"/>
        <v>1</v>
      </c>
    </row>
    <row r="68" spans="1:10" ht="14.25">
      <c r="A68" s="81" t="s">
        <v>31</v>
      </c>
      <c r="B68" s="82"/>
      <c r="C68" s="15">
        <v>35</v>
      </c>
      <c r="D68" s="15">
        <v>23</v>
      </c>
      <c r="E68" s="16">
        <f t="shared" si="10"/>
        <v>58</v>
      </c>
      <c r="F68" s="81" t="s">
        <v>32</v>
      </c>
      <c r="G68" s="83"/>
      <c r="H68" s="15">
        <v>0</v>
      </c>
      <c r="I68" s="15">
        <v>2</v>
      </c>
      <c r="J68" s="16">
        <f t="shared" si="11"/>
        <v>2</v>
      </c>
    </row>
    <row r="69" spans="1:10" ht="14.25">
      <c r="A69" s="81" t="s">
        <v>33</v>
      </c>
      <c r="B69" s="82"/>
      <c r="C69" s="15">
        <v>6</v>
      </c>
      <c r="D69" s="15">
        <v>21</v>
      </c>
      <c r="E69" s="16">
        <f t="shared" si="10"/>
        <v>27</v>
      </c>
      <c r="F69" s="81" t="s">
        <v>34</v>
      </c>
      <c r="G69" s="83"/>
      <c r="H69" s="15">
        <v>0</v>
      </c>
      <c r="I69" s="15">
        <v>0</v>
      </c>
      <c r="J69" s="16">
        <f t="shared" si="11"/>
        <v>0</v>
      </c>
    </row>
    <row r="70" spans="1:10" ht="14.25">
      <c r="A70" s="81" t="s">
        <v>35</v>
      </c>
      <c r="B70" s="82"/>
      <c r="C70" s="15">
        <v>6</v>
      </c>
      <c r="D70" s="15">
        <v>21</v>
      </c>
      <c r="E70" s="16">
        <f t="shared" si="10"/>
        <v>27</v>
      </c>
      <c r="F70" s="81" t="s">
        <v>36</v>
      </c>
      <c r="G70" s="83"/>
      <c r="H70" s="15">
        <v>0</v>
      </c>
      <c r="I70" s="15">
        <v>0</v>
      </c>
      <c r="J70" s="16">
        <f t="shared" si="11"/>
        <v>0</v>
      </c>
    </row>
    <row r="71" spans="1:10" ht="14.25">
      <c r="A71" s="81" t="s">
        <v>37</v>
      </c>
      <c r="B71" s="82"/>
      <c r="C71" s="15">
        <v>5</v>
      </c>
      <c r="D71" s="15">
        <v>22</v>
      </c>
      <c r="E71" s="16">
        <f t="shared" si="10"/>
        <v>27</v>
      </c>
      <c r="F71" s="81" t="s">
        <v>38</v>
      </c>
      <c r="G71" s="83"/>
      <c r="H71" s="15">
        <v>0</v>
      </c>
      <c r="I71" s="15">
        <v>0</v>
      </c>
      <c r="J71" s="16">
        <f t="shared" si="11"/>
        <v>0</v>
      </c>
    </row>
    <row r="72" spans="1:10" ht="14.25">
      <c r="A72" s="81" t="s">
        <v>39</v>
      </c>
      <c r="B72" s="82"/>
      <c r="C72" s="15">
        <v>2</v>
      </c>
      <c r="D72" s="15">
        <v>18</v>
      </c>
      <c r="E72" s="16">
        <f t="shared" si="10"/>
        <v>20</v>
      </c>
      <c r="F72" s="81" t="s">
        <v>40</v>
      </c>
      <c r="G72" s="83"/>
      <c r="H72" s="15">
        <v>0</v>
      </c>
      <c r="I72" s="15">
        <v>0</v>
      </c>
      <c r="J72" s="16">
        <f t="shared" si="11"/>
        <v>0</v>
      </c>
    </row>
    <row r="73" spans="1:10" ht="15" thickBot="1">
      <c r="A73" s="84" t="s">
        <v>41</v>
      </c>
      <c r="B73" s="85"/>
      <c r="C73" s="9">
        <v>3</v>
      </c>
      <c r="D73" s="9">
        <v>13</v>
      </c>
      <c r="E73" s="10">
        <f t="shared" si="10"/>
        <v>16</v>
      </c>
      <c r="F73" s="86" t="s">
        <v>42</v>
      </c>
      <c r="G73" s="87"/>
      <c r="H73" s="34">
        <f>SUM((SUM(C62:C73)+(SUM(H62:H72))))</f>
        <v>204</v>
      </c>
      <c r="I73" s="9">
        <f>SUM((SUM(D62:D73)+(SUM(I62:I72))))</f>
        <v>233</v>
      </c>
      <c r="J73" s="10">
        <f t="shared" si="11"/>
        <v>437</v>
      </c>
    </row>
  </sheetData>
  <sheetProtection/>
  <mergeCells count="75">
    <mergeCell ref="A2:J2"/>
    <mergeCell ref="A5:A6"/>
    <mergeCell ref="B5:B6"/>
    <mergeCell ref="C5:E5"/>
    <mergeCell ref="F5:J5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37:B37"/>
    <mergeCell ref="A39:J39"/>
    <mergeCell ref="A42:A43"/>
    <mergeCell ref="B42:B43"/>
    <mergeCell ref="C42:E42"/>
    <mergeCell ref="F42:J42"/>
    <mergeCell ref="F48:J48"/>
    <mergeCell ref="A60:B60"/>
    <mergeCell ref="A61:B61"/>
    <mergeCell ref="F61:G61"/>
    <mergeCell ref="A47:C47"/>
    <mergeCell ref="A48:A49"/>
    <mergeCell ref="B48:B49"/>
    <mergeCell ref="C48:E48"/>
    <mergeCell ref="A64:B64"/>
    <mergeCell ref="F64:G64"/>
    <mergeCell ref="A65:B65"/>
    <mergeCell ref="F65:G65"/>
    <mergeCell ref="A62:B62"/>
    <mergeCell ref="F62:G62"/>
    <mergeCell ref="A63:B63"/>
    <mergeCell ref="F63:G63"/>
    <mergeCell ref="A68:B68"/>
    <mergeCell ref="F68:G68"/>
    <mergeCell ref="A69:B69"/>
    <mergeCell ref="F69:G69"/>
    <mergeCell ref="A66:B66"/>
    <mergeCell ref="F66:G66"/>
    <mergeCell ref="A67:B67"/>
    <mergeCell ref="F67:G67"/>
    <mergeCell ref="A72:B72"/>
    <mergeCell ref="F72:G72"/>
    <mergeCell ref="A73:B73"/>
    <mergeCell ref="F73:G73"/>
    <mergeCell ref="A70:B70"/>
    <mergeCell ref="F70:G70"/>
    <mergeCell ref="A71:B71"/>
    <mergeCell ref="F71:G71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3"/>
  <sheetViews>
    <sheetView zoomScalePageLayoutView="0" workbookViewId="0" topLeftCell="A1">
      <selection activeCell="B57" sqref="B57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51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15444</v>
      </c>
      <c r="C7" s="9">
        <v>16392</v>
      </c>
      <c r="D7" s="9">
        <v>18038</v>
      </c>
      <c r="E7" s="10">
        <f>SUM(C7:D7)</f>
        <v>34430</v>
      </c>
      <c r="F7" s="8">
        <v>10146</v>
      </c>
      <c r="G7" s="9">
        <v>6216</v>
      </c>
      <c r="H7" s="9">
        <v>8639</v>
      </c>
      <c r="I7" s="9">
        <f>SUM(G7:H7)</f>
        <v>14855</v>
      </c>
      <c r="J7" s="11">
        <f>ROUND(I7/E7,3)</f>
        <v>0.431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8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7929</v>
      </c>
      <c r="C13" s="15">
        <v>8461</v>
      </c>
      <c r="D13" s="15">
        <v>9146</v>
      </c>
      <c r="E13" s="16">
        <f aca="true" t="shared" si="0" ref="E13:E19">SUM(C13:D13)</f>
        <v>17607</v>
      </c>
      <c r="F13" s="17">
        <v>4538</v>
      </c>
      <c r="G13" s="15">
        <v>2775</v>
      </c>
      <c r="H13" s="15">
        <v>3885</v>
      </c>
      <c r="I13" s="15">
        <f>SUM(G13:H13)</f>
        <v>6660</v>
      </c>
      <c r="J13" s="18">
        <f aca="true" t="shared" si="1" ref="J13:J20">ROUND(I13/E13,3)</f>
        <v>0.378</v>
      </c>
    </row>
    <row r="14" spans="1:10" ht="14.25">
      <c r="A14" s="13" t="s">
        <v>10</v>
      </c>
      <c r="B14" s="14">
        <v>1405</v>
      </c>
      <c r="C14" s="15">
        <v>1549</v>
      </c>
      <c r="D14" s="15">
        <v>1713</v>
      </c>
      <c r="E14" s="16">
        <f t="shared" si="0"/>
        <v>3262</v>
      </c>
      <c r="F14" s="17">
        <v>1090</v>
      </c>
      <c r="G14" s="15">
        <v>704</v>
      </c>
      <c r="H14" s="15">
        <v>960</v>
      </c>
      <c r="I14" s="15">
        <f aca="true" t="shared" si="2" ref="I14:I20">SUM(G14:H14)</f>
        <v>1664</v>
      </c>
      <c r="J14" s="18">
        <f t="shared" si="1"/>
        <v>0.51</v>
      </c>
    </row>
    <row r="15" spans="1:10" ht="14.25">
      <c r="A15" s="13" t="s">
        <v>11</v>
      </c>
      <c r="B15" s="14">
        <v>3458</v>
      </c>
      <c r="C15" s="15">
        <v>3482</v>
      </c>
      <c r="D15" s="15">
        <v>3899</v>
      </c>
      <c r="E15" s="16">
        <f t="shared" si="0"/>
        <v>7381</v>
      </c>
      <c r="F15" s="17">
        <v>2436</v>
      </c>
      <c r="G15" s="15">
        <v>1472</v>
      </c>
      <c r="H15" s="15">
        <v>2016</v>
      </c>
      <c r="I15" s="15">
        <f t="shared" si="2"/>
        <v>3488</v>
      </c>
      <c r="J15" s="18">
        <f t="shared" si="1"/>
        <v>0.473</v>
      </c>
    </row>
    <row r="16" spans="1:10" ht="14.25">
      <c r="A16" s="13" t="s">
        <v>12</v>
      </c>
      <c r="B16" s="14">
        <v>792</v>
      </c>
      <c r="C16" s="15">
        <v>943</v>
      </c>
      <c r="D16" s="15">
        <v>975</v>
      </c>
      <c r="E16" s="16">
        <f t="shared" si="0"/>
        <v>1918</v>
      </c>
      <c r="F16" s="17">
        <v>625</v>
      </c>
      <c r="G16" s="15">
        <v>387</v>
      </c>
      <c r="H16" s="15">
        <v>535</v>
      </c>
      <c r="I16" s="15">
        <f t="shared" si="2"/>
        <v>922</v>
      </c>
      <c r="J16" s="18">
        <f t="shared" si="1"/>
        <v>0.481</v>
      </c>
    </row>
    <row r="17" spans="1:10" ht="14.25">
      <c r="A17" s="13" t="s">
        <v>13</v>
      </c>
      <c r="B17" s="14">
        <v>667</v>
      </c>
      <c r="C17" s="15">
        <v>788</v>
      </c>
      <c r="D17" s="15">
        <v>892</v>
      </c>
      <c r="E17" s="16">
        <f t="shared" si="0"/>
        <v>1680</v>
      </c>
      <c r="F17" s="17">
        <v>563</v>
      </c>
      <c r="G17" s="15">
        <v>365</v>
      </c>
      <c r="H17" s="15">
        <v>476</v>
      </c>
      <c r="I17" s="15">
        <f t="shared" si="2"/>
        <v>841</v>
      </c>
      <c r="J17" s="18">
        <f t="shared" si="1"/>
        <v>0.501</v>
      </c>
    </row>
    <row r="18" spans="1:10" ht="14.25">
      <c r="A18" s="13" t="s">
        <v>14</v>
      </c>
      <c r="B18" s="14">
        <v>591</v>
      </c>
      <c r="C18" s="15">
        <v>590</v>
      </c>
      <c r="D18" s="15">
        <v>716</v>
      </c>
      <c r="E18" s="16">
        <f t="shared" si="0"/>
        <v>1306</v>
      </c>
      <c r="F18" s="17">
        <v>468</v>
      </c>
      <c r="G18" s="15">
        <v>280</v>
      </c>
      <c r="H18" s="15">
        <v>415</v>
      </c>
      <c r="I18" s="15">
        <f t="shared" si="2"/>
        <v>695</v>
      </c>
      <c r="J18" s="18">
        <f t="shared" si="1"/>
        <v>0.532</v>
      </c>
    </row>
    <row r="19" spans="1:10" ht="14.25">
      <c r="A19" s="13" t="s">
        <v>15</v>
      </c>
      <c r="B19" s="14">
        <v>602</v>
      </c>
      <c r="C19" s="15">
        <v>579</v>
      </c>
      <c r="D19" s="15">
        <v>697</v>
      </c>
      <c r="E19" s="16">
        <f t="shared" si="0"/>
        <v>1276</v>
      </c>
      <c r="F19" s="17">
        <v>426</v>
      </c>
      <c r="G19" s="15">
        <v>233</v>
      </c>
      <c r="H19" s="15">
        <v>352</v>
      </c>
      <c r="I19" s="15">
        <f t="shared" si="2"/>
        <v>585</v>
      </c>
      <c r="J19" s="18">
        <f t="shared" si="1"/>
        <v>0.458</v>
      </c>
    </row>
    <row r="20" spans="1:10" ht="15" thickBot="1">
      <c r="A20" s="7" t="s">
        <v>16</v>
      </c>
      <c r="B20" s="41">
        <f aca="true" t="shared" si="3" ref="B20:H20">SUM(B13:B19)</f>
        <v>15444</v>
      </c>
      <c r="C20" s="20">
        <f t="shared" si="3"/>
        <v>16392</v>
      </c>
      <c r="D20" s="20">
        <f t="shared" si="3"/>
        <v>18038</v>
      </c>
      <c r="E20" s="20">
        <f t="shared" si="3"/>
        <v>34430</v>
      </c>
      <c r="F20" s="35">
        <f t="shared" si="3"/>
        <v>10146</v>
      </c>
      <c r="G20" s="20">
        <f t="shared" si="3"/>
        <v>6216</v>
      </c>
      <c r="H20" s="20">
        <f t="shared" si="3"/>
        <v>8639</v>
      </c>
      <c r="I20" s="15">
        <f t="shared" si="2"/>
        <v>14855</v>
      </c>
      <c r="J20" s="22">
        <f t="shared" si="1"/>
        <v>0.431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492</v>
      </c>
      <c r="D25" s="15">
        <v>490</v>
      </c>
      <c r="E25" s="16">
        <f aca="true" t="shared" si="4" ref="E25:E36">C25+D25</f>
        <v>982</v>
      </c>
      <c r="F25" s="81" t="s">
        <v>20</v>
      </c>
      <c r="G25" s="83"/>
      <c r="H25" s="15">
        <v>1217</v>
      </c>
      <c r="I25" s="15">
        <v>1207</v>
      </c>
      <c r="J25" s="16">
        <f aca="true" t="shared" si="5" ref="J25:J35">H25+I25</f>
        <v>2424</v>
      </c>
    </row>
    <row r="26" spans="1:10" ht="14.25">
      <c r="A26" s="81" t="s">
        <v>21</v>
      </c>
      <c r="B26" s="82"/>
      <c r="C26" s="15">
        <v>621</v>
      </c>
      <c r="D26" s="15">
        <v>593</v>
      </c>
      <c r="E26" s="16">
        <f t="shared" si="4"/>
        <v>1214</v>
      </c>
      <c r="F26" s="81" t="s">
        <v>22</v>
      </c>
      <c r="G26" s="83"/>
      <c r="H26" s="15">
        <v>1541</v>
      </c>
      <c r="I26" s="15">
        <v>1478</v>
      </c>
      <c r="J26" s="16">
        <f t="shared" si="5"/>
        <v>3019</v>
      </c>
    </row>
    <row r="27" spans="1:10" ht="14.25">
      <c r="A27" s="81" t="s">
        <v>23</v>
      </c>
      <c r="B27" s="82"/>
      <c r="C27" s="15">
        <v>704</v>
      </c>
      <c r="D27" s="15">
        <v>659</v>
      </c>
      <c r="E27" s="16">
        <f t="shared" si="4"/>
        <v>1363</v>
      </c>
      <c r="F27" s="81" t="s">
        <v>24</v>
      </c>
      <c r="G27" s="83"/>
      <c r="H27" s="15">
        <v>1576</v>
      </c>
      <c r="I27" s="15">
        <v>1624</v>
      </c>
      <c r="J27" s="16">
        <f t="shared" si="5"/>
        <v>3200</v>
      </c>
    </row>
    <row r="28" spans="1:10" ht="14.25">
      <c r="A28" s="81" t="s">
        <v>25</v>
      </c>
      <c r="B28" s="82"/>
      <c r="C28" s="15">
        <v>716</v>
      </c>
      <c r="D28" s="15">
        <v>649</v>
      </c>
      <c r="E28" s="16">
        <f t="shared" si="4"/>
        <v>1365</v>
      </c>
      <c r="F28" s="81" t="s">
        <v>26</v>
      </c>
      <c r="G28" s="83"/>
      <c r="H28" s="15">
        <v>981</v>
      </c>
      <c r="I28" s="15">
        <v>1302</v>
      </c>
      <c r="J28" s="16">
        <f t="shared" si="5"/>
        <v>2283</v>
      </c>
    </row>
    <row r="29" spans="1:10" ht="14.25">
      <c r="A29" s="81" t="s">
        <v>27</v>
      </c>
      <c r="B29" s="82"/>
      <c r="C29" s="15">
        <v>662</v>
      </c>
      <c r="D29" s="15">
        <v>559</v>
      </c>
      <c r="E29" s="16">
        <f t="shared" si="4"/>
        <v>1221</v>
      </c>
      <c r="F29" s="81" t="s">
        <v>28</v>
      </c>
      <c r="G29" s="83"/>
      <c r="H29" s="15">
        <v>887</v>
      </c>
      <c r="I29" s="15">
        <v>1421</v>
      </c>
      <c r="J29" s="16">
        <f t="shared" si="5"/>
        <v>2308</v>
      </c>
    </row>
    <row r="30" spans="1:10" ht="14.25">
      <c r="A30" s="81" t="s">
        <v>29</v>
      </c>
      <c r="B30" s="82"/>
      <c r="C30" s="15">
        <v>605</v>
      </c>
      <c r="D30" s="15">
        <v>506</v>
      </c>
      <c r="E30" s="16">
        <f t="shared" si="4"/>
        <v>1111</v>
      </c>
      <c r="F30" s="81" t="s">
        <v>30</v>
      </c>
      <c r="G30" s="83"/>
      <c r="H30" s="15">
        <v>742</v>
      </c>
      <c r="I30" s="15">
        <v>1458</v>
      </c>
      <c r="J30" s="16">
        <f t="shared" si="5"/>
        <v>2200</v>
      </c>
    </row>
    <row r="31" spans="1:10" ht="14.25">
      <c r="A31" s="81" t="s">
        <v>31</v>
      </c>
      <c r="B31" s="82"/>
      <c r="C31" s="15">
        <v>719</v>
      </c>
      <c r="D31" s="15">
        <v>580</v>
      </c>
      <c r="E31" s="16">
        <f t="shared" si="4"/>
        <v>1299</v>
      </c>
      <c r="F31" s="81" t="s">
        <v>32</v>
      </c>
      <c r="G31" s="83"/>
      <c r="H31" s="15">
        <v>390</v>
      </c>
      <c r="I31" s="15">
        <v>946</v>
      </c>
      <c r="J31" s="16">
        <f t="shared" si="5"/>
        <v>1336</v>
      </c>
    </row>
    <row r="32" spans="1:10" ht="14.25">
      <c r="A32" s="81" t="s">
        <v>33</v>
      </c>
      <c r="B32" s="82"/>
      <c r="C32" s="15">
        <v>780</v>
      </c>
      <c r="D32" s="15">
        <v>660</v>
      </c>
      <c r="E32" s="16">
        <f t="shared" si="4"/>
        <v>1440</v>
      </c>
      <c r="F32" s="81" t="s">
        <v>34</v>
      </c>
      <c r="G32" s="83"/>
      <c r="H32" s="15">
        <v>88</v>
      </c>
      <c r="I32" s="15">
        <v>346</v>
      </c>
      <c r="J32" s="16">
        <f t="shared" si="5"/>
        <v>434</v>
      </c>
    </row>
    <row r="33" spans="1:10" ht="14.25">
      <c r="A33" s="81" t="s">
        <v>35</v>
      </c>
      <c r="B33" s="82"/>
      <c r="C33" s="15">
        <v>908</v>
      </c>
      <c r="D33" s="15">
        <v>847</v>
      </c>
      <c r="E33" s="16">
        <f t="shared" si="4"/>
        <v>1755</v>
      </c>
      <c r="F33" s="81" t="s">
        <v>36</v>
      </c>
      <c r="G33" s="83"/>
      <c r="H33" s="15">
        <v>11</v>
      </c>
      <c r="I33" s="15">
        <v>56</v>
      </c>
      <c r="J33" s="16">
        <f t="shared" si="5"/>
        <v>67</v>
      </c>
    </row>
    <row r="34" spans="1:10" ht="14.25">
      <c r="A34" s="81" t="s">
        <v>37</v>
      </c>
      <c r="B34" s="82"/>
      <c r="C34" s="15">
        <v>990</v>
      </c>
      <c r="D34" s="15">
        <v>909</v>
      </c>
      <c r="E34" s="16">
        <f t="shared" si="4"/>
        <v>1899</v>
      </c>
      <c r="F34" s="81" t="s">
        <v>38</v>
      </c>
      <c r="G34" s="83"/>
      <c r="H34" s="15">
        <v>0</v>
      </c>
      <c r="I34" s="15">
        <v>8</v>
      </c>
      <c r="J34" s="16">
        <f t="shared" si="5"/>
        <v>8</v>
      </c>
    </row>
    <row r="35" spans="1:10" ht="14.25">
      <c r="A35" s="81" t="s">
        <v>39</v>
      </c>
      <c r="B35" s="82"/>
      <c r="C35" s="15">
        <v>873</v>
      </c>
      <c r="D35" s="15">
        <v>801</v>
      </c>
      <c r="E35" s="16">
        <f t="shared" si="4"/>
        <v>1674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889</v>
      </c>
      <c r="D36" s="9">
        <v>939</v>
      </c>
      <c r="E36" s="10">
        <f t="shared" si="4"/>
        <v>1828</v>
      </c>
      <c r="F36" s="86" t="s">
        <v>42</v>
      </c>
      <c r="G36" s="87"/>
      <c r="H36" s="9">
        <f>C25+C26+C27+C28+C29+C30+C31+C32+C33+C34+C35+C36+H25+H26+H27+H28+H29+H30+H31+H32+H33+H34+H35</f>
        <v>16392</v>
      </c>
      <c r="I36" s="9">
        <f>D25+D26+D27+D28+D29+D30+D31+D32+D33+D34+D35+D36+I25+I26+I27+I28+I29+I30+I31+I32+I33+I34+I35</f>
        <v>18038</v>
      </c>
      <c r="J36" s="10">
        <f>E25+E26+E27+E28+E29+E30+E31+E32+E33+E34+E35+E36+J25+J26+J27+J28+J29+J30+J31+J32+J33+J34+J35</f>
        <v>34430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52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6"/>
      <c r="B42" s="68" t="s">
        <v>43</v>
      </c>
      <c r="C42" s="70" t="s">
        <v>4</v>
      </c>
      <c r="D42" s="70"/>
      <c r="E42" s="71"/>
      <c r="F42" s="72" t="s">
        <v>5</v>
      </c>
      <c r="G42" s="73"/>
      <c r="H42" s="73"/>
      <c r="I42" s="73"/>
      <c r="J42" s="74"/>
    </row>
    <row r="43" spans="1:10" ht="14.25">
      <c r="A43" s="67"/>
      <c r="B43" s="69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390</v>
      </c>
      <c r="C44" s="9">
        <v>206</v>
      </c>
      <c r="D44" s="9">
        <v>230</v>
      </c>
      <c r="E44" s="10">
        <f>SUM(C44:D44)</f>
        <v>436</v>
      </c>
      <c r="F44" s="8">
        <v>17</v>
      </c>
      <c r="G44" s="9">
        <v>10</v>
      </c>
      <c r="H44" s="9">
        <v>14</v>
      </c>
      <c r="I44" s="9">
        <f>SUM(G44:H44)</f>
        <v>24</v>
      </c>
      <c r="J44" s="11">
        <f>ROUND(I44/E44,3)</f>
        <v>0.055</v>
      </c>
    </row>
    <row r="47" spans="1:10" ht="15" thickBot="1">
      <c r="A47" s="75" t="s">
        <v>8</v>
      </c>
      <c r="B47" s="75"/>
      <c r="C47" s="76"/>
      <c r="D47" s="1"/>
      <c r="E47" s="1"/>
      <c r="F47" s="1"/>
      <c r="G47" s="1"/>
      <c r="H47" s="1"/>
      <c r="I47" s="1"/>
      <c r="J47" s="1"/>
    </row>
    <row r="48" spans="1:10" ht="14.25">
      <c r="A48" s="77"/>
      <c r="B48" s="68" t="s">
        <v>43</v>
      </c>
      <c r="C48" s="70" t="s">
        <v>4</v>
      </c>
      <c r="D48" s="70"/>
      <c r="E48" s="71"/>
      <c r="F48" s="79" t="s">
        <v>5</v>
      </c>
      <c r="G48" s="73"/>
      <c r="H48" s="73"/>
      <c r="I48" s="73"/>
      <c r="J48" s="74"/>
    </row>
    <row r="49" spans="1:10" ht="14.25">
      <c r="A49" s="78"/>
      <c r="B49" s="69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36">
        <v>276</v>
      </c>
      <c r="C50" s="37">
        <v>145</v>
      </c>
      <c r="D50" s="37">
        <v>165</v>
      </c>
      <c r="E50" s="29">
        <f aca="true" t="shared" si="6" ref="E50:E56">SUM(C50:D50)</f>
        <v>310</v>
      </c>
      <c r="F50" s="30">
        <v>11</v>
      </c>
      <c r="G50" s="31">
        <v>6</v>
      </c>
      <c r="H50" s="31">
        <v>8</v>
      </c>
      <c r="I50" s="31">
        <f aca="true" t="shared" si="7" ref="I50:I56">SUM(G50:H50)</f>
        <v>14</v>
      </c>
      <c r="J50" s="18">
        <f aca="true" t="shared" si="8" ref="J50:J57">ROUND(I50/E50,3)</f>
        <v>0.045</v>
      </c>
    </row>
    <row r="51" spans="1:10" ht="14.25">
      <c r="A51" s="13" t="s">
        <v>10</v>
      </c>
      <c r="B51" s="36">
        <v>25</v>
      </c>
      <c r="C51" s="37">
        <v>12</v>
      </c>
      <c r="D51" s="64">
        <v>15</v>
      </c>
      <c r="E51" s="29">
        <f t="shared" si="6"/>
        <v>27</v>
      </c>
      <c r="F51" s="30">
        <v>1</v>
      </c>
      <c r="G51" s="31">
        <v>0</v>
      </c>
      <c r="H51" s="31">
        <v>1</v>
      </c>
      <c r="I51" s="31">
        <f t="shared" si="7"/>
        <v>1</v>
      </c>
      <c r="J51" s="18">
        <f t="shared" si="8"/>
        <v>0.037</v>
      </c>
    </row>
    <row r="52" spans="1:10" ht="14.25">
      <c r="A52" s="13" t="s">
        <v>11</v>
      </c>
      <c r="B52" s="36">
        <v>64</v>
      </c>
      <c r="C52" s="37">
        <v>41</v>
      </c>
      <c r="D52" s="37">
        <v>31</v>
      </c>
      <c r="E52" s="29">
        <f t="shared" si="6"/>
        <v>72</v>
      </c>
      <c r="F52" s="30">
        <v>5</v>
      </c>
      <c r="G52" s="31">
        <v>4</v>
      </c>
      <c r="H52" s="31">
        <v>5</v>
      </c>
      <c r="I52" s="31">
        <f t="shared" si="7"/>
        <v>9</v>
      </c>
      <c r="J52" s="18">
        <f t="shared" si="8"/>
        <v>0.125</v>
      </c>
    </row>
    <row r="53" spans="1:10" ht="14.25">
      <c r="A53" s="13" t="s">
        <v>12</v>
      </c>
      <c r="B53" s="36">
        <v>8</v>
      </c>
      <c r="C53" s="37">
        <v>1</v>
      </c>
      <c r="D53" s="37">
        <v>7</v>
      </c>
      <c r="E53" s="29">
        <f t="shared" si="6"/>
        <v>8</v>
      </c>
      <c r="F53" s="30">
        <v>0</v>
      </c>
      <c r="G53" s="31">
        <v>0</v>
      </c>
      <c r="H53" s="31">
        <v>0</v>
      </c>
      <c r="I53" s="31">
        <f t="shared" si="7"/>
        <v>0</v>
      </c>
      <c r="J53" s="18">
        <f t="shared" si="8"/>
        <v>0</v>
      </c>
    </row>
    <row r="54" spans="1:10" ht="14.25">
      <c r="A54" s="13" t="s">
        <v>13</v>
      </c>
      <c r="B54" s="36">
        <v>5</v>
      </c>
      <c r="C54" s="37">
        <v>5</v>
      </c>
      <c r="D54" s="37">
        <v>1</v>
      </c>
      <c r="E54" s="29">
        <f t="shared" si="6"/>
        <v>6</v>
      </c>
      <c r="F54" s="30">
        <v>0</v>
      </c>
      <c r="G54" s="31">
        <v>0</v>
      </c>
      <c r="H54" s="31">
        <v>0</v>
      </c>
      <c r="I54" s="31">
        <f t="shared" si="7"/>
        <v>0</v>
      </c>
      <c r="J54" s="18">
        <f t="shared" si="8"/>
        <v>0</v>
      </c>
    </row>
    <row r="55" spans="1:10" ht="14.25">
      <c r="A55" s="13" t="s">
        <v>14</v>
      </c>
      <c r="B55" s="36">
        <v>2</v>
      </c>
      <c r="C55" s="37">
        <v>1</v>
      </c>
      <c r="D55" s="37">
        <v>1</v>
      </c>
      <c r="E55" s="29">
        <f t="shared" si="6"/>
        <v>2</v>
      </c>
      <c r="F55" s="30">
        <v>0</v>
      </c>
      <c r="G55" s="31">
        <v>0</v>
      </c>
      <c r="H55" s="31">
        <v>0</v>
      </c>
      <c r="I55" s="31">
        <f t="shared" si="7"/>
        <v>0</v>
      </c>
      <c r="J55" s="18">
        <f t="shared" si="8"/>
        <v>0</v>
      </c>
    </row>
    <row r="56" spans="1:10" ht="14.25">
      <c r="A56" s="13" t="s">
        <v>15</v>
      </c>
      <c r="B56" s="36">
        <v>10</v>
      </c>
      <c r="C56" s="37">
        <v>1</v>
      </c>
      <c r="D56" s="37">
        <v>10</v>
      </c>
      <c r="E56" s="29">
        <f t="shared" si="6"/>
        <v>11</v>
      </c>
      <c r="F56" s="30">
        <v>0</v>
      </c>
      <c r="G56" s="31">
        <v>0</v>
      </c>
      <c r="H56" s="31">
        <v>0</v>
      </c>
      <c r="I56" s="31">
        <f t="shared" si="7"/>
        <v>0</v>
      </c>
      <c r="J56" s="18">
        <f t="shared" si="8"/>
        <v>0</v>
      </c>
    </row>
    <row r="57" spans="1:10" ht="15" thickBot="1">
      <c r="A57" s="19" t="s">
        <v>16</v>
      </c>
      <c r="B57" s="38">
        <f>SUM(B50:B56)</f>
        <v>390</v>
      </c>
      <c r="C57" s="39">
        <f aca="true" t="shared" si="9" ref="C57:H57">SUM(C50:C56)</f>
        <v>206</v>
      </c>
      <c r="D57" s="39">
        <f t="shared" si="9"/>
        <v>230</v>
      </c>
      <c r="E57" s="32">
        <f t="shared" si="9"/>
        <v>436</v>
      </c>
      <c r="F57" s="33">
        <f t="shared" si="9"/>
        <v>17</v>
      </c>
      <c r="G57" s="32">
        <f t="shared" si="9"/>
        <v>10</v>
      </c>
      <c r="H57" s="32">
        <f t="shared" si="9"/>
        <v>14</v>
      </c>
      <c r="I57" s="58">
        <f>SUM(G57:H57)</f>
        <v>24</v>
      </c>
      <c r="J57" s="11">
        <f t="shared" si="8"/>
        <v>0.055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5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75" t="s">
        <v>17</v>
      </c>
      <c r="B60" s="75"/>
      <c r="C60" s="1"/>
      <c r="D60" s="1"/>
      <c r="E60" s="1"/>
      <c r="F60" s="1"/>
      <c r="G60" s="1"/>
      <c r="H60" s="1"/>
      <c r="I60" s="1"/>
      <c r="J60" s="1"/>
    </row>
    <row r="61" spans="1:10" ht="14.25">
      <c r="A61" s="79" t="s">
        <v>18</v>
      </c>
      <c r="B61" s="80"/>
      <c r="C61" s="2" t="s">
        <v>0</v>
      </c>
      <c r="D61" s="2" t="s">
        <v>1</v>
      </c>
      <c r="E61" s="3" t="s">
        <v>2</v>
      </c>
      <c r="F61" s="79" t="s">
        <v>18</v>
      </c>
      <c r="G61" s="80"/>
      <c r="H61" s="2" t="s">
        <v>0</v>
      </c>
      <c r="I61" s="2" t="s">
        <v>1</v>
      </c>
      <c r="J61" s="3" t="s">
        <v>2</v>
      </c>
    </row>
    <row r="62" spans="1:10" ht="14.25">
      <c r="A62" s="81" t="s">
        <v>19</v>
      </c>
      <c r="B62" s="82"/>
      <c r="C62" s="15">
        <v>2</v>
      </c>
      <c r="D62" s="15">
        <v>5</v>
      </c>
      <c r="E62" s="16">
        <f aca="true" t="shared" si="10" ref="E62:E73">SUM(C62+D62)</f>
        <v>7</v>
      </c>
      <c r="F62" s="81" t="s">
        <v>20</v>
      </c>
      <c r="G62" s="83"/>
      <c r="H62" s="15">
        <v>3</v>
      </c>
      <c r="I62" s="15">
        <v>2</v>
      </c>
      <c r="J62" s="16">
        <f aca="true" t="shared" si="11" ref="J62:J73">SUM(H62+I62)</f>
        <v>5</v>
      </c>
    </row>
    <row r="63" spans="1:10" ht="14.25">
      <c r="A63" s="81" t="s">
        <v>21</v>
      </c>
      <c r="B63" s="82"/>
      <c r="C63" s="15">
        <v>1</v>
      </c>
      <c r="D63" s="15">
        <v>3</v>
      </c>
      <c r="E63" s="16">
        <f t="shared" si="10"/>
        <v>4</v>
      </c>
      <c r="F63" s="81" t="s">
        <v>22</v>
      </c>
      <c r="G63" s="83"/>
      <c r="H63" s="15">
        <v>0</v>
      </c>
      <c r="I63" s="15">
        <v>6</v>
      </c>
      <c r="J63" s="16">
        <f t="shared" si="11"/>
        <v>6</v>
      </c>
    </row>
    <row r="64" spans="1:10" ht="14.25">
      <c r="A64" s="81" t="s">
        <v>23</v>
      </c>
      <c r="B64" s="82"/>
      <c r="C64" s="15">
        <v>1</v>
      </c>
      <c r="D64" s="15">
        <v>0</v>
      </c>
      <c r="E64" s="16">
        <f t="shared" si="10"/>
        <v>1</v>
      </c>
      <c r="F64" s="81" t="s">
        <v>24</v>
      </c>
      <c r="G64" s="83"/>
      <c r="H64" s="15">
        <v>5</v>
      </c>
      <c r="I64" s="15">
        <v>2</v>
      </c>
      <c r="J64" s="16">
        <f t="shared" si="11"/>
        <v>7</v>
      </c>
    </row>
    <row r="65" spans="1:10" ht="14.25">
      <c r="A65" s="81" t="s">
        <v>25</v>
      </c>
      <c r="B65" s="82"/>
      <c r="C65" s="15">
        <v>10</v>
      </c>
      <c r="D65" s="15">
        <v>9</v>
      </c>
      <c r="E65" s="16">
        <f t="shared" si="10"/>
        <v>19</v>
      </c>
      <c r="F65" s="81" t="s">
        <v>26</v>
      </c>
      <c r="G65" s="83"/>
      <c r="H65" s="15">
        <v>3</v>
      </c>
      <c r="I65" s="15">
        <v>2</v>
      </c>
      <c r="J65" s="16">
        <f t="shared" si="11"/>
        <v>5</v>
      </c>
    </row>
    <row r="66" spans="1:10" ht="14.25">
      <c r="A66" s="81" t="s">
        <v>27</v>
      </c>
      <c r="B66" s="82"/>
      <c r="C66" s="15">
        <v>59</v>
      </c>
      <c r="D66" s="15">
        <v>55</v>
      </c>
      <c r="E66" s="16">
        <f t="shared" si="10"/>
        <v>114</v>
      </c>
      <c r="F66" s="81" t="s">
        <v>28</v>
      </c>
      <c r="G66" s="83"/>
      <c r="H66" s="15">
        <v>2</v>
      </c>
      <c r="I66" s="15">
        <v>1</v>
      </c>
      <c r="J66" s="16">
        <f t="shared" si="11"/>
        <v>3</v>
      </c>
    </row>
    <row r="67" spans="1:10" ht="14.25">
      <c r="A67" s="81" t="s">
        <v>29</v>
      </c>
      <c r="B67" s="82"/>
      <c r="C67" s="15">
        <v>64</v>
      </c>
      <c r="D67" s="15">
        <v>22</v>
      </c>
      <c r="E67" s="16">
        <f t="shared" si="10"/>
        <v>86</v>
      </c>
      <c r="F67" s="81" t="s">
        <v>30</v>
      </c>
      <c r="G67" s="83"/>
      <c r="H67" s="15">
        <v>0</v>
      </c>
      <c r="I67" s="15">
        <v>1</v>
      </c>
      <c r="J67" s="16">
        <f t="shared" si="11"/>
        <v>1</v>
      </c>
    </row>
    <row r="68" spans="1:10" ht="14.25">
      <c r="A68" s="81" t="s">
        <v>31</v>
      </c>
      <c r="B68" s="82"/>
      <c r="C68" s="15">
        <v>33</v>
      </c>
      <c r="D68" s="15">
        <v>24</v>
      </c>
      <c r="E68" s="16">
        <f t="shared" si="10"/>
        <v>57</v>
      </c>
      <c r="F68" s="81" t="s">
        <v>32</v>
      </c>
      <c r="G68" s="83"/>
      <c r="H68" s="15">
        <v>0</v>
      </c>
      <c r="I68" s="15">
        <v>2</v>
      </c>
      <c r="J68" s="16">
        <f t="shared" si="11"/>
        <v>2</v>
      </c>
    </row>
    <row r="69" spans="1:10" ht="14.25">
      <c r="A69" s="81" t="s">
        <v>33</v>
      </c>
      <c r="B69" s="82"/>
      <c r="C69" s="15">
        <v>7</v>
      </c>
      <c r="D69" s="15">
        <v>21</v>
      </c>
      <c r="E69" s="16">
        <f t="shared" si="10"/>
        <v>28</v>
      </c>
      <c r="F69" s="81" t="s">
        <v>34</v>
      </c>
      <c r="G69" s="83"/>
      <c r="H69" s="15">
        <v>0</v>
      </c>
      <c r="I69" s="15">
        <v>0</v>
      </c>
      <c r="J69" s="16">
        <f t="shared" si="11"/>
        <v>0</v>
      </c>
    </row>
    <row r="70" spans="1:10" ht="14.25">
      <c r="A70" s="81" t="s">
        <v>35</v>
      </c>
      <c r="B70" s="82"/>
      <c r="C70" s="15">
        <v>6</v>
      </c>
      <c r="D70" s="15">
        <v>21</v>
      </c>
      <c r="E70" s="16">
        <f t="shared" si="10"/>
        <v>27</v>
      </c>
      <c r="F70" s="81" t="s">
        <v>36</v>
      </c>
      <c r="G70" s="83"/>
      <c r="H70" s="15">
        <v>0</v>
      </c>
      <c r="I70" s="15">
        <v>0</v>
      </c>
      <c r="J70" s="16">
        <f t="shared" si="11"/>
        <v>0</v>
      </c>
    </row>
    <row r="71" spans="1:10" ht="14.25">
      <c r="A71" s="81" t="s">
        <v>37</v>
      </c>
      <c r="B71" s="82"/>
      <c r="C71" s="15">
        <v>5</v>
      </c>
      <c r="D71" s="15">
        <v>23</v>
      </c>
      <c r="E71" s="16">
        <f t="shared" si="10"/>
        <v>28</v>
      </c>
      <c r="F71" s="81" t="s">
        <v>38</v>
      </c>
      <c r="G71" s="83"/>
      <c r="H71" s="15">
        <v>0</v>
      </c>
      <c r="I71" s="15">
        <v>0</v>
      </c>
      <c r="J71" s="16">
        <f t="shared" si="11"/>
        <v>0</v>
      </c>
    </row>
    <row r="72" spans="1:10" ht="14.25">
      <c r="A72" s="81" t="s">
        <v>39</v>
      </c>
      <c r="B72" s="82"/>
      <c r="C72" s="15">
        <v>2</v>
      </c>
      <c r="D72" s="15">
        <v>18</v>
      </c>
      <c r="E72" s="16">
        <f t="shared" si="10"/>
        <v>20</v>
      </c>
      <c r="F72" s="81" t="s">
        <v>40</v>
      </c>
      <c r="G72" s="83"/>
      <c r="H72" s="15">
        <v>0</v>
      </c>
      <c r="I72" s="15">
        <v>0</v>
      </c>
      <c r="J72" s="16">
        <f t="shared" si="11"/>
        <v>0</v>
      </c>
    </row>
    <row r="73" spans="1:10" ht="15" thickBot="1">
      <c r="A73" s="84" t="s">
        <v>41</v>
      </c>
      <c r="B73" s="85"/>
      <c r="C73" s="9">
        <v>3</v>
      </c>
      <c r="D73" s="9">
        <v>13</v>
      </c>
      <c r="E73" s="10">
        <f t="shared" si="10"/>
        <v>16</v>
      </c>
      <c r="F73" s="86" t="s">
        <v>42</v>
      </c>
      <c r="G73" s="87"/>
      <c r="H73" s="34">
        <f>SUM((SUM(C62:C73)+(SUM(H62:H72))))</f>
        <v>206</v>
      </c>
      <c r="I73" s="9">
        <f>SUM((SUM(D62:D73)+(SUM(I62:I72))))</f>
        <v>230</v>
      </c>
      <c r="J73" s="10">
        <f t="shared" si="11"/>
        <v>436</v>
      </c>
    </row>
  </sheetData>
  <sheetProtection/>
  <mergeCells count="75">
    <mergeCell ref="A73:B73"/>
    <mergeCell ref="F73:G73"/>
    <mergeCell ref="A70:B70"/>
    <mergeCell ref="F70:G70"/>
    <mergeCell ref="A71:B71"/>
    <mergeCell ref="F71:G71"/>
    <mergeCell ref="A72:B72"/>
    <mergeCell ref="F72:G72"/>
    <mergeCell ref="A67:B67"/>
    <mergeCell ref="F67:G67"/>
    <mergeCell ref="A68:B68"/>
    <mergeCell ref="F68:G68"/>
    <mergeCell ref="A69:B69"/>
    <mergeCell ref="F69:G69"/>
    <mergeCell ref="A64:B64"/>
    <mergeCell ref="F64:G64"/>
    <mergeCell ref="A65:B65"/>
    <mergeCell ref="F65:G65"/>
    <mergeCell ref="A66:B66"/>
    <mergeCell ref="F66:G66"/>
    <mergeCell ref="A61:B61"/>
    <mergeCell ref="F61:G61"/>
    <mergeCell ref="A62:B62"/>
    <mergeCell ref="F62:G62"/>
    <mergeCell ref="A63:B63"/>
    <mergeCell ref="F63:G63"/>
    <mergeCell ref="A47:C47"/>
    <mergeCell ref="A48:A49"/>
    <mergeCell ref="B48:B49"/>
    <mergeCell ref="C48:E48"/>
    <mergeCell ref="F48:J48"/>
    <mergeCell ref="A60:B60"/>
    <mergeCell ref="A37:B37"/>
    <mergeCell ref="A39:J39"/>
    <mergeCell ref="A42:A43"/>
    <mergeCell ref="B42:B43"/>
    <mergeCell ref="C42:E42"/>
    <mergeCell ref="F42:J42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J67" sqref="J67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15435</v>
      </c>
      <c r="C7" s="9">
        <v>16379</v>
      </c>
      <c r="D7" s="9">
        <v>18016</v>
      </c>
      <c r="E7" s="10">
        <f>SUM(C7:D7)</f>
        <v>34395</v>
      </c>
      <c r="F7" s="8">
        <v>10140</v>
      </c>
      <c r="G7" s="9">
        <v>6213</v>
      </c>
      <c r="H7" s="9">
        <v>8624</v>
      </c>
      <c r="I7" s="9">
        <f>SUM(G7:H7)</f>
        <v>14837</v>
      </c>
      <c r="J7" s="11">
        <f>ROUND(I7/E7,3)</f>
        <v>0.431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7930</v>
      </c>
      <c r="C13" s="15">
        <v>8453</v>
      </c>
      <c r="D13" s="15">
        <v>9142</v>
      </c>
      <c r="E13" s="16">
        <f aca="true" t="shared" si="0" ref="E13:E19">SUM(C13:D13)</f>
        <v>17595</v>
      </c>
      <c r="F13" s="17">
        <v>4542</v>
      </c>
      <c r="G13" s="15">
        <v>2774</v>
      </c>
      <c r="H13" s="15">
        <v>3879</v>
      </c>
      <c r="I13" s="15">
        <f>SUM(G13:H13)</f>
        <v>6653</v>
      </c>
      <c r="J13" s="18">
        <f aca="true" t="shared" si="1" ref="J13:J20">ROUND(I13/E13,3)</f>
        <v>0.378</v>
      </c>
    </row>
    <row r="14" spans="1:10" ht="14.25">
      <c r="A14" s="13" t="s">
        <v>10</v>
      </c>
      <c r="B14" s="14">
        <v>1403</v>
      </c>
      <c r="C14" s="15">
        <v>1549</v>
      </c>
      <c r="D14" s="15">
        <v>1708</v>
      </c>
      <c r="E14" s="16">
        <f t="shared" si="0"/>
        <v>3257</v>
      </c>
      <c r="F14" s="17">
        <v>1090</v>
      </c>
      <c r="G14" s="15">
        <v>706</v>
      </c>
      <c r="H14" s="15">
        <v>957</v>
      </c>
      <c r="I14" s="15">
        <f aca="true" t="shared" si="2" ref="I14:I19">SUM(G14:H14)</f>
        <v>1663</v>
      </c>
      <c r="J14" s="18">
        <f t="shared" si="1"/>
        <v>0.511</v>
      </c>
    </row>
    <row r="15" spans="1:10" ht="14.25">
      <c r="A15" s="13" t="s">
        <v>11</v>
      </c>
      <c r="B15" s="14">
        <v>3457</v>
      </c>
      <c r="C15" s="15">
        <v>3482</v>
      </c>
      <c r="D15" s="15">
        <v>3892</v>
      </c>
      <c r="E15" s="16">
        <f>SUM(C15:D15)</f>
        <v>7374</v>
      </c>
      <c r="F15" s="17">
        <v>2432</v>
      </c>
      <c r="G15" s="15">
        <v>1472</v>
      </c>
      <c r="H15" s="15">
        <v>2010</v>
      </c>
      <c r="I15" s="15">
        <f t="shared" si="2"/>
        <v>3482</v>
      </c>
      <c r="J15" s="18">
        <f t="shared" si="1"/>
        <v>0.472</v>
      </c>
    </row>
    <row r="16" spans="1:10" ht="14.25">
      <c r="A16" s="13" t="s">
        <v>12</v>
      </c>
      <c r="B16" s="14">
        <v>790</v>
      </c>
      <c r="C16" s="15">
        <v>943</v>
      </c>
      <c r="D16" s="15">
        <v>977</v>
      </c>
      <c r="E16" s="16">
        <f t="shared" si="0"/>
        <v>1920</v>
      </c>
      <c r="F16" s="17">
        <v>624</v>
      </c>
      <c r="G16" s="15">
        <v>386</v>
      </c>
      <c r="H16" s="15">
        <v>536</v>
      </c>
      <c r="I16" s="15">
        <f>SUM(G16:H16)</f>
        <v>922</v>
      </c>
      <c r="J16" s="18">
        <f t="shared" si="1"/>
        <v>0.48</v>
      </c>
    </row>
    <row r="17" spans="1:10" ht="14.25">
      <c r="A17" s="13" t="s">
        <v>13</v>
      </c>
      <c r="B17" s="14">
        <v>666</v>
      </c>
      <c r="C17" s="15">
        <v>787</v>
      </c>
      <c r="D17" s="15">
        <v>889</v>
      </c>
      <c r="E17" s="16">
        <f t="shared" si="0"/>
        <v>1676</v>
      </c>
      <c r="F17" s="17">
        <v>561</v>
      </c>
      <c r="G17" s="15">
        <v>365</v>
      </c>
      <c r="H17" s="15">
        <v>475</v>
      </c>
      <c r="I17" s="15">
        <f t="shared" si="2"/>
        <v>840</v>
      </c>
      <c r="J17" s="18">
        <f t="shared" si="1"/>
        <v>0.501</v>
      </c>
    </row>
    <row r="18" spans="1:10" ht="14.25">
      <c r="A18" s="13" t="s">
        <v>14</v>
      </c>
      <c r="B18" s="14">
        <v>590</v>
      </c>
      <c r="C18" s="15">
        <v>590</v>
      </c>
      <c r="D18" s="15">
        <v>714</v>
      </c>
      <c r="E18" s="16">
        <f t="shared" si="0"/>
        <v>1304</v>
      </c>
      <c r="F18" s="17">
        <v>468</v>
      </c>
      <c r="G18" s="15">
        <v>280</v>
      </c>
      <c r="H18" s="15">
        <v>416</v>
      </c>
      <c r="I18" s="15">
        <f t="shared" si="2"/>
        <v>696</v>
      </c>
      <c r="J18" s="18">
        <f t="shared" si="1"/>
        <v>0.534</v>
      </c>
    </row>
    <row r="19" spans="1:10" ht="14.25">
      <c r="A19" s="13" t="s">
        <v>15</v>
      </c>
      <c r="B19" s="14">
        <v>599</v>
      </c>
      <c r="C19" s="15">
        <v>575</v>
      </c>
      <c r="D19" s="15">
        <v>694</v>
      </c>
      <c r="E19" s="16">
        <f t="shared" si="0"/>
        <v>1269</v>
      </c>
      <c r="F19" s="17">
        <v>423</v>
      </c>
      <c r="G19" s="15">
        <v>230</v>
      </c>
      <c r="H19" s="15">
        <v>351</v>
      </c>
      <c r="I19" s="15">
        <f t="shared" si="2"/>
        <v>581</v>
      </c>
      <c r="J19" s="18">
        <f t="shared" si="1"/>
        <v>0.458</v>
      </c>
    </row>
    <row r="20" spans="1:10" ht="15" thickBot="1">
      <c r="A20" s="7" t="s">
        <v>16</v>
      </c>
      <c r="B20" s="41">
        <f aca="true" t="shared" si="3" ref="B20:H20">SUM(B13:B19)</f>
        <v>15435</v>
      </c>
      <c r="C20" s="20">
        <f t="shared" si="3"/>
        <v>16379</v>
      </c>
      <c r="D20" s="20">
        <f t="shared" si="3"/>
        <v>18016</v>
      </c>
      <c r="E20" s="20">
        <f t="shared" si="3"/>
        <v>34395</v>
      </c>
      <c r="F20" s="35">
        <f t="shared" si="3"/>
        <v>10140</v>
      </c>
      <c r="G20" s="20">
        <f t="shared" si="3"/>
        <v>6213</v>
      </c>
      <c r="H20" s="20">
        <f t="shared" si="3"/>
        <v>8624</v>
      </c>
      <c r="I20" s="21">
        <f>SUM(I13:I19)</f>
        <v>14837</v>
      </c>
      <c r="J20" s="22">
        <f t="shared" si="1"/>
        <v>0.431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494</v>
      </c>
      <c r="D25" s="15">
        <v>492</v>
      </c>
      <c r="E25" s="16">
        <f aca="true" t="shared" si="4" ref="E25:E36">C25+D25</f>
        <v>986</v>
      </c>
      <c r="F25" s="81" t="s">
        <v>20</v>
      </c>
      <c r="G25" s="83"/>
      <c r="H25" s="15">
        <v>1209</v>
      </c>
      <c r="I25" s="15">
        <v>1216</v>
      </c>
      <c r="J25" s="16">
        <f aca="true" t="shared" si="5" ref="J25:J35">H25+I25</f>
        <v>2425</v>
      </c>
    </row>
    <row r="26" spans="1:10" ht="14.25">
      <c r="A26" s="81" t="s">
        <v>21</v>
      </c>
      <c r="B26" s="82"/>
      <c r="C26" s="15">
        <v>621</v>
      </c>
      <c r="D26" s="15">
        <v>587</v>
      </c>
      <c r="E26" s="16">
        <f t="shared" si="4"/>
        <v>1208</v>
      </c>
      <c r="F26" s="81" t="s">
        <v>22</v>
      </c>
      <c r="G26" s="83"/>
      <c r="H26" s="15">
        <v>1530</v>
      </c>
      <c r="I26" s="15">
        <v>1465</v>
      </c>
      <c r="J26" s="16">
        <f t="shared" si="5"/>
        <v>2995</v>
      </c>
    </row>
    <row r="27" spans="1:10" ht="14.25">
      <c r="A27" s="81" t="s">
        <v>23</v>
      </c>
      <c r="B27" s="82"/>
      <c r="C27" s="15">
        <v>703</v>
      </c>
      <c r="D27" s="15">
        <v>657</v>
      </c>
      <c r="E27" s="16">
        <f t="shared" si="4"/>
        <v>1360</v>
      </c>
      <c r="F27" s="81" t="s">
        <v>24</v>
      </c>
      <c r="G27" s="83"/>
      <c r="H27" s="15">
        <v>1584</v>
      </c>
      <c r="I27" s="15">
        <v>1628</v>
      </c>
      <c r="J27" s="16">
        <f t="shared" si="5"/>
        <v>3212</v>
      </c>
    </row>
    <row r="28" spans="1:10" ht="14.25">
      <c r="A28" s="81" t="s">
        <v>25</v>
      </c>
      <c r="B28" s="82"/>
      <c r="C28" s="15">
        <v>716</v>
      </c>
      <c r="D28" s="15">
        <v>649</v>
      </c>
      <c r="E28" s="16">
        <f t="shared" si="4"/>
        <v>1365</v>
      </c>
      <c r="F28" s="81" t="s">
        <v>26</v>
      </c>
      <c r="G28" s="83"/>
      <c r="H28" s="15">
        <v>983</v>
      </c>
      <c r="I28" s="15">
        <v>1309</v>
      </c>
      <c r="J28" s="16">
        <f t="shared" si="5"/>
        <v>2292</v>
      </c>
    </row>
    <row r="29" spans="1:10" ht="14.25">
      <c r="A29" s="81" t="s">
        <v>27</v>
      </c>
      <c r="B29" s="82"/>
      <c r="C29" s="15">
        <v>653</v>
      </c>
      <c r="D29" s="15">
        <v>565</v>
      </c>
      <c r="E29" s="16">
        <f t="shared" si="4"/>
        <v>1218</v>
      </c>
      <c r="F29" s="81" t="s">
        <v>28</v>
      </c>
      <c r="G29" s="83"/>
      <c r="H29" s="15">
        <v>878</v>
      </c>
      <c r="I29" s="15">
        <v>1410</v>
      </c>
      <c r="J29" s="16">
        <f t="shared" si="5"/>
        <v>2288</v>
      </c>
    </row>
    <row r="30" spans="1:10" ht="14.25">
      <c r="A30" s="81" t="s">
        <v>29</v>
      </c>
      <c r="B30" s="82"/>
      <c r="C30" s="15">
        <v>611</v>
      </c>
      <c r="D30" s="15">
        <v>506</v>
      </c>
      <c r="E30" s="16">
        <f t="shared" si="4"/>
        <v>1117</v>
      </c>
      <c r="F30" s="81" t="s">
        <v>30</v>
      </c>
      <c r="G30" s="83"/>
      <c r="H30" s="15">
        <v>748</v>
      </c>
      <c r="I30" s="15">
        <v>1459</v>
      </c>
      <c r="J30" s="16">
        <f t="shared" si="5"/>
        <v>2207</v>
      </c>
    </row>
    <row r="31" spans="1:10" ht="14.25">
      <c r="A31" s="81" t="s">
        <v>31</v>
      </c>
      <c r="B31" s="82"/>
      <c r="C31" s="15">
        <v>717</v>
      </c>
      <c r="D31" s="15">
        <v>570</v>
      </c>
      <c r="E31" s="16">
        <f t="shared" si="4"/>
        <v>1287</v>
      </c>
      <c r="F31" s="81" t="s">
        <v>32</v>
      </c>
      <c r="G31" s="83"/>
      <c r="H31" s="15">
        <v>390</v>
      </c>
      <c r="I31" s="15">
        <v>941</v>
      </c>
      <c r="J31" s="16">
        <f t="shared" si="5"/>
        <v>1331</v>
      </c>
    </row>
    <row r="32" spans="1:10" ht="14.25">
      <c r="A32" s="81" t="s">
        <v>33</v>
      </c>
      <c r="B32" s="82"/>
      <c r="C32" s="15">
        <v>776</v>
      </c>
      <c r="D32" s="15">
        <v>666</v>
      </c>
      <c r="E32" s="16">
        <f t="shared" si="4"/>
        <v>1442</v>
      </c>
      <c r="F32" s="81" t="s">
        <v>34</v>
      </c>
      <c r="G32" s="83"/>
      <c r="H32" s="15">
        <v>89</v>
      </c>
      <c r="I32" s="15">
        <v>349</v>
      </c>
      <c r="J32" s="16">
        <f t="shared" si="5"/>
        <v>438</v>
      </c>
    </row>
    <row r="33" spans="1:10" ht="14.25">
      <c r="A33" s="81" t="s">
        <v>35</v>
      </c>
      <c r="B33" s="82"/>
      <c r="C33" s="15">
        <v>910</v>
      </c>
      <c r="D33" s="15">
        <v>845</v>
      </c>
      <c r="E33" s="16">
        <f t="shared" si="4"/>
        <v>1755</v>
      </c>
      <c r="F33" s="81" t="s">
        <v>36</v>
      </c>
      <c r="G33" s="83"/>
      <c r="H33" s="15">
        <v>11</v>
      </c>
      <c r="I33" s="15">
        <v>55</v>
      </c>
      <c r="J33" s="16">
        <f t="shared" si="5"/>
        <v>66</v>
      </c>
    </row>
    <row r="34" spans="1:10" ht="14.25">
      <c r="A34" s="81" t="s">
        <v>37</v>
      </c>
      <c r="B34" s="82"/>
      <c r="C34" s="15">
        <v>983</v>
      </c>
      <c r="D34" s="15">
        <v>906</v>
      </c>
      <c r="E34" s="16">
        <f t="shared" si="4"/>
        <v>1889</v>
      </c>
      <c r="F34" s="81" t="s">
        <v>38</v>
      </c>
      <c r="G34" s="83"/>
      <c r="H34" s="15">
        <v>0</v>
      </c>
      <c r="I34" s="15">
        <v>8</v>
      </c>
      <c r="J34" s="16">
        <f t="shared" si="5"/>
        <v>8</v>
      </c>
    </row>
    <row r="35" spans="1:10" ht="14.25">
      <c r="A35" s="81" t="s">
        <v>39</v>
      </c>
      <c r="B35" s="82"/>
      <c r="C35" s="15">
        <v>875</v>
      </c>
      <c r="D35" s="15">
        <v>800</v>
      </c>
      <c r="E35" s="16">
        <f t="shared" si="4"/>
        <v>1675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898</v>
      </c>
      <c r="D36" s="9">
        <v>933</v>
      </c>
      <c r="E36" s="10">
        <f t="shared" si="4"/>
        <v>1831</v>
      </c>
      <c r="F36" s="86" t="s">
        <v>42</v>
      </c>
      <c r="G36" s="87"/>
      <c r="H36" s="9">
        <f>C25+C26+C27+C28+C29+C30+C31+C32+C33+C34+C35+C36+H25+H26+H27+H28+H29+H30+H31+H32+H33+H34+H35</f>
        <v>16379</v>
      </c>
      <c r="I36" s="9">
        <f>D25+D26+D27+D28+D29+D30+D31+D32+D33+D34+D35+D36+I25+I26+I27+I28+I29+I30+I31+I32+I33+I34+I35</f>
        <v>18016</v>
      </c>
      <c r="J36" s="10">
        <f>E25+E26+E27+E28+E29+E30+E31+E32+E33+E34+E35+E36+J25+J26+J27+J28+J29+J30+J31+J32+J33+J34+J35</f>
        <v>34395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54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388</v>
      </c>
      <c r="C43" s="9">
        <v>204</v>
      </c>
      <c r="D43" s="9">
        <v>229</v>
      </c>
      <c r="E43" s="10">
        <f>SUM(C43:D43)</f>
        <v>433</v>
      </c>
      <c r="F43" s="8">
        <v>18</v>
      </c>
      <c r="G43" s="9">
        <v>10</v>
      </c>
      <c r="H43" s="9">
        <v>15</v>
      </c>
      <c r="I43" s="9">
        <f>SUM(G43:H43)</f>
        <v>25</v>
      </c>
      <c r="J43" s="11">
        <f>ROUND(I43/E43,3)</f>
        <v>0.058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36">
        <v>275</v>
      </c>
      <c r="C49" s="37">
        <v>143</v>
      </c>
      <c r="D49" s="37">
        <v>165</v>
      </c>
      <c r="E49" s="29">
        <f aca="true" t="shared" si="6" ref="E49:E55">SUM(C49:D49)</f>
        <v>308</v>
      </c>
      <c r="F49" s="30">
        <v>12</v>
      </c>
      <c r="G49" s="31">
        <v>6</v>
      </c>
      <c r="H49" s="31">
        <v>9</v>
      </c>
      <c r="I49" s="31">
        <f>SUM(G49:H49)</f>
        <v>15</v>
      </c>
      <c r="J49" s="18">
        <f aca="true" t="shared" si="7" ref="J49:J56">ROUND(I49/E49,3)</f>
        <v>0.049</v>
      </c>
    </row>
    <row r="50" spans="1:10" ht="14.25">
      <c r="A50" s="13" t="s">
        <v>10</v>
      </c>
      <c r="B50" s="36">
        <v>25</v>
      </c>
      <c r="C50" s="37">
        <v>12</v>
      </c>
      <c r="D50" s="42">
        <v>15</v>
      </c>
      <c r="E50" s="29">
        <f t="shared" si="6"/>
        <v>27</v>
      </c>
      <c r="F50" s="30">
        <v>1</v>
      </c>
      <c r="G50" s="31">
        <v>0</v>
      </c>
      <c r="H50" s="31">
        <v>1</v>
      </c>
      <c r="I50" s="31">
        <f aca="true" t="shared" si="8" ref="I50:I55">SUM(G50:H50)</f>
        <v>1</v>
      </c>
      <c r="J50" s="18">
        <f t="shared" si="7"/>
        <v>0.037</v>
      </c>
    </row>
    <row r="51" spans="1:10" ht="14.25">
      <c r="A51" s="13" t="s">
        <v>11</v>
      </c>
      <c r="B51" s="36">
        <v>64</v>
      </c>
      <c r="C51" s="37">
        <v>41</v>
      </c>
      <c r="D51" s="37">
        <v>31</v>
      </c>
      <c r="E51" s="29">
        <f t="shared" si="6"/>
        <v>72</v>
      </c>
      <c r="F51" s="30">
        <v>5</v>
      </c>
      <c r="G51" s="31">
        <v>4</v>
      </c>
      <c r="H51" s="31">
        <v>5</v>
      </c>
      <c r="I51" s="31">
        <f t="shared" si="8"/>
        <v>9</v>
      </c>
      <c r="J51" s="18">
        <f t="shared" si="7"/>
        <v>0.125</v>
      </c>
    </row>
    <row r="52" spans="1:10" ht="14.25">
      <c r="A52" s="13" t="s">
        <v>12</v>
      </c>
      <c r="B52" s="36">
        <v>8</v>
      </c>
      <c r="C52" s="37">
        <v>1</v>
      </c>
      <c r="D52" s="37">
        <v>7</v>
      </c>
      <c r="E52" s="29">
        <f t="shared" si="6"/>
        <v>8</v>
      </c>
      <c r="F52" s="30">
        <v>0</v>
      </c>
      <c r="G52" s="31">
        <v>0</v>
      </c>
      <c r="H52" s="31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36">
        <v>5</v>
      </c>
      <c r="C53" s="37">
        <v>5</v>
      </c>
      <c r="D53" s="37">
        <v>1</v>
      </c>
      <c r="E53" s="29">
        <f t="shared" si="6"/>
        <v>6</v>
      </c>
      <c r="F53" s="30">
        <v>0</v>
      </c>
      <c r="G53" s="31">
        <v>0</v>
      </c>
      <c r="H53" s="31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36">
        <v>2</v>
      </c>
      <c r="C54" s="37">
        <v>1</v>
      </c>
      <c r="D54" s="37">
        <v>1</v>
      </c>
      <c r="E54" s="29">
        <f t="shared" si="6"/>
        <v>2</v>
      </c>
      <c r="F54" s="30">
        <v>0</v>
      </c>
      <c r="G54" s="31">
        <v>0</v>
      </c>
      <c r="H54" s="31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36">
        <v>9</v>
      </c>
      <c r="C55" s="37">
        <v>1</v>
      </c>
      <c r="D55" s="37">
        <v>9</v>
      </c>
      <c r="E55" s="29">
        <f t="shared" si="6"/>
        <v>10</v>
      </c>
      <c r="F55" s="30">
        <v>0</v>
      </c>
      <c r="G55" s="31">
        <v>0</v>
      </c>
      <c r="H55" s="31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8">
        <f aca="true" t="shared" si="9" ref="B56:G56">SUM(B49:B55)</f>
        <v>388</v>
      </c>
      <c r="C56" s="39">
        <f t="shared" si="9"/>
        <v>204</v>
      </c>
      <c r="D56" s="39">
        <f t="shared" si="9"/>
        <v>229</v>
      </c>
      <c r="E56" s="32">
        <f t="shared" si="9"/>
        <v>433</v>
      </c>
      <c r="F56" s="33">
        <f t="shared" si="9"/>
        <v>18</v>
      </c>
      <c r="G56" s="32">
        <f t="shared" si="9"/>
        <v>10</v>
      </c>
      <c r="H56" s="32">
        <f>SUM(H49:H55)</f>
        <v>15</v>
      </c>
      <c r="I56" s="32">
        <f>SUM(I49:I55)</f>
        <v>25</v>
      </c>
      <c r="J56" s="11">
        <f t="shared" si="7"/>
        <v>0.058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15">
        <v>2</v>
      </c>
      <c r="D61" s="15">
        <v>4</v>
      </c>
      <c r="E61" s="16">
        <f aca="true" t="shared" si="10" ref="E61:E72">SUM(C61+D61)</f>
        <v>6</v>
      </c>
      <c r="F61" s="81" t="s">
        <v>20</v>
      </c>
      <c r="G61" s="83"/>
      <c r="H61" s="15">
        <v>3</v>
      </c>
      <c r="I61" s="15">
        <v>1</v>
      </c>
      <c r="J61" s="16">
        <f aca="true" t="shared" si="11" ref="J61:J72">SUM(H61+I61)</f>
        <v>4</v>
      </c>
    </row>
    <row r="62" spans="1:10" ht="14.25">
      <c r="A62" s="81" t="s">
        <v>21</v>
      </c>
      <c r="B62" s="82"/>
      <c r="C62" s="15">
        <v>1</v>
      </c>
      <c r="D62" s="15">
        <v>4</v>
      </c>
      <c r="E62" s="16">
        <f t="shared" si="10"/>
        <v>5</v>
      </c>
      <c r="F62" s="81" t="s">
        <v>22</v>
      </c>
      <c r="G62" s="83"/>
      <c r="H62" s="15">
        <v>0</v>
      </c>
      <c r="I62" s="15">
        <v>7</v>
      </c>
      <c r="J62" s="16">
        <f t="shared" si="11"/>
        <v>7</v>
      </c>
    </row>
    <row r="63" spans="1:10" ht="14.25">
      <c r="A63" s="81" t="s">
        <v>23</v>
      </c>
      <c r="B63" s="82"/>
      <c r="C63" s="15">
        <v>1</v>
      </c>
      <c r="D63" s="15">
        <v>0</v>
      </c>
      <c r="E63" s="16">
        <f t="shared" si="10"/>
        <v>1</v>
      </c>
      <c r="F63" s="81" t="s">
        <v>24</v>
      </c>
      <c r="G63" s="83"/>
      <c r="H63" s="15">
        <v>5</v>
      </c>
      <c r="I63" s="15">
        <v>2</v>
      </c>
      <c r="J63" s="16">
        <f t="shared" si="11"/>
        <v>7</v>
      </c>
    </row>
    <row r="64" spans="1:10" ht="14.25">
      <c r="A64" s="81" t="s">
        <v>25</v>
      </c>
      <c r="B64" s="82"/>
      <c r="C64" s="15">
        <v>9</v>
      </c>
      <c r="D64" s="15">
        <v>7</v>
      </c>
      <c r="E64" s="16">
        <f t="shared" si="10"/>
        <v>16</v>
      </c>
      <c r="F64" s="81" t="s">
        <v>26</v>
      </c>
      <c r="G64" s="83"/>
      <c r="H64" s="15">
        <v>3</v>
      </c>
      <c r="I64" s="15">
        <v>2</v>
      </c>
      <c r="J64" s="16">
        <f t="shared" si="11"/>
        <v>5</v>
      </c>
    </row>
    <row r="65" spans="1:10" ht="14.25">
      <c r="A65" s="81" t="s">
        <v>27</v>
      </c>
      <c r="B65" s="82"/>
      <c r="C65" s="15">
        <v>60</v>
      </c>
      <c r="D65" s="15">
        <v>57</v>
      </c>
      <c r="E65" s="16">
        <f t="shared" si="10"/>
        <v>117</v>
      </c>
      <c r="F65" s="81" t="s">
        <v>28</v>
      </c>
      <c r="G65" s="83"/>
      <c r="H65" s="15">
        <v>2</v>
      </c>
      <c r="I65" s="15">
        <v>1</v>
      </c>
      <c r="J65" s="16">
        <f t="shared" si="11"/>
        <v>3</v>
      </c>
    </row>
    <row r="66" spans="1:10" ht="14.25">
      <c r="A66" s="81" t="s">
        <v>29</v>
      </c>
      <c r="B66" s="82"/>
      <c r="C66" s="15">
        <v>62</v>
      </c>
      <c r="D66" s="15">
        <v>21</v>
      </c>
      <c r="E66" s="16">
        <f t="shared" si="10"/>
        <v>83</v>
      </c>
      <c r="F66" s="81" t="s">
        <v>30</v>
      </c>
      <c r="G66" s="83"/>
      <c r="H66" s="15">
        <v>0</v>
      </c>
      <c r="I66" s="15">
        <v>1</v>
      </c>
      <c r="J66" s="16">
        <f t="shared" si="11"/>
        <v>1</v>
      </c>
    </row>
    <row r="67" spans="1:10" ht="14.25">
      <c r="A67" s="81" t="s">
        <v>31</v>
      </c>
      <c r="B67" s="82"/>
      <c r="C67" s="15">
        <v>35</v>
      </c>
      <c r="D67" s="15">
        <v>24</v>
      </c>
      <c r="E67" s="16">
        <f t="shared" si="10"/>
        <v>59</v>
      </c>
      <c r="F67" s="81" t="s">
        <v>32</v>
      </c>
      <c r="G67" s="83"/>
      <c r="H67" s="15">
        <v>0</v>
      </c>
      <c r="I67" s="15">
        <v>2</v>
      </c>
      <c r="J67" s="16">
        <f t="shared" si="11"/>
        <v>2</v>
      </c>
    </row>
    <row r="68" spans="1:10" ht="14.25">
      <c r="A68" s="81" t="s">
        <v>33</v>
      </c>
      <c r="B68" s="82"/>
      <c r="C68" s="15">
        <v>7</v>
      </c>
      <c r="D68" s="15">
        <v>21</v>
      </c>
      <c r="E68" s="16">
        <f t="shared" si="10"/>
        <v>28</v>
      </c>
      <c r="F68" s="81" t="s">
        <v>34</v>
      </c>
      <c r="G68" s="83"/>
      <c r="H68" s="15">
        <v>0</v>
      </c>
      <c r="I68" s="15">
        <v>0</v>
      </c>
      <c r="J68" s="16">
        <f t="shared" si="11"/>
        <v>0</v>
      </c>
    </row>
    <row r="69" spans="1:10" ht="14.25">
      <c r="A69" s="81" t="s">
        <v>35</v>
      </c>
      <c r="B69" s="82"/>
      <c r="C69" s="15">
        <v>6</v>
      </c>
      <c r="D69" s="15">
        <v>22</v>
      </c>
      <c r="E69" s="16">
        <f t="shared" si="10"/>
        <v>28</v>
      </c>
      <c r="F69" s="81" t="s">
        <v>36</v>
      </c>
      <c r="G69" s="83"/>
      <c r="H69" s="15">
        <v>0</v>
      </c>
      <c r="I69" s="15">
        <v>0</v>
      </c>
      <c r="J69" s="16">
        <f t="shared" si="11"/>
        <v>0</v>
      </c>
    </row>
    <row r="70" spans="1:10" ht="14.25">
      <c r="A70" s="81" t="s">
        <v>37</v>
      </c>
      <c r="B70" s="82"/>
      <c r="C70" s="15">
        <v>3</v>
      </c>
      <c r="D70" s="15">
        <v>22</v>
      </c>
      <c r="E70" s="16">
        <f t="shared" si="10"/>
        <v>25</v>
      </c>
      <c r="F70" s="81" t="s">
        <v>38</v>
      </c>
      <c r="G70" s="83"/>
      <c r="H70" s="15">
        <v>0</v>
      </c>
      <c r="I70" s="15">
        <v>0</v>
      </c>
      <c r="J70" s="16">
        <f t="shared" si="11"/>
        <v>0</v>
      </c>
    </row>
    <row r="71" spans="1:10" ht="14.25">
      <c r="A71" s="81" t="s">
        <v>39</v>
      </c>
      <c r="B71" s="82"/>
      <c r="C71" s="15">
        <v>2</v>
      </c>
      <c r="D71" s="15">
        <v>18</v>
      </c>
      <c r="E71" s="16">
        <f t="shared" si="10"/>
        <v>20</v>
      </c>
      <c r="F71" s="81" t="s">
        <v>40</v>
      </c>
      <c r="G71" s="83"/>
      <c r="H71" s="15">
        <v>0</v>
      </c>
      <c r="I71" s="1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9">
        <v>3</v>
      </c>
      <c r="D72" s="9">
        <v>13</v>
      </c>
      <c r="E72" s="10">
        <f t="shared" si="10"/>
        <v>16</v>
      </c>
      <c r="F72" s="86" t="s">
        <v>42</v>
      </c>
      <c r="G72" s="87"/>
      <c r="H72" s="34">
        <f>SUM((SUM(C61:C72)+(SUM(H61:H71))))</f>
        <v>204</v>
      </c>
      <c r="I72" s="9">
        <f>SUM((SUM(D61:D72)+(SUM(I61:I71))))</f>
        <v>229</v>
      </c>
      <c r="J72" s="10">
        <f t="shared" si="11"/>
        <v>433</v>
      </c>
    </row>
  </sheetData>
  <sheetProtection/>
  <mergeCells count="75">
    <mergeCell ref="A2:J2"/>
    <mergeCell ref="A5:A6"/>
    <mergeCell ref="B5:B6"/>
    <mergeCell ref="C5:E5"/>
    <mergeCell ref="F5:J5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64:B64"/>
    <mergeCell ref="F64:G64"/>
    <mergeCell ref="A65:B65"/>
    <mergeCell ref="F65:G65"/>
    <mergeCell ref="A62:B62"/>
    <mergeCell ref="F62:G62"/>
    <mergeCell ref="A63:B63"/>
    <mergeCell ref="F63:G63"/>
    <mergeCell ref="A68:B68"/>
    <mergeCell ref="F68:G68"/>
    <mergeCell ref="A69:B69"/>
    <mergeCell ref="F69:G69"/>
    <mergeCell ref="A66:B66"/>
    <mergeCell ref="F66:G66"/>
    <mergeCell ref="A67:B67"/>
    <mergeCell ref="F67:G67"/>
    <mergeCell ref="A72:B72"/>
    <mergeCell ref="F72:G72"/>
    <mergeCell ref="A70:B70"/>
    <mergeCell ref="F70:G70"/>
    <mergeCell ref="A71:B71"/>
    <mergeCell ref="F71:G71"/>
    <mergeCell ref="F60:G60"/>
    <mergeCell ref="A46:C46"/>
    <mergeCell ref="A47:A48"/>
    <mergeCell ref="B47:B48"/>
    <mergeCell ref="C47:E47"/>
    <mergeCell ref="A60:B6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D55" sqref="D55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15421</v>
      </c>
      <c r="C7" s="9">
        <v>16354</v>
      </c>
      <c r="D7" s="9">
        <v>17984</v>
      </c>
      <c r="E7" s="10">
        <f>SUM(C7:D7)</f>
        <v>34338</v>
      </c>
      <c r="F7" s="8">
        <v>10131</v>
      </c>
      <c r="G7" s="9">
        <v>6213</v>
      </c>
      <c r="H7" s="9">
        <v>8614</v>
      </c>
      <c r="I7" s="9">
        <f>SUM(G7:H7)</f>
        <v>14827</v>
      </c>
      <c r="J7" s="11">
        <f>ROUND(I7/E7,3)</f>
        <v>0.432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7924</v>
      </c>
      <c r="C13" s="15">
        <v>8440</v>
      </c>
      <c r="D13" s="15">
        <v>9129</v>
      </c>
      <c r="E13" s="16">
        <f aca="true" t="shared" si="0" ref="E13:E19">SUM(C13:D13)</f>
        <v>17569</v>
      </c>
      <c r="F13" s="17">
        <v>4545</v>
      </c>
      <c r="G13" s="15">
        <v>2774</v>
      </c>
      <c r="H13" s="15">
        <v>3879</v>
      </c>
      <c r="I13" s="15">
        <f>SUM(G13:H13)</f>
        <v>6653</v>
      </c>
      <c r="J13" s="18">
        <f>ROUND(I13/E13,3)</f>
        <v>0.379</v>
      </c>
    </row>
    <row r="14" spans="1:10" ht="14.25">
      <c r="A14" s="13" t="s">
        <v>10</v>
      </c>
      <c r="B14" s="14">
        <v>1402</v>
      </c>
      <c r="C14" s="15">
        <v>1545</v>
      </c>
      <c r="D14" s="15">
        <v>1708</v>
      </c>
      <c r="E14" s="16">
        <f t="shared" si="0"/>
        <v>3253</v>
      </c>
      <c r="F14" s="17">
        <v>1087</v>
      </c>
      <c r="G14" s="15">
        <v>707</v>
      </c>
      <c r="H14" s="15">
        <v>957</v>
      </c>
      <c r="I14" s="15">
        <f aca="true" t="shared" si="1" ref="I14:I19">SUM(G14:H14)</f>
        <v>1664</v>
      </c>
      <c r="J14" s="18">
        <f aca="true" t="shared" si="2" ref="J14:J20">ROUND(I14/E14,3)</f>
        <v>0.512</v>
      </c>
    </row>
    <row r="15" spans="1:10" ht="14.25">
      <c r="A15" s="13" t="s">
        <v>11</v>
      </c>
      <c r="B15" s="14">
        <v>3453</v>
      </c>
      <c r="C15" s="15">
        <v>3476</v>
      </c>
      <c r="D15" s="15">
        <v>3884</v>
      </c>
      <c r="E15" s="16">
        <f t="shared" si="0"/>
        <v>7360</v>
      </c>
      <c r="F15" s="17">
        <v>2428</v>
      </c>
      <c r="G15" s="15">
        <v>1472</v>
      </c>
      <c r="H15" s="15">
        <v>2008</v>
      </c>
      <c r="I15" s="15">
        <f t="shared" si="1"/>
        <v>3480</v>
      </c>
      <c r="J15" s="18">
        <f t="shared" si="2"/>
        <v>0.473</v>
      </c>
    </row>
    <row r="16" spans="1:10" ht="14.25">
      <c r="A16" s="13" t="s">
        <v>12</v>
      </c>
      <c r="B16" s="14">
        <v>790</v>
      </c>
      <c r="C16" s="15">
        <v>943</v>
      </c>
      <c r="D16" s="15">
        <v>973</v>
      </c>
      <c r="E16" s="16">
        <f t="shared" si="0"/>
        <v>1916</v>
      </c>
      <c r="F16" s="17">
        <v>623</v>
      </c>
      <c r="G16" s="15">
        <v>386</v>
      </c>
      <c r="H16" s="15">
        <v>533</v>
      </c>
      <c r="I16" s="15">
        <f t="shared" si="1"/>
        <v>919</v>
      </c>
      <c r="J16" s="18">
        <f t="shared" si="2"/>
        <v>0.48</v>
      </c>
    </row>
    <row r="17" spans="1:10" ht="14.25">
      <c r="A17" s="13" t="s">
        <v>13</v>
      </c>
      <c r="B17" s="14">
        <v>664</v>
      </c>
      <c r="C17" s="15">
        <v>786</v>
      </c>
      <c r="D17" s="15">
        <v>886</v>
      </c>
      <c r="E17" s="16">
        <f t="shared" si="0"/>
        <v>1672</v>
      </c>
      <c r="F17" s="17">
        <v>557</v>
      </c>
      <c r="G17" s="15">
        <v>362</v>
      </c>
      <c r="H17" s="15">
        <v>472</v>
      </c>
      <c r="I17" s="15">
        <f>SUM(G17:H17)</f>
        <v>834</v>
      </c>
      <c r="J17" s="18">
        <f t="shared" si="2"/>
        <v>0.499</v>
      </c>
    </row>
    <row r="18" spans="1:10" ht="14.25">
      <c r="A18" s="13" t="s">
        <v>14</v>
      </c>
      <c r="B18" s="14">
        <v>589</v>
      </c>
      <c r="C18" s="15">
        <v>589</v>
      </c>
      <c r="D18" s="15">
        <v>712</v>
      </c>
      <c r="E18" s="16">
        <f t="shared" si="0"/>
        <v>1301</v>
      </c>
      <c r="F18" s="17">
        <v>467</v>
      </c>
      <c r="G18" s="15">
        <v>280</v>
      </c>
      <c r="H18" s="15">
        <v>414</v>
      </c>
      <c r="I18" s="15">
        <f t="shared" si="1"/>
        <v>694</v>
      </c>
      <c r="J18" s="18">
        <f t="shared" si="2"/>
        <v>0.533</v>
      </c>
    </row>
    <row r="19" spans="1:10" ht="14.25">
      <c r="A19" s="13" t="s">
        <v>15</v>
      </c>
      <c r="B19" s="14">
        <v>599</v>
      </c>
      <c r="C19" s="15">
        <v>575</v>
      </c>
      <c r="D19" s="15">
        <v>692</v>
      </c>
      <c r="E19" s="16">
        <f t="shared" si="0"/>
        <v>1267</v>
      </c>
      <c r="F19" s="17">
        <v>424</v>
      </c>
      <c r="G19" s="15">
        <v>232</v>
      </c>
      <c r="H19" s="15">
        <v>351</v>
      </c>
      <c r="I19" s="15">
        <f t="shared" si="1"/>
        <v>583</v>
      </c>
      <c r="J19" s="18">
        <f t="shared" si="2"/>
        <v>0.46</v>
      </c>
    </row>
    <row r="20" spans="1:10" ht="15" thickBot="1">
      <c r="A20" s="7" t="s">
        <v>16</v>
      </c>
      <c r="B20" s="41">
        <f aca="true" t="shared" si="3" ref="B20:H20">SUM(B13:B19)</f>
        <v>15421</v>
      </c>
      <c r="C20" s="20">
        <f t="shared" si="3"/>
        <v>16354</v>
      </c>
      <c r="D20" s="20">
        <f t="shared" si="3"/>
        <v>17984</v>
      </c>
      <c r="E20" s="20">
        <f t="shared" si="3"/>
        <v>34338</v>
      </c>
      <c r="F20" s="35">
        <f t="shared" si="3"/>
        <v>10131</v>
      </c>
      <c r="G20" s="20">
        <f t="shared" si="3"/>
        <v>6213</v>
      </c>
      <c r="H20" s="20">
        <f t="shared" si="3"/>
        <v>8614</v>
      </c>
      <c r="I20" s="21">
        <f>SUM(I13:I19)</f>
        <v>14827</v>
      </c>
      <c r="J20" s="22">
        <f t="shared" si="2"/>
        <v>0.432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498</v>
      </c>
      <c r="D25" s="15">
        <v>484</v>
      </c>
      <c r="E25" s="16">
        <f aca="true" t="shared" si="4" ref="E25:E36">C25+D25</f>
        <v>982</v>
      </c>
      <c r="F25" s="81" t="s">
        <v>20</v>
      </c>
      <c r="G25" s="83"/>
      <c r="H25" s="15">
        <v>1197</v>
      </c>
      <c r="I25" s="15">
        <v>1208</v>
      </c>
      <c r="J25" s="16">
        <f aca="true" t="shared" si="5" ref="J25:J35">H25+I25</f>
        <v>2405</v>
      </c>
    </row>
    <row r="26" spans="1:10" ht="14.25">
      <c r="A26" s="81" t="s">
        <v>21</v>
      </c>
      <c r="B26" s="82"/>
      <c r="C26" s="15">
        <v>614</v>
      </c>
      <c r="D26" s="15">
        <v>588</v>
      </c>
      <c r="E26" s="16">
        <f t="shared" si="4"/>
        <v>1202</v>
      </c>
      <c r="F26" s="81" t="s">
        <v>22</v>
      </c>
      <c r="G26" s="83"/>
      <c r="H26" s="15">
        <v>1522</v>
      </c>
      <c r="I26" s="15">
        <v>1464</v>
      </c>
      <c r="J26" s="16">
        <f t="shared" si="5"/>
        <v>2986</v>
      </c>
    </row>
    <row r="27" spans="1:10" ht="14.25">
      <c r="A27" s="81" t="s">
        <v>23</v>
      </c>
      <c r="B27" s="82"/>
      <c r="C27" s="15">
        <v>700</v>
      </c>
      <c r="D27" s="15">
        <v>647</v>
      </c>
      <c r="E27" s="16">
        <f t="shared" si="4"/>
        <v>1347</v>
      </c>
      <c r="F27" s="81" t="s">
        <v>24</v>
      </c>
      <c r="G27" s="83"/>
      <c r="H27" s="15">
        <v>1588</v>
      </c>
      <c r="I27" s="15">
        <v>1629</v>
      </c>
      <c r="J27" s="16">
        <f t="shared" si="5"/>
        <v>3217</v>
      </c>
    </row>
    <row r="28" spans="1:10" ht="14.25">
      <c r="A28" s="81" t="s">
        <v>25</v>
      </c>
      <c r="B28" s="82"/>
      <c r="C28" s="15">
        <v>727</v>
      </c>
      <c r="D28" s="15">
        <v>656</v>
      </c>
      <c r="E28" s="16">
        <f t="shared" si="4"/>
        <v>1383</v>
      </c>
      <c r="F28" s="81" t="s">
        <v>26</v>
      </c>
      <c r="G28" s="83"/>
      <c r="H28" s="15">
        <v>987</v>
      </c>
      <c r="I28" s="15">
        <v>1315</v>
      </c>
      <c r="J28" s="16">
        <f t="shared" si="5"/>
        <v>2302</v>
      </c>
    </row>
    <row r="29" spans="1:10" ht="14.25">
      <c r="A29" s="81" t="s">
        <v>27</v>
      </c>
      <c r="B29" s="82"/>
      <c r="C29" s="15">
        <v>648</v>
      </c>
      <c r="D29" s="15">
        <v>562</v>
      </c>
      <c r="E29" s="16">
        <f t="shared" si="4"/>
        <v>1210</v>
      </c>
      <c r="F29" s="81" t="s">
        <v>28</v>
      </c>
      <c r="G29" s="83"/>
      <c r="H29" s="15">
        <v>873</v>
      </c>
      <c r="I29" s="15">
        <v>1405</v>
      </c>
      <c r="J29" s="16">
        <f t="shared" si="5"/>
        <v>2278</v>
      </c>
    </row>
    <row r="30" spans="1:10" ht="14.25">
      <c r="A30" s="81" t="s">
        <v>29</v>
      </c>
      <c r="B30" s="82"/>
      <c r="C30" s="15">
        <v>610</v>
      </c>
      <c r="D30" s="15">
        <v>509</v>
      </c>
      <c r="E30" s="16">
        <f t="shared" si="4"/>
        <v>1119</v>
      </c>
      <c r="F30" s="81" t="s">
        <v>30</v>
      </c>
      <c r="G30" s="83"/>
      <c r="H30" s="15">
        <v>748</v>
      </c>
      <c r="I30" s="15">
        <v>1449</v>
      </c>
      <c r="J30" s="16">
        <f t="shared" si="5"/>
        <v>2197</v>
      </c>
    </row>
    <row r="31" spans="1:10" ht="14.25">
      <c r="A31" s="81" t="s">
        <v>31</v>
      </c>
      <c r="B31" s="82"/>
      <c r="C31" s="15">
        <v>709</v>
      </c>
      <c r="D31" s="15">
        <v>569</v>
      </c>
      <c r="E31" s="16">
        <f t="shared" si="4"/>
        <v>1278</v>
      </c>
      <c r="F31" s="81" t="s">
        <v>32</v>
      </c>
      <c r="G31" s="83"/>
      <c r="H31" s="15">
        <v>390</v>
      </c>
      <c r="I31" s="15">
        <v>946</v>
      </c>
      <c r="J31" s="16">
        <f t="shared" si="5"/>
        <v>1336</v>
      </c>
    </row>
    <row r="32" spans="1:10" ht="14.25">
      <c r="A32" s="81" t="s">
        <v>33</v>
      </c>
      <c r="B32" s="82"/>
      <c r="C32" s="15">
        <v>768</v>
      </c>
      <c r="D32" s="15">
        <v>663</v>
      </c>
      <c r="E32" s="16">
        <f t="shared" si="4"/>
        <v>1431</v>
      </c>
      <c r="F32" s="81" t="s">
        <v>34</v>
      </c>
      <c r="G32" s="83"/>
      <c r="H32" s="15">
        <v>93</v>
      </c>
      <c r="I32" s="15">
        <v>341</v>
      </c>
      <c r="J32" s="16">
        <f t="shared" si="5"/>
        <v>434</v>
      </c>
    </row>
    <row r="33" spans="1:10" ht="14.25">
      <c r="A33" s="81" t="s">
        <v>35</v>
      </c>
      <c r="B33" s="82"/>
      <c r="C33" s="15">
        <v>908</v>
      </c>
      <c r="D33" s="15">
        <v>842</v>
      </c>
      <c r="E33" s="16">
        <f t="shared" si="4"/>
        <v>1750</v>
      </c>
      <c r="F33" s="81" t="s">
        <v>36</v>
      </c>
      <c r="G33" s="83"/>
      <c r="H33" s="15">
        <v>12</v>
      </c>
      <c r="I33" s="15">
        <v>57</v>
      </c>
      <c r="J33" s="16">
        <f t="shared" si="5"/>
        <v>69</v>
      </c>
    </row>
    <row r="34" spans="1:10" ht="14.25">
      <c r="A34" s="81" t="s">
        <v>37</v>
      </c>
      <c r="B34" s="82"/>
      <c r="C34" s="15">
        <v>989</v>
      </c>
      <c r="D34" s="15">
        <v>909</v>
      </c>
      <c r="E34" s="16">
        <f t="shared" si="4"/>
        <v>1898</v>
      </c>
      <c r="F34" s="81" t="s">
        <v>38</v>
      </c>
      <c r="G34" s="83"/>
      <c r="H34" s="15">
        <v>0</v>
      </c>
      <c r="I34" s="15">
        <v>8</v>
      </c>
      <c r="J34" s="16">
        <f t="shared" si="5"/>
        <v>8</v>
      </c>
    </row>
    <row r="35" spans="1:10" ht="14.25">
      <c r="A35" s="81" t="s">
        <v>39</v>
      </c>
      <c r="B35" s="82"/>
      <c r="C35" s="15">
        <v>878</v>
      </c>
      <c r="D35" s="15">
        <v>797</v>
      </c>
      <c r="E35" s="16">
        <f t="shared" si="4"/>
        <v>1675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895</v>
      </c>
      <c r="D36" s="9">
        <v>936</v>
      </c>
      <c r="E36" s="10">
        <f t="shared" si="4"/>
        <v>1831</v>
      </c>
      <c r="F36" s="86" t="s">
        <v>42</v>
      </c>
      <c r="G36" s="87"/>
      <c r="H36" s="9">
        <f>C25+C26+C27+C28+C29+C30+C31+C32+C33+C34+C35+C36+H25+H26+H27+H28+H29+H30+H31+H32+H33+H34+H35</f>
        <v>16354</v>
      </c>
      <c r="I36" s="9">
        <f>D25+D26+D27+D28+D29+D30+D31+D32+D33+D34+D35+D36+I25+I26+I27+I28+I29+I30+I31+I32+I33+I34+I35</f>
        <v>17984</v>
      </c>
      <c r="J36" s="10">
        <f>E25+E26+E27+E28+E29+E30+E31+E32+E33+E34+E35+E36+J25+J26+J27+J28+J29+J30+J31+J32+J33+J34+J35</f>
        <v>34338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56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384</v>
      </c>
      <c r="C43" s="9">
        <v>200</v>
      </c>
      <c r="D43" s="9">
        <v>230</v>
      </c>
      <c r="E43" s="10">
        <f>SUM(C43:D43)</f>
        <v>430</v>
      </c>
      <c r="F43" s="8">
        <v>18</v>
      </c>
      <c r="G43" s="9">
        <v>10</v>
      </c>
      <c r="H43" s="9">
        <v>15</v>
      </c>
      <c r="I43" s="9">
        <f>SUM(G43:H43)</f>
        <v>25</v>
      </c>
      <c r="J43" s="11">
        <f>ROUND(I43/E43,3)</f>
        <v>0.058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36">
        <v>273</v>
      </c>
      <c r="C49" s="37">
        <v>141</v>
      </c>
      <c r="D49" s="37">
        <v>166</v>
      </c>
      <c r="E49" s="29">
        <f aca="true" t="shared" si="6" ref="E49:E55">SUM(C49:D49)</f>
        <v>307</v>
      </c>
      <c r="F49" s="36">
        <v>12</v>
      </c>
      <c r="G49" s="37">
        <v>6</v>
      </c>
      <c r="H49" s="37">
        <v>9</v>
      </c>
      <c r="I49" s="37">
        <f>SUM(G49:H49)</f>
        <v>15</v>
      </c>
      <c r="J49" s="18">
        <f aca="true" t="shared" si="7" ref="J49:J56">ROUND(I49/E49,3)</f>
        <v>0.049</v>
      </c>
    </row>
    <row r="50" spans="1:10" ht="14.25">
      <c r="A50" s="13" t="s">
        <v>10</v>
      </c>
      <c r="B50" s="36">
        <v>24</v>
      </c>
      <c r="C50" s="37">
        <v>11</v>
      </c>
      <c r="D50" s="42">
        <v>15</v>
      </c>
      <c r="E50" s="29">
        <f t="shared" si="6"/>
        <v>26</v>
      </c>
      <c r="F50" s="36">
        <v>1</v>
      </c>
      <c r="G50" s="37">
        <v>0</v>
      </c>
      <c r="H50" s="37">
        <v>1</v>
      </c>
      <c r="I50" s="37">
        <f aca="true" t="shared" si="8" ref="I50:I55">SUM(G50:H50)</f>
        <v>1</v>
      </c>
      <c r="J50" s="18">
        <f t="shared" si="7"/>
        <v>0.038</v>
      </c>
    </row>
    <row r="51" spans="1:10" ht="14.25">
      <c r="A51" s="13" t="s">
        <v>11</v>
      </c>
      <c r="B51" s="36">
        <v>64</v>
      </c>
      <c r="C51" s="37">
        <v>41</v>
      </c>
      <c r="D51" s="37">
        <v>31</v>
      </c>
      <c r="E51" s="29">
        <f t="shared" si="6"/>
        <v>72</v>
      </c>
      <c r="F51" s="36">
        <v>5</v>
      </c>
      <c r="G51" s="37">
        <v>4</v>
      </c>
      <c r="H51" s="37">
        <v>5</v>
      </c>
      <c r="I51" s="37">
        <f t="shared" si="8"/>
        <v>9</v>
      </c>
      <c r="J51" s="18">
        <f t="shared" si="7"/>
        <v>0.125</v>
      </c>
    </row>
    <row r="52" spans="1:10" ht="14.25">
      <c r="A52" s="13" t="s">
        <v>12</v>
      </c>
      <c r="B52" s="36">
        <v>8</v>
      </c>
      <c r="C52" s="37">
        <v>1</v>
      </c>
      <c r="D52" s="37">
        <v>7</v>
      </c>
      <c r="E52" s="29">
        <f t="shared" si="6"/>
        <v>8</v>
      </c>
      <c r="F52" s="36">
        <v>0</v>
      </c>
      <c r="G52" s="37">
        <v>0</v>
      </c>
      <c r="H52" s="37">
        <v>0</v>
      </c>
      <c r="I52" s="37">
        <f t="shared" si="8"/>
        <v>0</v>
      </c>
      <c r="J52" s="18">
        <f t="shared" si="7"/>
        <v>0</v>
      </c>
    </row>
    <row r="53" spans="1:10" ht="14.25">
      <c r="A53" s="13" t="s">
        <v>13</v>
      </c>
      <c r="B53" s="36">
        <v>4</v>
      </c>
      <c r="C53" s="37">
        <v>4</v>
      </c>
      <c r="D53" s="37">
        <v>1</v>
      </c>
      <c r="E53" s="29">
        <f t="shared" si="6"/>
        <v>5</v>
      </c>
      <c r="F53" s="36">
        <v>0</v>
      </c>
      <c r="G53" s="37">
        <v>0</v>
      </c>
      <c r="H53" s="37">
        <v>0</v>
      </c>
      <c r="I53" s="37">
        <f t="shared" si="8"/>
        <v>0</v>
      </c>
      <c r="J53" s="18">
        <f t="shared" si="7"/>
        <v>0</v>
      </c>
    </row>
    <row r="54" spans="1:10" ht="14.25">
      <c r="A54" s="13" t="s">
        <v>14</v>
      </c>
      <c r="B54" s="36">
        <v>2</v>
      </c>
      <c r="C54" s="37">
        <v>1</v>
      </c>
      <c r="D54" s="37">
        <v>1</v>
      </c>
      <c r="E54" s="29">
        <f t="shared" si="6"/>
        <v>2</v>
      </c>
      <c r="F54" s="36">
        <v>0</v>
      </c>
      <c r="G54" s="37">
        <v>0</v>
      </c>
      <c r="H54" s="37">
        <v>0</v>
      </c>
      <c r="I54" s="37">
        <f t="shared" si="8"/>
        <v>0</v>
      </c>
      <c r="J54" s="18">
        <f t="shared" si="7"/>
        <v>0</v>
      </c>
    </row>
    <row r="55" spans="1:10" ht="14.25">
      <c r="A55" s="13" t="s">
        <v>15</v>
      </c>
      <c r="B55" s="36">
        <v>9</v>
      </c>
      <c r="C55" s="37">
        <v>1</v>
      </c>
      <c r="D55" s="37">
        <v>9</v>
      </c>
      <c r="E55" s="29">
        <f t="shared" si="6"/>
        <v>10</v>
      </c>
      <c r="F55" s="36">
        <v>0</v>
      </c>
      <c r="G55" s="37">
        <v>0</v>
      </c>
      <c r="H55" s="37">
        <v>0</v>
      </c>
      <c r="I55" s="37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8">
        <f aca="true" t="shared" si="9" ref="B56:G56">SUM(B49:B55)</f>
        <v>384</v>
      </c>
      <c r="C56" s="39">
        <f t="shared" si="9"/>
        <v>200</v>
      </c>
      <c r="D56" s="39">
        <f t="shared" si="9"/>
        <v>230</v>
      </c>
      <c r="E56" s="32">
        <f t="shared" si="9"/>
        <v>430</v>
      </c>
      <c r="F56" s="38">
        <f t="shared" si="9"/>
        <v>18</v>
      </c>
      <c r="G56" s="43">
        <f t="shared" si="9"/>
        <v>10</v>
      </c>
      <c r="H56" s="43">
        <f>SUM(H49:H55)</f>
        <v>15</v>
      </c>
      <c r="I56" s="43">
        <f>SUM(I49:I55)</f>
        <v>25</v>
      </c>
      <c r="J56" s="11">
        <f t="shared" si="7"/>
        <v>0.058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15">
        <v>2</v>
      </c>
      <c r="D61" s="15">
        <v>4</v>
      </c>
      <c r="E61" s="16">
        <f aca="true" t="shared" si="10" ref="E61:E72">SUM(C61+D61)</f>
        <v>6</v>
      </c>
      <c r="F61" s="81" t="s">
        <v>20</v>
      </c>
      <c r="G61" s="83"/>
      <c r="H61" s="15">
        <v>3</v>
      </c>
      <c r="I61" s="15">
        <v>1</v>
      </c>
      <c r="J61" s="16">
        <f aca="true" t="shared" si="11" ref="J61:J72">SUM(H61+I61)</f>
        <v>4</v>
      </c>
    </row>
    <row r="62" spans="1:10" ht="14.25">
      <c r="A62" s="81" t="s">
        <v>21</v>
      </c>
      <c r="B62" s="82"/>
      <c r="C62" s="15">
        <v>1</v>
      </c>
      <c r="D62" s="15">
        <v>4</v>
      </c>
      <c r="E62" s="16">
        <f t="shared" si="10"/>
        <v>5</v>
      </c>
      <c r="F62" s="81" t="s">
        <v>22</v>
      </c>
      <c r="G62" s="83"/>
      <c r="H62" s="15">
        <v>0</v>
      </c>
      <c r="I62" s="15">
        <v>7</v>
      </c>
      <c r="J62" s="16">
        <f t="shared" si="11"/>
        <v>7</v>
      </c>
    </row>
    <row r="63" spans="1:10" ht="14.25">
      <c r="A63" s="81" t="s">
        <v>23</v>
      </c>
      <c r="B63" s="82"/>
      <c r="C63" s="15">
        <v>1</v>
      </c>
      <c r="D63" s="15">
        <v>0</v>
      </c>
      <c r="E63" s="16">
        <f t="shared" si="10"/>
        <v>1</v>
      </c>
      <c r="F63" s="81" t="s">
        <v>24</v>
      </c>
      <c r="G63" s="83"/>
      <c r="H63" s="15">
        <v>5</v>
      </c>
      <c r="I63" s="15">
        <v>2</v>
      </c>
      <c r="J63" s="16">
        <f t="shared" si="11"/>
        <v>7</v>
      </c>
    </row>
    <row r="64" spans="1:10" ht="14.25">
      <c r="A64" s="81" t="s">
        <v>25</v>
      </c>
      <c r="B64" s="82"/>
      <c r="C64" s="15">
        <v>7</v>
      </c>
      <c r="D64" s="15">
        <v>7</v>
      </c>
      <c r="E64" s="16">
        <f t="shared" si="10"/>
        <v>14</v>
      </c>
      <c r="F64" s="81" t="s">
        <v>26</v>
      </c>
      <c r="G64" s="83"/>
      <c r="H64" s="15">
        <v>2</v>
      </c>
      <c r="I64" s="15">
        <v>2</v>
      </c>
      <c r="J64" s="16">
        <f t="shared" si="11"/>
        <v>4</v>
      </c>
    </row>
    <row r="65" spans="1:10" ht="14.25">
      <c r="A65" s="81" t="s">
        <v>27</v>
      </c>
      <c r="B65" s="82"/>
      <c r="C65" s="15">
        <v>60</v>
      </c>
      <c r="D65" s="15">
        <v>57</v>
      </c>
      <c r="E65" s="16">
        <f t="shared" si="10"/>
        <v>117</v>
      </c>
      <c r="F65" s="81" t="s">
        <v>28</v>
      </c>
      <c r="G65" s="83"/>
      <c r="H65" s="15">
        <v>3</v>
      </c>
      <c r="I65" s="15">
        <v>1</v>
      </c>
      <c r="J65" s="16">
        <f t="shared" si="11"/>
        <v>4</v>
      </c>
    </row>
    <row r="66" spans="1:10" ht="14.25">
      <c r="A66" s="81" t="s">
        <v>29</v>
      </c>
      <c r="B66" s="82"/>
      <c r="C66" s="15">
        <v>62</v>
      </c>
      <c r="D66" s="15">
        <v>21</v>
      </c>
      <c r="E66" s="16">
        <f t="shared" si="10"/>
        <v>83</v>
      </c>
      <c r="F66" s="81" t="s">
        <v>30</v>
      </c>
      <c r="G66" s="83"/>
      <c r="H66" s="15">
        <v>0</v>
      </c>
      <c r="I66" s="15">
        <v>1</v>
      </c>
      <c r="J66" s="16">
        <f t="shared" si="11"/>
        <v>1</v>
      </c>
    </row>
    <row r="67" spans="1:10" ht="14.25">
      <c r="A67" s="81" t="s">
        <v>31</v>
      </c>
      <c r="B67" s="82"/>
      <c r="C67" s="15">
        <v>35</v>
      </c>
      <c r="D67" s="15">
        <v>25</v>
      </c>
      <c r="E67" s="16">
        <f t="shared" si="10"/>
        <v>60</v>
      </c>
      <c r="F67" s="81" t="s">
        <v>32</v>
      </c>
      <c r="G67" s="83"/>
      <c r="H67" s="15">
        <v>0</v>
      </c>
      <c r="I67" s="15">
        <v>2</v>
      </c>
      <c r="J67" s="16">
        <f t="shared" si="11"/>
        <v>2</v>
      </c>
    </row>
    <row r="68" spans="1:10" ht="14.25">
      <c r="A68" s="81" t="s">
        <v>33</v>
      </c>
      <c r="B68" s="82"/>
      <c r="C68" s="15">
        <v>7</v>
      </c>
      <c r="D68" s="15">
        <v>21</v>
      </c>
      <c r="E68" s="16">
        <f t="shared" si="10"/>
        <v>28</v>
      </c>
      <c r="F68" s="81" t="s">
        <v>34</v>
      </c>
      <c r="G68" s="83"/>
      <c r="H68" s="15">
        <v>0</v>
      </c>
      <c r="I68" s="15">
        <v>0</v>
      </c>
      <c r="J68" s="16">
        <f t="shared" si="11"/>
        <v>0</v>
      </c>
    </row>
    <row r="69" spans="1:10" ht="14.25">
      <c r="A69" s="81" t="s">
        <v>35</v>
      </c>
      <c r="B69" s="82"/>
      <c r="C69" s="15">
        <v>5</v>
      </c>
      <c r="D69" s="15">
        <v>22</v>
      </c>
      <c r="E69" s="16">
        <f t="shared" si="10"/>
        <v>27</v>
      </c>
      <c r="F69" s="81" t="s">
        <v>36</v>
      </c>
      <c r="G69" s="83"/>
      <c r="H69" s="15">
        <v>0</v>
      </c>
      <c r="I69" s="15">
        <v>0</v>
      </c>
      <c r="J69" s="16">
        <f t="shared" si="11"/>
        <v>0</v>
      </c>
    </row>
    <row r="70" spans="1:10" ht="14.25">
      <c r="A70" s="81" t="s">
        <v>37</v>
      </c>
      <c r="B70" s="82"/>
      <c r="C70" s="15">
        <v>2</v>
      </c>
      <c r="D70" s="15">
        <v>22</v>
      </c>
      <c r="E70" s="16">
        <f t="shared" si="10"/>
        <v>24</v>
      </c>
      <c r="F70" s="81" t="s">
        <v>38</v>
      </c>
      <c r="G70" s="83"/>
      <c r="H70" s="15">
        <v>0</v>
      </c>
      <c r="I70" s="15">
        <v>0</v>
      </c>
      <c r="J70" s="16">
        <f t="shared" si="11"/>
        <v>0</v>
      </c>
    </row>
    <row r="71" spans="1:10" ht="14.25">
      <c r="A71" s="81" t="s">
        <v>39</v>
      </c>
      <c r="B71" s="82"/>
      <c r="C71" s="15">
        <v>2</v>
      </c>
      <c r="D71" s="15">
        <v>18</v>
      </c>
      <c r="E71" s="16">
        <f t="shared" si="10"/>
        <v>20</v>
      </c>
      <c r="F71" s="81" t="s">
        <v>40</v>
      </c>
      <c r="G71" s="83"/>
      <c r="H71" s="15">
        <v>0</v>
      </c>
      <c r="I71" s="1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9">
        <v>3</v>
      </c>
      <c r="D72" s="9">
        <v>13</v>
      </c>
      <c r="E72" s="10">
        <f t="shared" si="10"/>
        <v>16</v>
      </c>
      <c r="F72" s="86" t="s">
        <v>42</v>
      </c>
      <c r="G72" s="87"/>
      <c r="H72" s="34">
        <f>SUM((SUM(C61:C72)+(SUM(H61:H71))))</f>
        <v>200</v>
      </c>
      <c r="I72" s="9">
        <f>SUM((SUM(D61:D72)+(SUM(I61:I71))))</f>
        <v>230</v>
      </c>
      <c r="J72" s="10">
        <f t="shared" si="11"/>
        <v>430</v>
      </c>
    </row>
  </sheetData>
  <sheetProtection/>
  <mergeCells count="75">
    <mergeCell ref="F60:G60"/>
    <mergeCell ref="A46:C46"/>
    <mergeCell ref="A47:A48"/>
    <mergeCell ref="B47:B48"/>
    <mergeCell ref="C47:E47"/>
    <mergeCell ref="A60:B60"/>
    <mergeCell ref="A68:B68"/>
    <mergeCell ref="F68:G68"/>
    <mergeCell ref="A69:B69"/>
    <mergeCell ref="F69:G69"/>
    <mergeCell ref="A72:B72"/>
    <mergeCell ref="F72:G72"/>
    <mergeCell ref="A70:B70"/>
    <mergeCell ref="F70:G70"/>
    <mergeCell ref="A71:B71"/>
    <mergeCell ref="F71:G71"/>
    <mergeCell ref="A65:B65"/>
    <mergeCell ref="F65:G65"/>
    <mergeCell ref="A66:B66"/>
    <mergeCell ref="F66:G66"/>
    <mergeCell ref="A67:B67"/>
    <mergeCell ref="F67:G67"/>
    <mergeCell ref="A62:B62"/>
    <mergeCell ref="F62:G62"/>
    <mergeCell ref="A63:B63"/>
    <mergeCell ref="F63:G63"/>
    <mergeCell ref="A64:B64"/>
    <mergeCell ref="F64:G64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B43" sqref="B43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15400</v>
      </c>
      <c r="C7" s="9">
        <v>16335</v>
      </c>
      <c r="D7" s="9">
        <v>17961</v>
      </c>
      <c r="E7" s="10">
        <f>SUM(C7:D7)</f>
        <v>34296</v>
      </c>
      <c r="F7" s="8">
        <v>10114</v>
      </c>
      <c r="G7" s="9">
        <v>6208</v>
      </c>
      <c r="H7" s="9">
        <v>8608</v>
      </c>
      <c r="I7" s="9">
        <f>SUM(G7:H7)</f>
        <v>14816</v>
      </c>
      <c r="J7" s="11">
        <f>ROUND(I7/E7,3)</f>
        <v>0.432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7917</v>
      </c>
      <c r="C13" s="15">
        <v>8424</v>
      </c>
      <c r="D13" s="15">
        <v>9123</v>
      </c>
      <c r="E13" s="16">
        <f aca="true" t="shared" si="0" ref="E13:E19">SUM(C13:D13)</f>
        <v>17547</v>
      </c>
      <c r="F13" s="17">
        <v>4540</v>
      </c>
      <c r="G13" s="15">
        <v>2766</v>
      </c>
      <c r="H13" s="15">
        <v>3882</v>
      </c>
      <c r="I13" s="15">
        <f>SUM(G13:H13)</f>
        <v>6648</v>
      </c>
      <c r="J13" s="18">
        <f aca="true" t="shared" si="1" ref="J13:J20">ROUND(I13/E13,3)</f>
        <v>0.379</v>
      </c>
    </row>
    <row r="14" spans="1:10" ht="14.25">
      <c r="A14" s="13" t="s">
        <v>10</v>
      </c>
      <c r="B14" s="14">
        <v>1398</v>
      </c>
      <c r="C14" s="15">
        <v>1542</v>
      </c>
      <c r="D14" s="15">
        <v>1701</v>
      </c>
      <c r="E14" s="16">
        <f t="shared" si="0"/>
        <v>3243</v>
      </c>
      <c r="F14" s="17">
        <v>1083</v>
      </c>
      <c r="G14" s="15">
        <v>706</v>
      </c>
      <c r="H14" s="15">
        <v>956</v>
      </c>
      <c r="I14" s="15">
        <f aca="true" t="shared" si="2" ref="I14:I19">SUM(G14:H14)</f>
        <v>1662</v>
      </c>
      <c r="J14" s="18">
        <f t="shared" si="1"/>
        <v>0.512</v>
      </c>
    </row>
    <row r="15" spans="1:10" ht="14.25">
      <c r="A15" s="13" t="s">
        <v>11</v>
      </c>
      <c r="B15" s="14">
        <v>3451</v>
      </c>
      <c r="C15" s="15">
        <v>3478</v>
      </c>
      <c r="D15" s="15">
        <v>3877</v>
      </c>
      <c r="E15" s="16">
        <f t="shared" si="0"/>
        <v>7355</v>
      </c>
      <c r="F15" s="17">
        <v>2426</v>
      </c>
      <c r="G15" s="15">
        <v>1474</v>
      </c>
      <c r="H15" s="15">
        <v>2002</v>
      </c>
      <c r="I15" s="15">
        <f t="shared" si="2"/>
        <v>3476</v>
      </c>
      <c r="J15" s="18">
        <f t="shared" si="1"/>
        <v>0.473</v>
      </c>
    </row>
    <row r="16" spans="1:10" ht="14.25">
      <c r="A16" s="13" t="s">
        <v>12</v>
      </c>
      <c r="B16" s="14">
        <v>788</v>
      </c>
      <c r="C16" s="15">
        <v>944</v>
      </c>
      <c r="D16" s="15">
        <v>971</v>
      </c>
      <c r="E16" s="16">
        <f t="shared" si="0"/>
        <v>1915</v>
      </c>
      <c r="F16" s="17">
        <v>622</v>
      </c>
      <c r="G16" s="15">
        <v>386</v>
      </c>
      <c r="H16" s="15">
        <v>534</v>
      </c>
      <c r="I16" s="15">
        <f t="shared" si="2"/>
        <v>920</v>
      </c>
      <c r="J16" s="18">
        <f t="shared" si="1"/>
        <v>0.48</v>
      </c>
    </row>
    <row r="17" spans="1:10" ht="14.25">
      <c r="A17" s="13" t="s">
        <v>13</v>
      </c>
      <c r="B17" s="14">
        <v>661</v>
      </c>
      <c r="C17" s="15">
        <v>784</v>
      </c>
      <c r="D17" s="15">
        <v>885</v>
      </c>
      <c r="E17" s="16">
        <f t="shared" si="0"/>
        <v>1669</v>
      </c>
      <c r="F17" s="17">
        <v>555</v>
      </c>
      <c r="G17" s="15">
        <v>362</v>
      </c>
      <c r="H17" s="15">
        <v>470</v>
      </c>
      <c r="I17" s="15">
        <f>SUM(G17:H17)</f>
        <v>832</v>
      </c>
      <c r="J17" s="18">
        <f t="shared" si="1"/>
        <v>0.499</v>
      </c>
    </row>
    <row r="18" spans="1:10" ht="14.25">
      <c r="A18" s="13" t="s">
        <v>14</v>
      </c>
      <c r="B18" s="14">
        <v>587</v>
      </c>
      <c r="C18" s="15">
        <v>589</v>
      </c>
      <c r="D18" s="15">
        <v>710</v>
      </c>
      <c r="E18" s="16">
        <f t="shared" si="0"/>
        <v>1299</v>
      </c>
      <c r="F18" s="17">
        <v>464</v>
      </c>
      <c r="G18" s="15">
        <v>280</v>
      </c>
      <c r="H18" s="15">
        <v>412</v>
      </c>
      <c r="I18" s="15">
        <f t="shared" si="2"/>
        <v>692</v>
      </c>
      <c r="J18" s="18">
        <f t="shared" si="1"/>
        <v>0.533</v>
      </c>
    </row>
    <row r="19" spans="1:10" ht="14.25">
      <c r="A19" s="13" t="s">
        <v>15</v>
      </c>
      <c r="B19" s="14">
        <v>598</v>
      </c>
      <c r="C19" s="15">
        <v>574</v>
      </c>
      <c r="D19" s="15">
        <v>694</v>
      </c>
      <c r="E19" s="16">
        <f t="shared" si="0"/>
        <v>1268</v>
      </c>
      <c r="F19" s="17">
        <v>424</v>
      </c>
      <c r="G19" s="15">
        <v>234</v>
      </c>
      <c r="H19" s="15">
        <v>352</v>
      </c>
      <c r="I19" s="15">
        <f t="shared" si="2"/>
        <v>586</v>
      </c>
      <c r="J19" s="18">
        <f t="shared" si="1"/>
        <v>0.462</v>
      </c>
    </row>
    <row r="20" spans="1:10" ht="15" thickBot="1">
      <c r="A20" s="7" t="s">
        <v>16</v>
      </c>
      <c r="B20" s="41">
        <f aca="true" t="shared" si="3" ref="B20:H20">SUM(B13:B19)</f>
        <v>15400</v>
      </c>
      <c r="C20" s="20">
        <f t="shared" si="3"/>
        <v>16335</v>
      </c>
      <c r="D20" s="20">
        <f t="shared" si="3"/>
        <v>17961</v>
      </c>
      <c r="E20" s="20">
        <f t="shared" si="3"/>
        <v>34296</v>
      </c>
      <c r="F20" s="35">
        <f t="shared" si="3"/>
        <v>10114</v>
      </c>
      <c r="G20" s="20">
        <f t="shared" si="3"/>
        <v>6208</v>
      </c>
      <c r="H20" s="20">
        <f t="shared" si="3"/>
        <v>8608</v>
      </c>
      <c r="I20" s="21">
        <f>SUM(I13:I19)</f>
        <v>14816</v>
      </c>
      <c r="J20" s="22">
        <f t="shared" si="1"/>
        <v>0.432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499</v>
      </c>
      <c r="D25" s="15">
        <v>479</v>
      </c>
      <c r="E25" s="16">
        <f aca="true" t="shared" si="4" ref="E25:E36">C25+D25</f>
        <v>978</v>
      </c>
      <c r="F25" s="81" t="s">
        <v>20</v>
      </c>
      <c r="G25" s="83"/>
      <c r="H25" s="15">
        <v>1203</v>
      </c>
      <c r="I25" s="15">
        <v>1206</v>
      </c>
      <c r="J25" s="16">
        <f aca="true" t="shared" si="5" ref="J25:J35">H25+I25</f>
        <v>2409</v>
      </c>
    </row>
    <row r="26" spans="1:10" ht="14.25">
      <c r="A26" s="81" t="s">
        <v>21</v>
      </c>
      <c r="B26" s="82"/>
      <c r="C26" s="15">
        <v>609</v>
      </c>
      <c r="D26" s="15">
        <v>590</v>
      </c>
      <c r="E26" s="16">
        <f t="shared" si="4"/>
        <v>1199</v>
      </c>
      <c r="F26" s="81" t="s">
        <v>22</v>
      </c>
      <c r="G26" s="83"/>
      <c r="H26" s="15">
        <v>1512</v>
      </c>
      <c r="I26" s="15">
        <v>1460</v>
      </c>
      <c r="J26" s="16">
        <f t="shared" si="5"/>
        <v>2972</v>
      </c>
    </row>
    <row r="27" spans="1:10" ht="14.25">
      <c r="A27" s="81" t="s">
        <v>23</v>
      </c>
      <c r="B27" s="82"/>
      <c r="C27" s="15">
        <v>706</v>
      </c>
      <c r="D27" s="15">
        <v>648</v>
      </c>
      <c r="E27" s="16">
        <f t="shared" si="4"/>
        <v>1354</v>
      </c>
      <c r="F27" s="81" t="s">
        <v>24</v>
      </c>
      <c r="G27" s="83"/>
      <c r="H27" s="15">
        <v>1594</v>
      </c>
      <c r="I27" s="15">
        <v>1625</v>
      </c>
      <c r="J27" s="16">
        <f t="shared" si="5"/>
        <v>3219</v>
      </c>
    </row>
    <row r="28" spans="1:10" ht="14.25">
      <c r="A28" s="81" t="s">
        <v>25</v>
      </c>
      <c r="B28" s="82"/>
      <c r="C28" s="15">
        <v>731</v>
      </c>
      <c r="D28" s="15">
        <v>647</v>
      </c>
      <c r="E28" s="16">
        <f t="shared" si="4"/>
        <v>1378</v>
      </c>
      <c r="F28" s="81" t="s">
        <v>26</v>
      </c>
      <c r="G28" s="83"/>
      <c r="H28" s="15">
        <v>989</v>
      </c>
      <c r="I28" s="15">
        <v>1309</v>
      </c>
      <c r="J28" s="16">
        <f t="shared" si="5"/>
        <v>2298</v>
      </c>
    </row>
    <row r="29" spans="1:10" ht="14.25">
      <c r="A29" s="81" t="s">
        <v>27</v>
      </c>
      <c r="B29" s="82"/>
      <c r="C29" s="15">
        <v>637</v>
      </c>
      <c r="D29" s="15">
        <v>571</v>
      </c>
      <c r="E29" s="16">
        <f t="shared" si="4"/>
        <v>1208</v>
      </c>
      <c r="F29" s="81" t="s">
        <v>28</v>
      </c>
      <c r="G29" s="83"/>
      <c r="H29" s="15">
        <v>868</v>
      </c>
      <c r="I29" s="15">
        <v>1408</v>
      </c>
      <c r="J29" s="16">
        <f t="shared" si="5"/>
        <v>2276</v>
      </c>
    </row>
    <row r="30" spans="1:10" ht="14.25">
      <c r="A30" s="81" t="s">
        <v>29</v>
      </c>
      <c r="B30" s="82"/>
      <c r="C30" s="15">
        <v>613</v>
      </c>
      <c r="D30" s="15">
        <v>501</v>
      </c>
      <c r="E30" s="16">
        <f t="shared" si="4"/>
        <v>1114</v>
      </c>
      <c r="F30" s="81" t="s">
        <v>30</v>
      </c>
      <c r="G30" s="83"/>
      <c r="H30" s="15">
        <v>749</v>
      </c>
      <c r="I30" s="15">
        <v>1454</v>
      </c>
      <c r="J30" s="16">
        <f t="shared" si="5"/>
        <v>2203</v>
      </c>
    </row>
    <row r="31" spans="1:10" ht="14.25">
      <c r="A31" s="81" t="s">
        <v>31</v>
      </c>
      <c r="B31" s="82"/>
      <c r="C31" s="15">
        <v>699</v>
      </c>
      <c r="D31" s="15">
        <v>570</v>
      </c>
      <c r="E31" s="16">
        <f t="shared" si="4"/>
        <v>1269</v>
      </c>
      <c r="F31" s="81" t="s">
        <v>32</v>
      </c>
      <c r="G31" s="83"/>
      <c r="H31" s="15">
        <v>388</v>
      </c>
      <c r="I31" s="15">
        <v>947</v>
      </c>
      <c r="J31" s="16">
        <f t="shared" si="5"/>
        <v>1335</v>
      </c>
    </row>
    <row r="32" spans="1:10" ht="14.25">
      <c r="A32" s="81" t="s">
        <v>33</v>
      </c>
      <c r="B32" s="82"/>
      <c r="C32" s="15">
        <v>765</v>
      </c>
      <c r="D32" s="15">
        <v>659</v>
      </c>
      <c r="E32" s="16">
        <f t="shared" si="4"/>
        <v>1424</v>
      </c>
      <c r="F32" s="81" t="s">
        <v>34</v>
      </c>
      <c r="G32" s="83"/>
      <c r="H32" s="15">
        <v>96</v>
      </c>
      <c r="I32" s="15">
        <v>341</v>
      </c>
      <c r="J32" s="16">
        <f t="shared" si="5"/>
        <v>437</v>
      </c>
    </row>
    <row r="33" spans="1:10" ht="14.25">
      <c r="A33" s="81" t="s">
        <v>35</v>
      </c>
      <c r="B33" s="82"/>
      <c r="C33" s="15">
        <v>905</v>
      </c>
      <c r="D33" s="15">
        <v>843</v>
      </c>
      <c r="E33" s="16">
        <f t="shared" si="4"/>
        <v>1748</v>
      </c>
      <c r="F33" s="81" t="s">
        <v>36</v>
      </c>
      <c r="G33" s="83"/>
      <c r="H33" s="15">
        <v>12</v>
      </c>
      <c r="I33" s="15">
        <v>56</v>
      </c>
      <c r="J33" s="16">
        <f t="shared" si="5"/>
        <v>68</v>
      </c>
    </row>
    <row r="34" spans="1:10" ht="14.25">
      <c r="A34" s="81" t="s">
        <v>37</v>
      </c>
      <c r="B34" s="82"/>
      <c r="C34" s="15">
        <v>993</v>
      </c>
      <c r="D34" s="15">
        <v>908</v>
      </c>
      <c r="E34" s="16">
        <f t="shared" si="4"/>
        <v>1901</v>
      </c>
      <c r="F34" s="81" t="s">
        <v>38</v>
      </c>
      <c r="G34" s="83"/>
      <c r="H34" s="15">
        <v>0</v>
      </c>
      <c r="I34" s="15">
        <v>8</v>
      </c>
      <c r="J34" s="16">
        <f t="shared" si="5"/>
        <v>8</v>
      </c>
    </row>
    <row r="35" spans="1:10" ht="14.25">
      <c r="A35" s="81" t="s">
        <v>39</v>
      </c>
      <c r="B35" s="82"/>
      <c r="C35" s="15">
        <v>888</v>
      </c>
      <c r="D35" s="15">
        <v>797</v>
      </c>
      <c r="E35" s="16">
        <f t="shared" si="4"/>
        <v>1685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879</v>
      </c>
      <c r="D36" s="9">
        <v>934</v>
      </c>
      <c r="E36" s="10">
        <f t="shared" si="4"/>
        <v>1813</v>
      </c>
      <c r="F36" s="86" t="s">
        <v>42</v>
      </c>
      <c r="G36" s="87"/>
      <c r="H36" s="9">
        <f>C25+C26+C27+C28+C29+C30+C31+C32+C33+C34+C35+C36+H25+H26+H27+H28+H29+H30+H31+H32+H33+H34+H35</f>
        <v>16335</v>
      </c>
      <c r="I36" s="9">
        <f>D25+D26+D27+D28+D29+D30+D31+D32+D33+D34+D35+D36+I25+I26+I27+I28+I29+I30+I31+I32+I33+I34+I35</f>
        <v>17961</v>
      </c>
      <c r="J36" s="10">
        <f>E25+E26+E27+E28+E29+E30+E31+E32+E33+E34+E35+E36+J25+J26+J27+J28+J29+J30+J31+J32+J33+J34+J35</f>
        <v>34296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58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378</v>
      </c>
      <c r="C43" s="9">
        <v>195</v>
      </c>
      <c r="D43" s="9">
        <v>227</v>
      </c>
      <c r="E43" s="10">
        <f>SUM(C43:D43)</f>
        <v>422</v>
      </c>
      <c r="F43" s="8">
        <v>18</v>
      </c>
      <c r="G43" s="9">
        <v>10</v>
      </c>
      <c r="H43" s="9">
        <v>15</v>
      </c>
      <c r="I43" s="9">
        <f>SUM(G43:H43)</f>
        <v>25</v>
      </c>
      <c r="J43" s="11">
        <f>ROUND(I43/E43,3)</f>
        <v>0.059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36">
        <v>269</v>
      </c>
      <c r="C49" s="37">
        <v>138</v>
      </c>
      <c r="D49" s="37">
        <v>163</v>
      </c>
      <c r="E49" s="29">
        <f aca="true" t="shared" si="6" ref="E49:E55">SUM(C49:D49)</f>
        <v>301</v>
      </c>
      <c r="F49" s="30">
        <v>12</v>
      </c>
      <c r="G49" s="31">
        <v>6</v>
      </c>
      <c r="H49" s="31">
        <v>9</v>
      </c>
      <c r="I49" s="31">
        <f>SUM(G49:H49)</f>
        <v>15</v>
      </c>
      <c r="J49" s="18">
        <f aca="true" t="shared" si="7" ref="J49:J56">ROUND(I49/E49,3)</f>
        <v>0.05</v>
      </c>
    </row>
    <row r="50" spans="1:10" ht="14.25">
      <c r="A50" s="13" t="s">
        <v>10</v>
      </c>
      <c r="B50" s="36">
        <v>24</v>
      </c>
      <c r="C50" s="37">
        <v>11</v>
      </c>
      <c r="D50" s="42">
        <v>15</v>
      </c>
      <c r="E50" s="29">
        <f t="shared" si="6"/>
        <v>26</v>
      </c>
      <c r="F50" s="30">
        <v>1</v>
      </c>
      <c r="G50" s="31">
        <v>0</v>
      </c>
      <c r="H50" s="31">
        <v>1</v>
      </c>
      <c r="I50" s="31">
        <f aca="true" t="shared" si="8" ref="I50:I55">SUM(G50:H50)</f>
        <v>1</v>
      </c>
      <c r="J50" s="18">
        <f t="shared" si="7"/>
        <v>0.038</v>
      </c>
    </row>
    <row r="51" spans="1:10" ht="14.25">
      <c r="A51" s="13" t="s">
        <v>11</v>
      </c>
      <c r="B51" s="36">
        <v>64</v>
      </c>
      <c r="C51" s="37">
        <v>41</v>
      </c>
      <c r="D51" s="37">
        <v>31</v>
      </c>
      <c r="E51" s="29">
        <f t="shared" si="6"/>
        <v>72</v>
      </c>
      <c r="F51" s="30">
        <v>5</v>
      </c>
      <c r="G51" s="31">
        <v>4</v>
      </c>
      <c r="H51" s="31">
        <v>5</v>
      </c>
      <c r="I51" s="31">
        <f t="shared" si="8"/>
        <v>9</v>
      </c>
      <c r="J51" s="18">
        <f t="shared" si="7"/>
        <v>0.125</v>
      </c>
    </row>
    <row r="52" spans="1:10" ht="14.25">
      <c r="A52" s="13" t="s">
        <v>12</v>
      </c>
      <c r="B52" s="36">
        <v>7</v>
      </c>
      <c r="C52" s="37">
        <v>0</v>
      </c>
      <c r="D52" s="37">
        <v>7</v>
      </c>
      <c r="E52" s="29">
        <f t="shared" si="6"/>
        <v>7</v>
      </c>
      <c r="F52" s="30">
        <v>0</v>
      </c>
      <c r="G52" s="31">
        <v>0</v>
      </c>
      <c r="H52" s="31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36">
        <v>3</v>
      </c>
      <c r="C53" s="37">
        <v>3</v>
      </c>
      <c r="D53" s="37">
        <v>1</v>
      </c>
      <c r="E53" s="29">
        <f t="shared" si="6"/>
        <v>4</v>
      </c>
      <c r="F53" s="30">
        <v>0</v>
      </c>
      <c r="G53" s="31">
        <v>0</v>
      </c>
      <c r="H53" s="31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36">
        <v>2</v>
      </c>
      <c r="C54" s="37">
        <v>1</v>
      </c>
      <c r="D54" s="37">
        <v>1</v>
      </c>
      <c r="E54" s="29">
        <f t="shared" si="6"/>
        <v>2</v>
      </c>
      <c r="F54" s="30">
        <v>0</v>
      </c>
      <c r="G54" s="31">
        <v>0</v>
      </c>
      <c r="H54" s="31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36">
        <v>9</v>
      </c>
      <c r="C55" s="37">
        <v>1</v>
      </c>
      <c r="D55" s="37">
        <v>9</v>
      </c>
      <c r="E55" s="29">
        <f t="shared" si="6"/>
        <v>10</v>
      </c>
      <c r="F55" s="30">
        <v>0</v>
      </c>
      <c r="G55" s="31">
        <v>0</v>
      </c>
      <c r="H55" s="31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8">
        <f aca="true" t="shared" si="9" ref="B56:G56">SUM(B49:B55)</f>
        <v>378</v>
      </c>
      <c r="C56" s="39">
        <f t="shared" si="9"/>
        <v>195</v>
      </c>
      <c r="D56" s="39">
        <f t="shared" si="9"/>
        <v>227</v>
      </c>
      <c r="E56" s="32">
        <f t="shared" si="9"/>
        <v>422</v>
      </c>
      <c r="F56" s="33">
        <f t="shared" si="9"/>
        <v>18</v>
      </c>
      <c r="G56" s="32">
        <f t="shared" si="9"/>
        <v>10</v>
      </c>
      <c r="H56" s="32">
        <f>SUM(H49:H55)</f>
        <v>15</v>
      </c>
      <c r="I56" s="32">
        <f>SUM(I49:I55)</f>
        <v>25</v>
      </c>
      <c r="J56" s="11">
        <f t="shared" si="7"/>
        <v>0.059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44">
        <v>2</v>
      </c>
      <c r="D61" s="44">
        <v>3</v>
      </c>
      <c r="E61" s="16">
        <f aca="true" t="shared" si="10" ref="E61:E72">SUM(C61+D61)</f>
        <v>5</v>
      </c>
      <c r="F61" s="81" t="s">
        <v>20</v>
      </c>
      <c r="G61" s="83"/>
      <c r="H61" s="44">
        <v>3</v>
      </c>
      <c r="I61" s="44">
        <v>1</v>
      </c>
      <c r="J61" s="16">
        <f aca="true" t="shared" si="11" ref="J61:J72">SUM(H61+I61)</f>
        <v>4</v>
      </c>
    </row>
    <row r="62" spans="1:10" ht="14.25">
      <c r="A62" s="81" t="s">
        <v>21</v>
      </c>
      <c r="B62" s="82"/>
      <c r="C62" s="44">
        <v>1</v>
      </c>
      <c r="D62" s="44">
        <v>4</v>
      </c>
      <c r="E62" s="16">
        <f t="shared" si="10"/>
        <v>5</v>
      </c>
      <c r="F62" s="81" t="s">
        <v>22</v>
      </c>
      <c r="G62" s="83"/>
      <c r="H62" s="44">
        <v>0</v>
      </c>
      <c r="I62" s="44">
        <v>7</v>
      </c>
      <c r="J62" s="16">
        <f t="shared" si="11"/>
        <v>7</v>
      </c>
    </row>
    <row r="63" spans="1:10" ht="14.25">
      <c r="A63" s="81" t="s">
        <v>23</v>
      </c>
      <c r="B63" s="82"/>
      <c r="C63" s="44">
        <v>1</v>
      </c>
      <c r="D63" s="44">
        <v>1</v>
      </c>
      <c r="E63" s="16">
        <f t="shared" si="10"/>
        <v>2</v>
      </c>
      <c r="F63" s="81" t="s">
        <v>24</v>
      </c>
      <c r="G63" s="83"/>
      <c r="H63" s="44">
        <v>5</v>
      </c>
      <c r="I63" s="44">
        <v>2</v>
      </c>
      <c r="J63" s="16">
        <f t="shared" si="11"/>
        <v>7</v>
      </c>
    </row>
    <row r="64" spans="1:10" ht="14.25">
      <c r="A64" s="81" t="s">
        <v>25</v>
      </c>
      <c r="B64" s="82"/>
      <c r="C64" s="44">
        <v>7</v>
      </c>
      <c r="D64" s="44">
        <v>6</v>
      </c>
      <c r="E64" s="16">
        <f t="shared" si="10"/>
        <v>13</v>
      </c>
      <c r="F64" s="81" t="s">
        <v>26</v>
      </c>
      <c r="G64" s="83"/>
      <c r="H64" s="44">
        <v>2</v>
      </c>
      <c r="I64" s="44">
        <v>2</v>
      </c>
      <c r="J64" s="16">
        <f t="shared" si="11"/>
        <v>4</v>
      </c>
    </row>
    <row r="65" spans="1:10" ht="14.25">
      <c r="A65" s="81" t="s">
        <v>27</v>
      </c>
      <c r="B65" s="82"/>
      <c r="C65" s="44">
        <v>56</v>
      </c>
      <c r="D65" s="44">
        <v>56</v>
      </c>
      <c r="E65" s="16">
        <f t="shared" si="10"/>
        <v>112</v>
      </c>
      <c r="F65" s="81" t="s">
        <v>28</v>
      </c>
      <c r="G65" s="83"/>
      <c r="H65" s="44">
        <v>3</v>
      </c>
      <c r="I65" s="44">
        <v>1</v>
      </c>
      <c r="J65" s="16">
        <f t="shared" si="11"/>
        <v>4</v>
      </c>
    </row>
    <row r="66" spans="1:10" ht="14.25">
      <c r="A66" s="81" t="s">
        <v>29</v>
      </c>
      <c r="B66" s="82"/>
      <c r="C66" s="44">
        <v>61</v>
      </c>
      <c r="D66" s="44">
        <v>21</v>
      </c>
      <c r="E66" s="16">
        <f t="shared" si="10"/>
        <v>82</v>
      </c>
      <c r="F66" s="81" t="s">
        <v>30</v>
      </c>
      <c r="G66" s="83"/>
      <c r="H66" s="44">
        <v>0</v>
      </c>
      <c r="I66" s="44">
        <v>1</v>
      </c>
      <c r="J66" s="16">
        <f t="shared" si="11"/>
        <v>1</v>
      </c>
    </row>
    <row r="67" spans="1:10" ht="14.25">
      <c r="A67" s="81" t="s">
        <v>31</v>
      </c>
      <c r="B67" s="82"/>
      <c r="C67" s="44">
        <v>34</v>
      </c>
      <c r="D67" s="44">
        <v>24</v>
      </c>
      <c r="E67" s="16">
        <f t="shared" si="10"/>
        <v>58</v>
      </c>
      <c r="F67" s="81" t="s">
        <v>32</v>
      </c>
      <c r="G67" s="83"/>
      <c r="H67" s="44">
        <v>0</v>
      </c>
      <c r="I67" s="44">
        <v>2</v>
      </c>
      <c r="J67" s="16">
        <f t="shared" si="11"/>
        <v>2</v>
      </c>
    </row>
    <row r="68" spans="1:10" ht="14.25">
      <c r="A68" s="81" t="s">
        <v>33</v>
      </c>
      <c r="B68" s="82"/>
      <c r="C68" s="44">
        <v>8</v>
      </c>
      <c r="D68" s="44">
        <v>20</v>
      </c>
      <c r="E68" s="16">
        <f t="shared" si="10"/>
        <v>28</v>
      </c>
      <c r="F68" s="81" t="s">
        <v>34</v>
      </c>
      <c r="G68" s="83"/>
      <c r="H68" s="44">
        <v>0</v>
      </c>
      <c r="I68" s="44">
        <v>0</v>
      </c>
      <c r="J68" s="16">
        <f t="shared" si="11"/>
        <v>0</v>
      </c>
    </row>
    <row r="69" spans="1:10" ht="14.25">
      <c r="A69" s="81" t="s">
        <v>35</v>
      </c>
      <c r="B69" s="82"/>
      <c r="C69" s="44">
        <v>5</v>
      </c>
      <c r="D69" s="44">
        <v>23</v>
      </c>
      <c r="E69" s="16">
        <f t="shared" si="10"/>
        <v>28</v>
      </c>
      <c r="F69" s="81" t="s">
        <v>36</v>
      </c>
      <c r="G69" s="83"/>
      <c r="H69" s="44">
        <v>0</v>
      </c>
      <c r="I69" s="44">
        <v>0</v>
      </c>
      <c r="J69" s="16">
        <f t="shared" si="11"/>
        <v>0</v>
      </c>
    </row>
    <row r="70" spans="1:10" ht="14.25">
      <c r="A70" s="81" t="s">
        <v>37</v>
      </c>
      <c r="B70" s="82"/>
      <c r="C70" s="44">
        <v>2</v>
      </c>
      <c r="D70" s="44">
        <v>22</v>
      </c>
      <c r="E70" s="16">
        <f t="shared" si="10"/>
        <v>24</v>
      </c>
      <c r="F70" s="81" t="s">
        <v>38</v>
      </c>
      <c r="G70" s="83"/>
      <c r="H70" s="44">
        <v>0</v>
      </c>
      <c r="I70" s="44">
        <v>0</v>
      </c>
      <c r="J70" s="16">
        <f t="shared" si="11"/>
        <v>0</v>
      </c>
    </row>
    <row r="71" spans="1:10" ht="14.25">
      <c r="A71" s="81" t="s">
        <v>39</v>
      </c>
      <c r="B71" s="82"/>
      <c r="C71" s="44">
        <v>2</v>
      </c>
      <c r="D71" s="44">
        <v>18</v>
      </c>
      <c r="E71" s="16">
        <f t="shared" si="10"/>
        <v>20</v>
      </c>
      <c r="F71" s="81" t="s">
        <v>40</v>
      </c>
      <c r="G71" s="83"/>
      <c r="H71" s="44">
        <v>0</v>
      </c>
      <c r="I71" s="44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45">
        <v>3</v>
      </c>
      <c r="D72" s="45">
        <v>13</v>
      </c>
      <c r="E72" s="10">
        <f t="shared" si="10"/>
        <v>16</v>
      </c>
      <c r="F72" s="86" t="s">
        <v>42</v>
      </c>
      <c r="G72" s="87"/>
      <c r="H72" s="34">
        <f>SUM((SUM(C61:C72)+(SUM(H61:H71))))</f>
        <v>195</v>
      </c>
      <c r="I72" s="9">
        <f>SUM((SUM(D61:D72)+(SUM(I61:I71))))</f>
        <v>227</v>
      </c>
      <c r="J72" s="10">
        <f t="shared" si="11"/>
        <v>422</v>
      </c>
    </row>
  </sheetData>
  <sheetProtection/>
  <mergeCells count="75">
    <mergeCell ref="A59:B59"/>
    <mergeCell ref="F60:G60"/>
    <mergeCell ref="A46:C46"/>
    <mergeCell ref="A47:A48"/>
    <mergeCell ref="B47:B48"/>
    <mergeCell ref="C47:E47"/>
    <mergeCell ref="A60:B60"/>
    <mergeCell ref="A2:J2"/>
    <mergeCell ref="A5:A6"/>
    <mergeCell ref="B5:B6"/>
    <mergeCell ref="C5:E5"/>
    <mergeCell ref="F5:J5"/>
    <mergeCell ref="F47:J47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37:B37"/>
    <mergeCell ref="A39:J39"/>
    <mergeCell ref="A41:A42"/>
    <mergeCell ref="B41:B42"/>
    <mergeCell ref="C41:E41"/>
    <mergeCell ref="F41:J41"/>
    <mergeCell ref="A63:B63"/>
    <mergeCell ref="F63:G63"/>
    <mergeCell ref="A64:B64"/>
    <mergeCell ref="F64:G64"/>
    <mergeCell ref="A61:B61"/>
    <mergeCell ref="F61:G61"/>
    <mergeCell ref="A62:B62"/>
    <mergeCell ref="F62:G62"/>
    <mergeCell ref="A67:B67"/>
    <mergeCell ref="F67:G67"/>
    <mergeCell ref="A68:B68"/>
    <mergeCell ref="F68:G68"/>
    <mergeCell ref="A65:B65"/>
    <mergeCell ref="F65:G65"/>
    <mergeCell ref="A66:B66"/>
    <mergeCell ref="F66:G66"/>
    <mergeCell ref="A71:B71"/>
    <mergeCell ref="F71:G71"/>
    <mergeCell ref="A72:B72"/>
    <mergeCell ref="F72:G72"/>
    <mergeCell ref="A69:B69"/>
    <mergeCell ref="F69:G69"/>
    <mergeCell ref="A70:B70"/>
    <mergeCell ref="F70:G7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I68" sqref="I68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15398</v>
      </c>
      <c r="C7" s="9">
        <v>16331</v>
      </c>
      <c r="D7" s="9">
        <v>17946</v>
      </c>
      <c r="E7" s="10">
        <f>SUM(C7:D7)</f>
        <v>34277</v>
      </c>
      <c r="F7" s="8">
        <v>10107</v>
      </c>
      <c r="G7" s="9">
        <v>6212</v>
      </c>
      <c r="H7" s="9">
        <v>8598</v>
      </c>
      <c r="I7" s="9">
        <f>SUM(G7:H7)</f>
        <v>14810</v>
      </c>
      <c r="J7" s="11">
        <f>ROUND(I7/E7,3)</f>
        <v>0.432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7918</v>
      </c>
      <c r="C13" s="15">
        <v>8427</v>
      </c>
      <c r="D13" s="15">
        <v>9123</v>
      </c>
      <c r="E13" s="16">
        <f aca="true" t="shared" si="0" ref="E13:E18">SUM(C13:D13)</f>
        <v>17550</v>
      </c>
      <c r="F13" s="17">
        <v>4542</v>
      </c>
      <c r="G13" s="15">
        <v>2768</v>
      </c>
      <c r="H13" s="15">
        <v>3881</v>
      </c>
      <c r="I13" s="15">
        <f aca="true" t="shared" si="1" ref="I13:I19">SUM(G13:H13)</f>
        <v>6649</v>
      </c>
      <c r="J13" s="18">
        <f aca="true" t="shared" si="2" ref="J13:J20">ROUND(I13/E13,3)</f>
        <v>0.379</v>
      </c>
    </row>
    <row r="14" spans="1:10" ht="14.25">
      <c r="A14" s="13" t="s">
        <v>10</v>
      </c>
      <c r="B14" s="14">
        <v>1394</v>
      </c>
      <c r="C14" s="15">
        <v>1538</v>
      </c>
      <c r="D14" s="15">
        <v>1699</v>
      </c>
      <c r="E14" s="16">
        <f t="shared" si="0"/>
        <v>3237</v>
      </c>
      <c r="F14" s="17">
        <v>1080</v>
      </c>
      <c r="G14" s="15">
        <v>706</v>
      </c>
      <c r="H14" s="15">
        <v>951</v>
      </c>
      <c r="I14" s="15">
        <f t="shared" si="1"/>
        <v>1657</v>
      </c>
      <c r="J14" s="18">
        <f t="shared" si="2"/>
        <v>0.512</v>
      </c>
    </row>
    <row r="15" spans="1:10" ht="14.25">
      <c r="A15" s="13" t="s">
        <v>11</v>
      </c>
      <c r="B15" s="14">
        <v>3448</v>
      </c>
      <c r="C15" s="15">
        <v>3476</v>
      </c>
      <c r="D15" s="15">
        <v>3871</v>
      </c>
      <c r="E15" s="16">
        <f t="shared" si="0"/>
        <v>7347</v>
      </c>
      <c r="F15" s="17">
        <v>2421</v>
      </c>
      <c r="G15" s="15">
        <v>1473</v>
      </c>
      <c r="H15" s="15">
        <v>1998</v>
      </c>
      <c r="I15" s="15">
        <f t="shared" si="1"/>
        <v>3471</v>
      </c>
      <c r="J15" s="18">
        <f t="shared" si="2"/>
        <v>0.472</v>
      </c>
    </row>
    <row r="16" spans="1:10" ht="14.25">
      <c r="A16" s="13" t="s">
        <v>12</v>
      </c>
      <c r="B16" s="14">
        <v>789</v>
      </c>
      <c r="C16" s="15">
        <v>945</v>
      </c>
      <c r="D16" s="15">
        <v>968</v>
      </c>
      <c r="E16" s="16">
        <f t="shared" si="0"/>
        <v>1913</v>
      </c>
      <c r="F16" s="17">
        <v>620</v>
      </c>
      <c r="G16" s="15">
        <v>386</v>
      </c>
      <c r="H16" s="15">
        <v>532</v>
      </c>
      <c r="I16" s="15">
        <f t="shared" si="1"/>
        <v>918</v>
      </c>
      <c r="J16" s="18">
        <f t="shared" si="2"/>
        <v>0.48</v>
      </c>
    </row>
    <row r="17" spans="1:10" ht="14.25">
      <c r="A17" s="13" t="s">
        <v>13</v>
      </c>
      <c r="B17" s="14">
        <v>664</v>
      </c>
      <c r="C17" s="15">
        <v>784</v>
      </c>
      <c r="D17" s="15">
        <v>884</v>
      </c>
      <c r="E17" s="16">
        <f>SUM(C17:D17)</f>
        <v>1668</v>
      </c>
      <c r="F17" s="17">
        <v>555</v>
      </c>
      <c r="G17" s="15">
        <v>363</v>
      </c>
      <c r="H17" s="15">
        <v>470</v>
      </c>
      <c r="I17" s="15">
        <f t="shared" si="1"/>
        <v>833</v>
      </c>
      <c r="J17" s="18">
        <f t="shared" si="2"/>
        <v>0.499</v>
      </c>
    </row>
    <row r="18" spans="1:10" ht="14.25">
      <c r="A18" s="13" t="s">
        <v>14</v>
      </c>
      <c r="B18" s="14">
        <v>587</v>
      </c>
      <c r="C18" s="15">
        <v>590</v>
      </c>
      <c r="D18" s="15">
        <v>708</v>
      </c>
      <c r="E18" s="16">
        <f t="shared" si="0"/>
        <v>1298</v>
      </c>
      <c r="F18" s="17">
        <v>464</v>
      </c>
      <c r="G18" s="15">
        <v>282</v>
      </c>
      <c r="H18" s="15">
        <v>411</v>
      </c>
      <c r="I18" s="15">
        <f t="shared" si="1"/>
        <v>693</v>
      </c>
      <c r="J18" s="18">
        <f t="shared" si="2"/>
        <v>0.534</v>
      </c>
    </row>
    <row r="19" spans="1:10" ht="14.25">
      <c r="A19" s="13" t="s">
        <v>15</v>
      </c>
      <c r="B19" s="14">
        <v>598</v>
      </c>
      <c r="C19" s="15">
        <v>571</v>
      </c>
      <c r="D19" s="15">
        <v>693</v>
      </c>
      <c r="E19" s="16">
        <f>SUM(C19:D19)</f>
        <v>1264</v>
      </c>
      <c r="F19" s="17">
        <v>425</v>
      </c>
      <c r="G19" s="15">
        <v>234</v>
      </c>
      <c r="H19" s="15">
        <v>355</v>
      </c>
      <c r="I19" s="15">
        <f t="shared" si="1"/>
        <v>589</v>
      </c>
      <c r="J19" s="18">
        <f t="shared" si="2"/>
        <v>0.466</v>
      </c>
    </row>
    <row r="20" spans="1:10" ht="15" thickBot="1">
      <c r="A20" s="7" t="s">
        <v>16</v>
      </c>
      <c r="B20" s="41">
        <f aca="true" t="shared" si="3" ref="B20:H20">SUM(B13:B19)</f>
        <v>15398</v>
      </c>
      <c r="C20" s="20">
        <f t="shared" si="3"/>
        <v>16331</v>
      </c>
      <c r="D20" s="20">
        <f t="shared" si="3"/>
        <v>17946</v>
      </c>
      <c r="E20" s="20">
        <f t="shared" si="3"/>
        <v>34277</v>
      </c>
      <c r="F20" s="35">
        <f t="shared" si="3"/>
        <v>10107</v>
      </c>
      <c r="G20" s="20">
        <f t="shared" si="3"/>
        <v>6212</v>
      </c>
      <c r="H20" s="20">
        <f t="shared" si="3"/>
        <v>8598</v>
      </c>
      <c r="I20" s="21">
        <f>SUM(I13:I19)</f>
        <v>14810</v>
      </c>
      <c r="J20" s="22">
        <f t="shared" si="2"/>
        <v>0.432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496</v>
      </c>
      <c r="D25" s="15">
        <v>484</v>
      </c>
      <c r="E25" s="16">
        <f aca="true" t="shared" si="4" ref="E25:E36">C25+D25</f>
        <v>980</v>
      </c>
      <c r="F25" s="81" t="s">
        <v>20</v>
      </c>
      <c r="G25" s="83"/>
      <c r="H25" s="15">
        <v>1197</v>
      </c>
      <c r="I25" s="15">
        <v>1206</v>
      </c>
      <c r="J25" s="16">
        <f aca="true" t="shared" si="5" ref="J25:J35">H25+I25</f>
        <v>2403</v>
      </c>
    </row>
    <row r="26" spans="1:10" ht="14.25">
      <c r="A26" s="81" t="s">
        <v>21</v>
      </c>
      <c r="B26" s="82"/>
      <c r="C26" s="15">
        <v>607</v>
      </c>
      <c r="D26" s="15">
        <v>595</v>
      </c>
      <c r="E26" s="16">
        <f t="shared" si="4"/>
        <v>1202</v>
      </c>
      <c r="F26" s="81" t="s">
        <v>22</v>
      </c>
      <c r="G26" s="83"/>
      <c r="H26" s="15">
        <v>1498</v>
      </c>
      <c r="I26" s="15">
        <v>1448</v>
      </c>
      <c r="J26" s="16">
        <f t="shared" si="5"/>
        <v>2946</v>
      </c>
    </row>
    <row r="27" spans="1:10" ht="14.25">
      <c r="A27" s="81" t="s">
        <v>23</v>
      </c>
      <c r="B27" s="82"/>
      <c r="C27" s="15">
        <v>707</v>
      </c>
      <c r="D27" s="15">
        <v>637</v>
      </c>
      <c r="E27" s="16">
        <f t="shared" si="4"/>
        <v>1344</v>
      </c>
      <c r="F27" s="81" t="s">
        <v>24</v>
      </c>
      <c r="G27" s="83"/>
      <c r="H27" s="15">
        <v>1621</v>
      </c>
      <c r="I27" s="15">
        <v>1641</v>
      </c>
      <c r="J27" s="16">
        <f t="shared" si="5"/>
        <v>3262</v>
      </c>
    </row>
    <row r="28" spans="1:10" ht="14.25">
      <c r="A28" s="81" t="s">
        <v>25</v>
      </c>
      <c r="B28" s="82"/>
      <c r="C28" s="15">
        <v>722</v>
      </c>
      <c r="D28" s="15">
        <v>645</v>
      </c>
      <c r="E28" s="16">
        <f t="shared" si="4"/>
        <v>1367</v>
      </c>
      <c r="F28" s="81" t="s">
        <v>26</v>
      </c>
      <c r="G28" s="83"/>
      <c r="H28" s="15">
        <v>984</v>
      </c>
      <c r="I28" s="15">
        <v>1294</v>
      </c>
      <c r="J28" s="16">
        <f t="shared" si="5"/>
        <v>2278</v>
      </c>
    </row>
    <row r="29" spans="1:10" ht="14.25">
      <c r="A29" s="81" t="s">
        <v>27</v>
      </c>
      <c r="B29" s="82"/>
      <c r="C29" s="15">
        <v>654</v>
      </c>
      <c r="D29" s="15">
        <v>573</v>
      </c>
      <c r="E29" s="16">
        <f t="shared" si="4"/>
        <v>1227</v>
      </c>
      <c r="F29" s="81" t="s">
        <v>28</v>
      </c>
      <c r="G29" s="83"/>
      <c r="H29" s="15">
        <v>861</v>
      </c>
      <c r="I29" s="15">
        <v>1401</v>
      </c>
      <c r="J29" s="16">
        <f t="shared" si="5"/>
        <v>2262</v>
      </c>
    </row>
    <row r="30" spans="1:10" ht="14.25">
      <c r="A30" s="81" t="s">
        <v>29</v>
      </c>
      <c r="B30" s="82"/>
      <c r="C30" s="15">
        <v>606</v>
      </c>
      <c r="D30" s="15">
        <v>500</v>
      </c>
      <c r="E30" s="16">
        <f t="shared" si="4"/>
        <v>1106</v>
      </c>
      <c r="F30" s="81" t="s">
        <v>30</v>
      </c>
      <c r="G30" s="83"/>
      <c r="H30" s="15">
        <v>747</v>
      </c>
      <c r="I30" s="15">
        <v>1458</v>
      </c>
      <c r="J30" s="16">
        <f t="shared" si="5"/>
        <v>2205</v>
      </c>
    </row>
    <row r="31" spans="1:10" ht="14.25">
      <c r="A31" s="81" t="s">
        <v>31</v>
      </c>
      <c r="B31" s="82"/>
      <c r="C31" s="15">
        <v>693</v>
      </c>
      <c r="D31" s="15">
        <v>579</v>
      </c>
      <c r="E31" s="16">
        <f t="shared" si="4"/>
        <v>1272</v>
      </c>
      <c r="F31" s="81" t="s">
        <v>32</v>
      </c>
      <c r="G31" s="83"/>
      <c r="H31" s="15">
        <v>393</v>
      </c>
      <c r="I31" s="15">
        <v>947</v>
      </c>
      <c r="J31" s="16">
        <f t="shared" si="5"/>
        <v>1340</v>
      </c>
    </row>
    <row r="32" spans="1:10" ht="14.25">
      <c r="A32" s="81" t="s">
        <v>33</v>
      </c>
      <c r="B32" s="82"/>
      <c r="C32" s="15">
        <v>769</v>
      </c>
      <c r="D32" s="15">
        <v>651</v>
      </c>
      <c r="E32" s="16">
        <f t="shared" si="4"/>
        <v>1420</v>
      </c>
      <c r="F32" s="81" t="s">
        <v>34</v>
      </c>
      <c r="G32" s="83"/>
      <c r="H32" s="15">
        <v>95</v>
      </c>
      <c r="I32" s="15">
        <v>342</v>
      </c>
      <c r="J32" s="16">
        <f t="shared" si="5"/>
        <v>437</v>
      </c>
    </row>
    <row r="33" spans="1:10" ht="14.25">
      <c r="A33" s="81" t="s">
        <v>35</v>
      </c>
      <c r="B33" s="82"/>
      <c r="C33" s="15">
        <v>900</v>
      </c>
      <c r="D33" s="15">
        <v>839</v>
      </c>
      <c r="E33" s="16">
        <f t="shared" si="4"/>
        <v>1739</v>
      </c>
      <c r="F33" s="81" t="s">
        <v>36</v>
      </c>
      <c r="G33" s="83"/>
      <c r="H33" s="15">
        <v>13</v>
      </c>
      <c r="I33" s="15">
        <v>58</v>
      </c>
      <c r="J33" s="16">
        <f t="shared" si="5"/>
        <v>71</v>
      </c>
    </row>
    <row r="34" spans="1:10" ht="14.25">
      <c r="A34" s="81" t="s">
        <v>37</v>
      </c>
      <c r="B34" s="82"/>
      <c r="C34" s="15">
        <v>997</v>
      </c>
      <c r="D34" s="15">
        <v>913</v>
      </c>
      <c r="E34" s="16">
        <f t="shared" si="4"/>
        <v>1910</v>
      </c>
      <c r="F34" s="81" t="s">
        <v>38</v>
      </c>
      <c r="G34" s="83"/>
      <c r="H34" s="15">
        <v>0</v>
      </c>
      <c r="I34" s="15">
        <v>9</v>
      </c>
      <c r="J34" s="16">
        <f t="shared" si="5"/>
        <v>9</v>
      </c>
    </row>
    <row r="35" spans="1:10" ht="14.25">
      <c r="A35" s="81" t="s">
        <v>39</v>
      </c>
      <c r="B35" s="82"/>
      <c r="C35" s="15">
        <v>895</v>
      </c>
      <c r="D35" s="15">
        <v>806</v>
      </c>
      <c r="E35" s="16">
        <f t="shared" si="4"/>
        <v>1701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876</v>
      </c>
      <c r="D36" s="9">
        <v>920</v>
      </c>
      <c r="E36" s="10">
        <f t="shared" si="4"/>
        <v>1796</v>
      </c>
      <c r="F36" s="86" t="s">
        <v>42</v>
      </c>
      <c r="G36" s="87"/>
      <c r="H36" s="9">
        <f>C25+C26+C27+C28+C29+C30+C31+C32+C33+C34+C35+C36+H25+H26+H27+H28+H29+H30+H31+H32+H33+H34+H35</f>
        <v>16331</v>
      </c>
      <c r="I36" s="9">
        <f>D25+D26+D27+D28+D29+D30+D31+D32+D33+D34+D35+D36+I25+I26+I27+I28+I29+I30+I31+I32+I33+I34+I35</f>
        <v>17946</v>
      </c>
      <c r="J36" s="10">
        <f>E25+E26+E27+E28+E29+E30+E31+E32+E33+E34+E35+E36+J25+J26+J27+J28+J29+J30+J31+J32+J33+J34+J35</f>
        <v>34277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60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377</v>
      </c>
      <c r="C43" s="9">
        <v>196</v>
      </c>
      <c r="D43" s="9">
        <v>225</v>
      </c>
      <c r="E43" s="10">
        <f>SUM(C43:D43)</f>
        <v>421</v>
      </c>
      <c r="F43" s="46">
        <v>18</v>
      </c>
      <c r="G43" s="45">
        <v>10</v>
      </c>
      <c r="H43" s="45">
        <v>15</v>
      </c>
      <c r="I43" s="9">
        <f>SUM(G43:H43)</f>
        <v>25</v>
      </c>
      <c r="J43" s="11">
        <f>ROUND(I43/E43,3)</f>
        <v>0.059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47">
        <v>269</v>
      </c>
      <c r="C49" s="48">
        <v>139</v>
      </c>
      <c r="D49" s="48">
        <v>162</v>
      </c>
      <c r="E49" s="29">
        <f aca="true" t="shared" si="6" ref="E49:E55">SUM(C49:D49)</f>
        <v>301</v>
      </c>
      <c r="F49" s="47">
        <v>12</v>
      </c>
      <c r="G49" s="48">
        <v>6</v>
      </c>
      <c r="H49" s="48">
        <v>9</v>
      </c>
      <c r="I49" s="31">
        <f>SUM(G49:H49)</f>
        <v>15</v>
      </c>
      <c r="J49" s="18">
        <f aca="true" t="shared" si="7" ref="J49:J56">ROUND(I49/E49,3)</f>
        <v>0.05</v>
      </c>
    </row>
    <row r="50" spans="1:10" ht="14.25">
      <c r="A50" s="13" t="s">
        <v>10</v>
      </c>
      <c r="B50" s="47">
        <v>24</v>
      </c>
      <c r="C50" s="48">
        <v>11</v>
      </c>
      <c r="D50" s="49">
        <v>15</v>
      </c>
      <c r="E50" s="29">
        <f t="shared" si="6"/>
        <v>26</v>
      </c>
      <c r="F50" s="47">
        <v>1</v>
      </c>
      <c r="G50" s="48">
        <v>0</v>
      </c>
      <c r="H50" s="48">
        <v>1</v>
      </c>
      <c r="I50" s="31">
        <f aca="true" t="shared" si="8" ref="I50:I55">SUM(G50:H50)</f>
        <v>1</v>
      </c>
      <c r="J50" s="18">
        <f t="shared" si="7"/>
        <v>0.038</v>
      </c>
    </row>
    <row r="51" spans="1:10" ht="14.25">
      <c r="A51" s="13" t="s">
        <v>11</v>
      </c>
      <c r="B51" s="47">
        <v>64</v>
      </c>
      <c r="C51" s="48">
        <v>41</v>
      </c>
      <c r="D51" s="48">
        <v>31</v>
      </c>
      <c r="E51" s="29">
        <f t="shared" si="6"/>
        <v>72</v>
      </c>
      <c r="F51" s="47">
        <v>5</v>
      </c>
      <c r="G51" s="48">
        <v>4</v>
      </c>
      <c r="H51" s="48">
        <v>5</v>
      </c>
      <c r="I51" s="31">
        <f t="shared" si="8"/>
        <v>9</v>
      </c>
      <c r="J51" s="18">
        <f t="shared" si="7"/>
        <v>0.125</v>
      </c>
    </row>
    <row r="52" spans="1:10" ht="14.25">
      <c r="A52" s="13" t="s">
        <v>12</v>
      </c>
      <c r="B52" s="47">
        <v>7</v>
      </c>
      <c r="C52" s="48">
        <v>0</v>
      </c>
      <c r="D52" s="48">
        <v>7</v>
      </c>
      <c r="E52" s="29">
        <f t="shared" si="6"/>
        <v>7</v>
      </c>
      <c r="F52" s="47">
        <v>0</v>
      </c>
      <c r="G52" s="48">
        <v>0</v>
      </c>
      <c r="H52" s="48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47">
        <v>3</v>
      </c>
      <c r="C53" s="48">
        <v>3</v>
      </c>
      <c r="D53" s="48">
        <v>1</v>
      </c>
      <c r="E53" s="29">
        <f t="shared" si="6"/>
        <v>4</v>
      </c>
      <c r="F53" s="47">
        <v>0</v>
      </c>
      <c r="G53" s="48">
        <v>0</v>
      </c>
      <c r="H53" s="48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47">
        <v>2</v>
      </c>
      <c r="C54" s="48">
        <v>1</v>
      </c>
      <c r="D54" s="48">
        <v>1</v>
      </c>
      <c r="E54" s="29">
        <f t="shared" si="6"/>
        <v>2</v>
      </c>
      <c r="F54" s="47">
        <v>0</v>
      </c>
      <c r="G54" s="48">
        <v>0</v>
      </c>
      <c r="H54" s="48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47">
        <v>8</v>
      </c>
      <c r="C55" s="48">
        <v>1</v>
      </c>
      <c r="D55" s="48">
        <v>8</v>
      </c>
      <c r="E55" s="29">
        <f t="shared" si="6"/>
        <v>9</v>
      </c>
      <c r="F55" s="47">
        <v>0</v>
      </c>
      <c r="G55" s="48">
        <v>0</v>
      </c>
      <c r="H55" s="48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8">
        <f aca="true" t="shared" si="9" ref="B56:G56">SUM(B49:B55)</f>
        <v>377</v>
      </c>
      <c r="C56" s="39">
        <f t="shared" si="9"/>
        <v>196</v>
      </c>
      <c r="D56" s="39">
        <f t="shared" si="9"/>
        <v>225</v>
      </c>
      <c r="E56" s="32">
        <f t="shared" si="9"/>
        <v>421</v>
      </c>
      <c r="F56" s="33">
        <f t="shared" si="9"/>
        <v>18</v>
      </c>
      <c r="G56" s="32">
        <f t="shared" si="9"/>
        <v>10</v>
      </c>
      <c r="H56" s="32">
        <f>SUM(H49:H55)</f>
        <v>15</v>
      </c>
      <c r="I56" s="32">
        <f>SUM(I49:I55)</f>
        <v>25</v>
      </c>
      <c r="J56" s="11">
        <f t="shared" si="7"/>
        <v>0.059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44">
        <v>2</v>
      </c>
      <c r="D61" s="44">
        <v>3</v>
      </c>
      <c r="E61" s="16">
        <f aca="true" t="shared" si="10" ref="E61:E72">SUM(C61+D61)</f>
        <v>5</v>
      </c>
      <c r="F61" s="81" t="s">
        <v>20</v>
      </c>
      <c r="G61" s="83"/>
      <c r="H61" s="44">
        <v>3</v>
      </c>
      <c r="I61" s="44">
        <v>1</v>
      </c>
      <c r="J61" s="16">
        <f aca="true" t="shared" si="11" ref="J61:J72">SUM(H61+I61)</f>
        <v>4</v>
      </c>
    </row>
    <row r="62" spans="1:10" ht="14.25">
      <c r="A62" s="81" t="s">
        <v>21</v>
      </c>
      <c r="B62" s="82"/>
      <c r="C62" s="44">
        <v>1</v>
      </c>
      <c r="D62" s="44">
        <v>4</v>
      </c>
      <c r="E62" s="16">
        <f t="shared" si="10"/>
        <v>5</v>
      </c>
      <c r="F62" s="81" t="s">
        <v>22</v>
      </c>
      <c r="G62" s="83"/>
      <c r="H62" s="44">
        <v>0</v>
      </c>
      <c r="I62" s="44">
        <v>7</v>
      </c>
      <c r="J62" s="16">
        <f t="shared" si="11"/>
        <v>7</v>
      </c>
    </row>
    <row r="63" spans="1:10" ht="14.25">
      <c r="A63" s="81" t="s">
        <v>23</v>
      </c>
      <c r="B63" s="82"/>
      <c r="C63" s="44">
        <v>1</v>
      </c>
      <c r="D63" s="44">
        <v>1</v>
      </c>
      <c r="E63" s="16">
        <f t="shared" si="10"/>
        <v>2</v>
      </c>
      <c r="F63" s="81" t="s">
        <v>24</v>
      </c>
      <c r="G63" s="83"/>
      <c r="H63" s="44">
        <v>5</v>
      </c>
      <c r="I63" s="44">
        <v>2</v>
      </c>
      <c r="J63" s="16">
        <f t="shared" si="11"/>
        <v>7</v>
      </c>
    </row>
    <row r="64" spans="1:10" ht="14.25">
      <c r="A64" s="81" t="s">
        <v>25</v>
      </c>
      <c r="B64" s="82"/>
      <c r="C64" s="44">
        <v>5</v>
      </c>
      <c r="D64" s="44">
        <v>5</v>
      </c>
      <c r="E64" s="16">
        <f t="shared" si="10"/>
        <v>10</v>
      </c>
      <c r="F64" s="81" t="s">
        <v>26</v>
      </c>
      <c r="G64" s="83"/>
      <c r="H64" s="44">
        <v>2</v>
      </c>
      <c r="I64" s="44">
        <v>2</v>
      </c>
      <c r="J64" s="16">
        <f t="shared" si="11"/>
        <v>4</v>
      </c>
    </row>
    <row r="65" spans="1:10" ht="14.25">
      <c r="A65" s="81" t="s">
        <v>27</v>
      </c>
      <c r="B65" s="82"/>
      <c r="C65" s="44">
        <v>57</v>
      </c>
      <c r="D65" s="44">
        <v>55</v>
      </c>
      <c r="E65" s="16">
        <f t="shared" si="10"/>
        <v>112</v>
      </c>
      <c r="F65" s="81" t="s">
        <v>28</v>
      </c>
      <c r="G65" s="83"/>
      <c r="H65" s="44">
        <v>3</v>
      </c>
      <c r="I65" s="44">
        <v>1</v>
      </c>
      <c r="J65" s="16">
        <f t="shared" si="11"/>
        <v>4</v>
      </c>
    </row>
    <row r="66" spans="1:10" ht="14.25">
      <c r="A66" s="81" t="s">
        <v>29</v>
      </c>
      <c r="B66" s="82"/>
      <c r="C66" s="44">
        <v>60</v>
      </c>
      <c r="D66" s="44">
        <v>22</v>
      </c>
      <c r="E66" s="16">
        <f t="shared" si="10"/>
        <v>82</v>
      </c>
      <c r="F66" s="81" t="s">
        <v>30</v>
      </c>
      <c r="G66" s="83"/>
      <c r="H66" s="44">
        <v>0</v>
      </c>
      <c r="I66" s="44">
        <v>1</v>
      </c>
      <c r="J66" s="16">
        <f t="shared" si="11"/>
        <v>1</v>
      </c>
    </row>
    <row r="67" spans="1:10" ht="14.25">
      <c r="A67" s="81" t="s">
        <v>31</v>
      </c>
      <c r="B67" s="82"/>
      <c r="C67" s="44">
        <v>35</v>
      </c>
      <c r="D67" s="44">
        <v>26</v>
      </c>
      <c r="E67" s="16">
        <f t="shared" si="10"/>
        <v>61</v>
      </c>
      <c r="F67" s="81" t="s">
        <v>32</v>
      </c>
      <c r="G67" s="83"/>
      <c r="H67" s="44">
        <v>0</v>
      </c>
      <c r="I67" s="44">
        <v>2</v>
      </c>
      <c r="J67" s="16">
        <f>SUM(H67+I67)</f>
        <v>2</v>
      </c>
    </row>
    <row r="68" spans="1:10" ht="14.25">
      <c r="A68" s="81" t="s">
        <v>33</v>
      </c>
      <c r="B68" s="82"/>
      <c r="C68" s="44">
        <v>9</v>
      </c>
      <c r="D68" s="44">
        <v>18</v>
      </c>
      <c r="E68" s="16">
        <f t="shared" si="10"/>
        <v>27</v>
      </c>
      <c r="F68" s="81" t="s">
        <v>34</v>
      </c>
      <c r="G68" s="83"/>
      <c r="H68" s="44">
        <v>0</v>
      </c>
      <c r="I68" s="44">
        <v>0</v>
      </c>
      <c r="J68" s="16">
        <f t="shared" si="11"/>
        <v>0</v>
      </c>
    </row>
    <row r="69" spans="1:10" ht="14.25">
      <c r="A69" s="81" t="s">
        <v>35</v>
      </c>
      <c r="B69" s="82"/>
      <c r="C69" s="44">
        <v>5</v>
      </c>
      <c r="D69" s="44">
        <v>22</v>
      </c>
      <c r="E69" s="16">
        <f t="shared" si="10"/>
        <v>27</v>
      </c>
      <c r="F69" s="81" t="s">
        <v>36</v>
      </c>
      <c r="G69" s="83"/>
      <c r="H69" s="44">
        <v>0</v>
      </c>
      <c r="I69" s="44">
        <v>0</v>
      </c>
      <c r="J69" s="16">
        <f t="shared" si="11"/>
        <v>0</v>
      </c>
    </row>
    <row r="70" spans="1:10" ht="14.25">
      <c r="A70" s="81" t="s">
        <v>37</v>
      </c>
      <c r="B70" s="82"/>
      <c r="C70" s="44">
        <v>3</v>
      </c>
      <c r="D70" s="44">
        <v>22</v>
      </c>
      <c r="E70" s="16">
        <f t="shared" si="10"/>
        <v>25</v>
      </c>
      <c r="F70" s="81" t="s">
        <v>38</v>
      </c>
      <c r="G70" s="83"/>
      <c r="H70" s="44">
        <v>0</v>
      </c>
      <c r="I70" s="44">
        <v>0</v>
      </c>
      <c r="J70" s="16">
        <f t="shared" si="11"/>
        <v>0</v>
      </c>
    </row>
    <row r="71" spans="1:10" ht="14.25">
      <c r="A71" s="81" t="s">
        <v>39</v>
      </c>
      <c r="B71" s="82"/>
      <c r="C71" s="44">
        <v>2</v>
      </c>
      <c r="D71" s="44">
        <v>18</v>
      </c>
      <c r="E71" s="16">
        <f t="shared" si="10"/>
        <v>20</v>
      </c>
      <c r="F71" s="81" t="s">
        <v>40</v>
      </c>
      <c r="G71" s="83"/>
      <c r="H71" s="44">
        <v>0</v>
      </c>
      <c r="I71" s="44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45">
        <v>3</v>
      </c>
      <c r="D72" s="45">
        <v>13</v>
      </c>
      <c r="E72" s="10">
        <f t="shared" si="10"/>
        <v>16</v>
      </c>
      <c r="F72" s="86" t="s">
        <v>42</v>
      </c>
      <c r="G72" s="87"/>
      <c r="H72" s="34">
        <f>SUM((SUM(C61:C72)+(SUM(H61:H71))))</f>
        <v>196</v>
      </c>
      <c r="I72" s="9">
        <f>SUM((SUM(D61:D72)+(SUM(I61:I71))))</f>
        <v>225</v>
      </c>
      <c r="J72" s="10">
        <f t="shared" si="11"/>
        <v>421</v>
      </c>
    </row>
  </sheetData>
  <sheetProtection/>
  <mergeCells count="75">
    <mergeCell ref="F60:G60"/>
    <mergeCell ref="A46:C46"/>
    <mergeCell ref="A47:A48"/>
    <mergeCell ref="B47:B48"/>
    <mergeCell ref="C47:E47"/>
    <mergeCell ref="A60:B60"/>
    <mergeCell ref="A68:B68"/>
    <mergeCell ref="F68:G68"/>
    <mergeCell ref="A69:B69"/>
    <mergeCell ref="F69:G69"/>
    <mergeCell ref="A72:B72"/>
    <mergeCell ref="F72:G72"/>
    <mergeCell ref="A70:B70"/>
    <mergeCell ref="F70:G70"/>
    <mergeCell ref="A71:B71"/>
    <mergeCell ref="F71:G71"/>
    <mergeCell ref="A65:B65"/>
    <mergeCell ref="F65:G65"/>
    <mergeCell ref="A66:B66"/>
    <mergeCell ref="F66:G66"/>
    <mergeCell ref="A67:B67"/>
    <mergeCell ref="F67:G67"/>
    <mergeCell ref="A62:B62"/>
    <mergeCell ref="F62:G62"/>
    <mergeCell ref="A63:B63"/>
    <mergeCell ref="F63:G63"/>
    <mergeCell ref="A64:B64"/>
    <mergeCell ref="F64:G64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F25" sqref="F25:G25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61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15392</v>
      </c>
      <c r="C7" s="9">
        <v>16312</v>
      </c>
      <c r="D7" s="9">
        <v>17927</v>
      </c>
      <c r="E7" s="10">
        <f>SUM(C7:D7)</f>
        <v>34239</v>
      </c>
      <c r="F7" s="8">
        <v>10109</v>
      </c>
      <c r="G7" s="9">
        <v>6217</v>
      </c>
      <c r="H7" s="9">
        <v>8596</v>
      </c>
      <c r="I7" s="9">
        <f>SUM(G7:H7)</f>
        <v>14813</v>
      </c>
      <c r="J7" s="11">
        <f>ROUND(I7/E7,3)</f>
        <v>0.433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7913</v>
      </c>
      <c r="C13" s="15">
        <v>8415</v>
      </c>
      <c r="D13" s="15">
        <v>9119</v>
      </c>
      <c r="E13" s="16">
        <f aca="true" t="shared" si="0" ref="E13:E19">SUM(C13:D13)</f>
        <v>17534</v>
      </c>
      <c r="F13" s="17">
        <v>4542</v>
      </c>
      <c r="G13" s="15">
        <v>2772</v>
      </c>
      <c r="H13" s="15">
        <v>3879</v>
      </c>
      <c r="I13" s="15">
        <f>SUM(G13:H13)</f>
        <v>6651</v>
      </c>
      <c r="J13" s="18">
        <f aca="true" t="shared" si="1" ref="J13:J20">ROUND(I13/E13,3)</f>
        <v>0.379</v>
      </c>
    </row>
    <row r="14" spans="1:10" ht="14.25">
      <c r="A14" s="13" t="s">
        <v>10</v>
      </c>
      <c r="B14" s="14">
        <v>1394</v>
      </c>
      <c r="C14" s="15">
        <v>1536</v>
      </c>
      <c r="D14" s="15">
        <v>1696</v>
      </c>
      <c r="E14" s="16">
        <f t="shared" si="0"/>
        <v>3232</v>
      </c>
      <c r="F14" s="17">
        <v>1080</v>
      </c>
      <c r="G14" s="15">
        <v>707</v>
      </c>
      <c r="H14" s="15">
        <v>951</v>
      </c>
      <c r="I14" s="15">
        <f aca="true" t="shared" si="2" ref="I14:I19">SUM(G14:H14)</f>
        <v>1658</v>
      </c>
      <c r="J14" s="18">
        <f t="shared" si="1"/>
        <v>0.513</v>
      </c>
    </row>
    <row r="15" spans="1:10" ht="14.25">
      <c r="A15" s="13" t="s">
        <v>11</v>
      </c>
      <c r="B15" s="14">
        <v>3449</v>
      </c>
      <c r="C15" s="15">
        <v>3479</v>
      </c>
      <c r="D15" s="15">
        <v>3864</v>
      </c>
      <c r="E15" s="16">
        <f t="shared" si="0"/>
        <v>7343</v>
      </c>
      <c r="F15" s="17">
        <v>2421</v>
      </c>
      <c r="G15" s="15">
        <v>1472</v>
      </c>
      <c r="H15" s="15">
        <v>1996</v>
      </c>
      <c r="I15" s="15">
        <f t="shared" si="2"/>
        <v>3468</v>
      </c>
      <c r="J15" s="18">
        <f t="shared" si="1"/>
        <v>0.472</v>
      </c>
    </row>
    <row r="16" spans="1:10" ht="14.25">
      <c r="A16" s="13" t="s">
        <v>12</v>
      </c>
      <c r="B16" s="14">
        <v>790</v>
      </c>
      <c r="C16" s="15">
        <v>944</v>
      </c>
      <c r="D16" s="15">
        <v>967</v>
      </c>
      <c r="E16" s="16">
        <f t="shared" si="0"/>
        <v>1911</v>
      </c>
      <c r="F16" s="17">
        <v>620</v>
      </c>
      <c r="G16" s="15">
        <v>386</v>
      </c>
      <c r="H16" s="15">
        <v>532</v>
      </c>
      <c r="I16" s="15">
        <f t="shared" si="2"/>
        <v>918</v>
      </c>
      <c r="J16" s="18">
        <f t="shared" si="1"/>
        <v>0.48</v>
      </c>
    </row>
    <row r="17" spans="1:10" ht="14.25">
      <c r="A17" s="13" t="s">
        <v>13</v>
      </c>
      <c r="B17" s="14">
        <v>663</v>
      </c>
      <c r="C17" s="15">
        <v>781</v>
      </c>
      <c r="D17" s="15">
        <v>884</v>
      </c>
      <c r="E17" s="16">
        <f t="shared" si="0"/>
        <v>1665</v>
      </c>
      <c r="F17" s="17">
        <v>555</v>
      </c>
      <c r="G17" s="15">
        <v>361</v>
      </c>
      <c r="H17" s="15">
        <v>471</v>
      </c>
      <c r="I17" s="15">
        <f t="shared" si="2"/>
        <v>832</v>
      </c>
      <c r="J17" s="18">
        <f t="shared" si="1"/>
        <v>0.5</v>
      </c>
    </row>
    <row r="18" spans="1:10" ht="14.25">
      <c r="A18" s="13" t="s">
        <v>14</v>
      </c>
      <c r="B18" s="14">
        <v>587</v>
      </c>
      <c r="C18" s="15">
        <v>588</v>
      </c>
      <c r="D18" s="15">
        <v>707</v>
      </c>
      <c r="E18" s="16">
        <f t="shared" si="0"/>
        <v>1295</v>
      </c>
      <c r="F18" s="17">
        <v>467</v>
      </c>
      <c r="G18" s="15">
        <v>285</v>
      </c>
      <c r="H18" s="15">
        <v>412</v>
      </c>
      <c r="I18" s="15">
        <f t="shared" si="2"/>
        <v>697</v>
      </c>
      <c r="J18" s="18">
        <f t="shared" si="1"/>
        <v>0.538</v>
      </c>
    </row>
    <row r="19" spans="1:10" ht="14.25">
      <c r="A19" s="13" t="s">
        <v>15</v>
      </c>
      <c r="B19" s="14">
        <v>596</v>
      </c>
      <c r="C19" s="15">
        <v>569</v>
      </c>
      <c r="D19" s="15">
        <v>690</v>
      </c>
      <c r="E19" s="16">
        <f t="shared" si="0"/>
        <v>1259</v>
      </c>
      <c r="F19" s="17">
        <v>424</v>
      </c>
      <c r="G19" s="15">
        <v>234</v>
      </c>
      <c r="H19" s="15">
        <v>355</v>
      </c>
      <c r="I19" s="15">
        <f t="shared" si="2"/>
        <v>589</v>
      </c>
      <c r="J19" s="18">
        <f t="shared" si="1"/>
        <v>0.468</v>
      </c>
    </row>
    <row r="20" spans="1:10" ht="15" thickBot="1">
      <c r="A20" s="7" t="s">
        <v>16</v>
      </c>
      <c r="B20" s="41">
        <f aca="true" t="shared" si="3" ref="B20:H20">SUM(B13:B19)</f>
        <v>15392</v>
      </c>
      <c r="C20" s="20">
        <f t="shared" si="3"/>
        <v>16312</v>
      </c>
      <c r="D20" s="20">
        <f t="shared" si="3"/>
        <v>17927</v>
      </c>
      <c r="E20" s="20">
        <f t="shared" si="3"/>
        <v>34239</v>
      </c>
      <c r="F20" s="35">
        <f t="shared" si="3"/>
        <v>10109</v>
      </c>
      <c r="G20" s="20">
        <f t="shared" si="3"/>
        <v>6217</v>
      </c>
      <c r="H20" s="20">
        <f t="shared" si="3"/>
        <v>8596</v>
      </c>
      <c r="I20" s="21">
        <f>SUM(I13:I19)</f>
        <v>14813</v>
      </c>
      <c r="J20" s="22">
        <f t="shared" si="1"/>
        <v>0.433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489</v>
      </c>
      <c r="D25" s="15">
        <v>476</v>
      </c>
      <c r="E25" s="16">
        <f aca="true" t="shared" si="4" ref="E25:E36">C25+D25</f>
        <v>965</v>
      </c>
      <c r="F25" s="81" t="s">
        <v>20</v>
      </c>
      <c r="G25" s="83"/>
      <c r="H25" s="15">
        <v>1183</v>
      </c>
      <c r="I25" s="15">
        <v>1209</v>
      </c>
      <c r="J25" s="16">
        <f aca="true" t="shared" si="5" ref="J25:J35">H25+I25</f>
        <v>2392</v>
      </c>
    </row>
    <row r="26" spans="1:10" ht="14.25">
      <c r="A26" s="81" t="s">
        <v>21</v>
      </c>
      <c r="B26" s="82"/>
      <c r="C26" s="15">
        <v>610</v>
      </c>
      <c r="D26" s="15">
        <v>599</v>
      </c>
      <c r="E26" s="16">
        <f t="shared" si="4"/>
        <v>1209</v>
      </c>
      <c r="F26" s="81" t="s">
        <v>22</v>
      </c>
      <c r="G26" s="83"/>
      <c r="H26" s="15">
        <v>1506</v>
      </c>
      <c r="I26" s="15">
        <v>1434</v>
      </c>
      <c r="J26" s="16">
        <f t="shared" si="5"/>
        <v>2940</v>
      </c>
    </row>
    <row r="27" spans="1:10" ht="14.25">
      <c r="A27" s="81" t="s">
        <v>23</v>
      </c>
      <c r="B27" s="82"/>
      <c r="C27" s="15">
        <v>709</v>
      </c>
      <c r="D27" s="15">
        <v>634</v>
      </c>
      <c r="E27" s="16">
        <f t="shared" si="4"/>
        <v>1343</v>
      </c>
      <c r="F27" s="81" t="s">
        <v>24</v>
      </c>
      <c r="G27" s="83"/>
      <c r="H27" s="15">
        <v>1627</v>
      </c>
      <c r="I27" s="15">
        <v>1653</v>
      </c>
      <c r="J27" s="16">
        <f t="shared" si="5"/>
        <v>3280</v>
      </c>
    </row>
    <row r="28" spans="1:10" ht="14.25">
      <c r="A28" s="81" t="s">
        <v>25</v>
      </c>
      <c r="B28" s="82"/>
      <c r="C28" s="15">
        <v>715</v>
      </c>
      <c r="D28" s="15">
        <v>640</v>
      </c>
      <c r="E28" s="16">
        <f t="shared" si="4"/>
        <v>1355</v>
      </c>
      <c r="F28" s="81" t="s">
        <v>26</v>
      </c>
      <c r="G28" s="83"/>
      <c r="H28" s="15">
        <v>981</v>
      </c>
      <c r="I28" s="15">
        <v>1278</v>
      </c>
      <c r="J28" s="16">
        <f t="shared" si="5"/>
        <v>2259</v>
      </c>
    </row>
    <row r="29" spans="1:10" ht="14.25">
      <c r="A29" s="81" t="s">
        <v>27</v>
      </c>
      <c r="B29" s="82"/>
      <c r="C29" s="15">
        <v>657</v>
      </c>
      <c r="D29" s="15">
        <v>576</v>
      </c>
      <c r="E29" s="16">
        <f t="shared" si="4"/>
        <v>1233</v>
      </c>
      <c r="F29" s="81" t="s">
        <v>28</v>
      </c>
      <c r="G29" s="83"/>
      <c r="H29" s="15">
        <v>853</v>
      </c>
      <c r="I29" s="15">
        <v>1402</v>
      </c>
      <c r="J29" s="16">
        <f t="shared" si="5"/>
        <v>2255</v>
      </c>
    </row>
    <row r="30" spans="1:10" ht="14.25">
      <c r="A30" s="81" t="s">
        <v>29</v>
      </c>
      <c r="B30" s="82"/>
      <c r="C30" s="15">
        <v>606</v>
      </c>
      <c r="D30" s="15">
        <v>501</v>
      </c>
      <c r="E30" s="16">
        <f t="shared" si="4"/>
        <v>1107</v>
      </c>
      <c r="F30" s="81" t="s">
        <v>30</v>
      </c>
      <c r="G30" s="83"/>
      <c r="H30" s="15">
        <v>747</v>
      </c>
      <c r="I30" s="15">
        <v>1466</v>
      </c>
      <c r="J30" s="16">
        <f t="shared" si="5"/>
        <v>2213</v>
      </c>
    </row>
    <row r="31" spans="1:10" ht="14.25">
      <c r="A31" s="81" t="s">
        <v>31</v>
      </c>
      <c r="B31" s="82"/>
      <c r="C31" s="15">
        <v>697</v>
      </c>
      <c r="D31" s="15">
        <v>578</v>
      </c>
      <c r="E31" s="16">
        <f t="shared" si="4"/>
        <v>1275</v>
      </c>
      <c r="F31" s="81" t="s">
        <v>32</v>
      </c>
      <c r="G31" s="83"/>
      <c r="H31" s="15">
        <v>397</v>
      </c>
      <c r="I31" s="15">
        <v>950</v>
      </c>
      <c r="J31" s="16">
        <f t="shared" si="5"/>
        <v>1347</v>
      </c>
    </row>
    <row r="32" spans="1:10" ht="14.25">
      <c r="A32" s="81" t="s">
        <v>33</v>
      </c>
      <c r="B32" s="82"/>
      <c r="C32" s="15">
        <v>766</v>
      </c>
      <c r="D32" s="15">
        <v>639</v>
      </c>
      <c r="E32" s="16">
        <f t="shared" si="4"/>
        <v>1405</v>
      </c>
      <c r="F32" s="81" t="s">
        <v>34</v>
      </c>
      <c r="G32" s="83"/>
      <c r="H32" s="15">
        <v>91</v>
      </c>
      <c r="I32" s="15">
        <v>345</v>
      </c>
      <c r="J32" s="16">
        <f t="shared" si="5"/>
        <v>436</v>
      </c>
    </row>
    <row r="33" spans="1:10" ht="14.25">
      <c r="A33" s="81" t="s">
        <v>35</v>
      </c>
      <c r="B33" s="82"/>
      <c r="C33" s="15">
        <v>896</v>
      </c>
      <c r="D33" s="15">
        <v>838</v>
      </c>
      <c r="E33" s="16">
        <f t="shared" si="4"/>
        <v>1734</v>
      </c>
      <c r="F33" s="81" t="s">
        <v>36</v>
      </c>
      <c r="G33" s="83"/>
      <c r="H33" s="15">
        <v>15</v>
      </c>
      <c r="I33" s="15">
        <v>61</v>
      </c>
      <c r="J33" s="16">
        <f t="shared" si="5"/>
        <v>76</v>
      </c>
    </row>
    <row r="34" spans="1:10" ht="14.25">
      <c r="A34" s="81" t="s">
        <v>37</v>
      </c>
      <c r="B34" s="82"/>
      <c r="C34" s="15">
        <v>997</v>
      </c>
      <c r="D34" s="15">
        <v>912</v>
      </c>
      <c r="E34" s="16">
        <f t="shared" si="4"/>
        <v>1909</v>
      </c>
      <c r="F34" s="81" t="s">
        <v>38</v>
      </c>
      <c r="G34" s="83"/>
      <c r="H34" s="15">
        <v>0</v>
      </c>
      <c r="I34" s="15">
        <v>7</v>
      </c>
      <c r="J34" s="16">
        <f t="shared" si="5"/>
        <v>7</v>
      </c>
    </row>
    <row r="35" spans="1:10" ht="14.25">
      <c r="A35" s="81" t="s">
        <v>39</v>
      </c>
      <c r="B35" s="82"/>
      <c r="C35" s="15">
        <v>896</v>
      </c>
      <c r="D35" s="15">
        <v>806</v>
      </c>
      <c r="E35" s="16">
        <f t="shared" si="4"/>
        <v>1702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874</v>
      </c>
      <c r="D36" s="9">
        <v>923</v>
      </c>
      <c r="E36" s="10">
        <f t="shared" si="4"/>
        <v>1797</v>
      </c>
      <c r="F36" s="86" t="s">
        <v>42</v>
      </c>
      <c r="G36" s="87"/>
      <c r="H36" s="9">
        <f>C25+C26+C27+C28+C29+C30+C31+C32+C33+C34+C35+C36+H25+H26+H27+H28+H29+H30+H31+H32+H33+H34+H35</f>
        <v>16312</v>
      </c>
      <c r="I36" s="9">
        <f>D25+D26+D27+D28+D29+D30+D31+D32+D33+D34+D35+D36+I25+I26+I27+I28+I29+I30+I31+I32+I33+I34+I35</f>
        <v>17927</v>
      </c>
      <c r="J36" s="10">
        <f>E25+E26+E27+E28+E29+E30+E31+E32+E33+E34+E35+E36+J25+J26+J27+J28+J29+J30+J31+J32+J33+J34+J35</f>
        <v>34239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62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380</v>
      </c>
      <c r="C43" s="9">
        <v>197</v>
      </c>
      <c r="D43" s="9">
        <v>227</v>
      </c>
      <c r="E43" s="10">
        <f>SUM(C43:D43)</f>
        <v>424</v>
      </c>
      <c r="F43" s="8">
        <v>18</v>
      </c>
      <c r="G43" s="9">
        <v>10</v>
      </c>
      <c r="H43" s="9">
        <v>15</v>
      </c>
      <c r="I43" s="9">
        <f>SUM(G43:H43)</f>
        <v>25</v>
      </c>
      <c r="J43" s="11">
        <f>ROUND(I43/E43,3)</f>
        <v>0.059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36">
        <v>271</v>
      </c>
      <c r="C49" s="37">
        <v>139</v>
      </c>
      <c r="D49" s="37">
        <v>165</v>
      </c>
      <c r="E49" s="29">
        <f aca="true" t="shared" si="6" ref="E49:E55">SUM(C49:D49)</f>
        <v>304</v>
      </c>
      <c r="F49" s="30">
        <v>12</v>
      </c>
      <c r="G49" s="31">
        <v>6</v>
      </c>
      <c r="H49" s="31">
        <v>9</v>
      </c>
      <c r="I49" s="31">
        <f>SUM(G49:H49)</f>
        <v>15</v>
      </c>
      <c r="J49" s="18">
        <f aca="true" t="shared" si="7" ref="J49:J56">ROUND(I49/E49,3)</f>
        <v>0.049</v>
      </c>
    </row>
    <row r="50" spans="1:10" ht="14.25">
      <c r="A50" s="13" t="s">
        <v>10</v>
      </c>
      <c r="B50" s="36">
        <v>24</v>
      </c>
      <c r="C50" s="37">
        <v>11</v>
      </c>
      <c r="D50" s="42">
        <v>15</v>
      </c>
      <c r="E50" s="29">
        <f t="shared" si="6"/>
        <v>26</v>
      </c>
      <c r="F50" s="30">
        <v>1</v>
      </c>
      <c r="G50" s="31">
        <v>0</v>
      </c>
      <c r="H50" s="31">
        <v>1</v>
      </c>
      <c r="I50" s="31">
        <f aca="true" t="shared" si="8" ref="I50:I55">SUM(G50:H50)</f>
        <v>1</v>
      </c>
      <c r="J50" s="18">
        <f t="shared" si="7"/>
        <v>0.038</v>
      </c>
    </row>
    <row r="51" spans="1:10" ht="14.25">
      <c r="A51" s="13" t="s">
        <v>11</v>
      </c>
      <c r="B51" s="36">
        <v>66</v>
      </c>
      <c r="C51" s="37">
        <v>43</v>
      </c>
      <c r="D51" s="37">
        <v>31</v>
      </c>
      <c r="E51" s="29">
        <f t="shared" si="6"/>
        <v>74</v>
      </c>
      <c r="F51" s="30">
        <v>5</v>
      </c>
      <c r="G51" s="31">
        <v>4</v>
      </c>
      <c r="H51" s="31">
        <v>5</v>
      </c>
      <c r="I51" s="31">
        <f t="shared" si="8"/>
        <v>9</v>
      </c>
      <c r="J51" s="18">
        <f t="shared" si="7"/>
        <v>0.122</v>
      </c>
    </row>
    <row r="52" spans="1:10" ht="14.25">
      <c r="A52" s="13" t="s">
        <v>12</v>
      </c>
      <c r="B52" s="36">
        <v>7</v>
      </c>
      <c r="C52" s="37">
        <v>0</v>
      </c>
      <c r="D52" s="37">
        <v>7</v>
      </c>
      <c r="E52" s="29">
        <f t="shared" si="6"/>
        <v>7</v>
      </c>
      <c r="F52" s="30">
        <v>0</v>
      </c>
      <c r="G52" s="31">
        <v>0</v>
      </c>
      <c r="H52" s="31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36">
        <v>3</v>
      </c>
      <c r="C53" s="37">
        <v>3</v>
      </c>
      <c r="D53" s="37">
        <v>1</v>
      </c>
      <c r="E53" s="29">
        <f t="shared" si="6"/>
        <v>4</v>
      </c>
      <c r="F53" s="30">
        <v>0</v>
      </c>
      <c r="G53" s="31">
        <v>0</v>
      </c>
      <c r="H53" s="31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36">
        <v>2</v>
      </c>
      <c r="C54" s="37">
        <v>1</v>
      </c>
      <c r="D54" s="37">
        <v>1</v>
      </c>
      <c r="E54" s="29">
        <f t="shared" si="6"/>
        <v>2</v>
      </c>
      <c r="F54" s="30">
        <v>0</v>
      </c>
      <c r="G54" s="31">
        <v>0</v>
      </c>
      <c r="H54" s="31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36">
        <v>7</v>
      </c>
      <c r="C55" s="37">
        <v>0</v>
      </c>
      <c r="D55" s="37">
        <v>7</v>
      </c>
      <c r="E55" s="29">
        <f t="shared" si="6"/>
        <v>7</v>
      </c>
      <c r="F55" s="30">
        <v>0</v>
      </c>
      <c r="G55" s="31">
        <v>0</v>
      </c>
      <c r="H55" s="31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8">
        <f aca="true" t="shared" si="9" ref="B56:G56">SUM(B49:B55)</f>
        <v>380</v>
      </c>
      <c r="C56" s="39">
        <f t="shared" si="9"/>
        <v>197</v>
      </c>
      <c r="D56" s="39">
        <f t="shared" si="9"/>
        <v>227</v>
      </c>
      <c r="E56" s="32">
        <f t="shared" si="9"/>
        <v>424</v>
      </c>
      <c r="F56" s="33">
        <f t="shared" si="9"/>
        <v>18</v>
      </c>
      <c r="G56" s="32">
        <f t="shared" si="9"/>
        <v>10</v>
      </c>
      <c r="H56" s="32">
        <f>SUM(H49:H55)</f>
        <v>15</v>
      </c>
      <c r="I56" s="32">
        <f>SUM(I49:I55)</f>
        <v>25</v>
      </c>
      <c r="J56" s="11">
        <f t="shared" si="7"/>
        <v>0.059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15">
        <v>2</v>
      </c>
      <c r="D61" s="15">
        <v>3</v>
      </c>
      <c r="E61" s="16">
        <f aca="true" t="shared" si="10" ref="E61:E72">SUM(C61+D61)</f>
        <v>5</v>
      </c>
      <c r="F61" s="81" t="s">
        <v>20</v>
      </c>
      <c r="G61" s="83"/>
      <c r="H61" s="15">
        <v>3</v>
      </c>
      <c r="I61" s="15">
        <v>3</v>
      </c>
      <c r="J61" s="16">
        <f aca="true" t="shared" si="11" ref="J61:J72">SUM(H61+I61)</f>
        <v>6</v>
      </c>
    </row>
    <row r="62" spans="1:10" ht="14.25">
      <c r="A62" s="81" t="s">
        <v>21</v>
      </c>
      <c r="B62" s="82"/>
      <c r="C62" s="15">
        <v>1</v>
      </c>
      <c r="D62" s="15">
        <v>4</v>
      </c>
      <c r="E62" s="16">
        <f t="shared" si="10"/>
        <v>5</v>
      </c>
      <c r="F62" s="81" t="s">
        <v>22</v>
      </c>
      <c r="G62" s="83"/>
      <c r="H62" s="15">
        <v>0</v>
      </c>
      <c r="I62" s="15">
        <v>7</v>
      </c>
      <c r="J62" s="16">
        <f t="shared" si="11"/>
        <v>7</v>
      </c>
    </row>
    <row r="63" spans="1:10" ht="14.25">
      <c r="A63" s="81" t="s">
        <v>23</v>
      </c>
      <c r="B63" s="82"/>
      <c r="C63" s="15">
        <v>1</v>
      </c>
      <c r="D63" s="15">
        <v>1</v>
      </c>
      <c r="E63" s="16">
        <f t="shared" si="10"/>
        <v>2</v>
      </c>
      <c r="F63" s="81" t="s">
        <v>24</v>
      </c>
      <c r="G63" s="83"/>
      <c r="H63" s="15">
        <v>4</v>
      </c>
      <c r="I63" s="15">
        <v>2</v>
      </c>
      <c r="J63" s="16">
        <f t="shared" si="11"/>
        <v>6</v>
      </c>
    </row>
    <row r="64" spans="1:10" ht="14.25">
      <c r="A64" s="81" t="s">
        <v>25</v>
      </c>
      <c r="B64" s="82"/>
      <c r="C64" s="15">
        <v>4</v>
      </c>
      <c r="D64" s="15">
        <v>4</v>
      </c>
      <c r="E64" s="16">
        <f t="shared" si="10"/>
        <v>8</v>
      </c>
      <c r="F64" s="81" t="s">
        <v>26</v>
      </c>
      <c r="G64" s="83"/>
      <c r="H64" s="15">
        <v>3</v>
      </c>
      <c r="I64" s="15">
        <v>2</v>
      </c>
      <c r="J64" s="16">
        <f t="shared" si="11"/>
        <v>5</v>
      </c>
    </row>
    <row r="65" spans="1:10" ht="14.25">
      <c r="A65" s="81" t="s">
        <v>27</v>
      </c>
      <c r="B65" s="82"/>
      <c r="C65" s="15">
        <v>58</v>
      </c>
      <c r="D65" s="15">
        <v>58</v>
      </c>
      <c r="E65" s="16">
        <f t="shared" si="10"/>
        <v>116</v>
      </c>
      <c r="F65" s="81" t="s">
        <v>28</v>
      </c>
      <c r="G65" s="83"/>
      <c r="H65" s="15">
        <v>3</v>
      </c>
      <c r="I65" s="15">
        <v>1</v>
      </c>
      <c r="J65" s="16">
        <f t="shared" si="11"/>
        <v>4</v>
      </c>
    </row>
    <row r="66" spans="1:10" ht="14.25">
      <c r="A66" s="81" t="s">
        <v>29</v>
      </c>
      <c r="B66" s="82"/>
      <c r="C66" s="15">
        <v>61</v>
      </c>
      <c r="D66" s="15">
        <v>22</v>
      </c>
      <c r="E66" s="16">
        <f t="shared" si="10"/>
        <v>83</v>
      </c>
      <c r="F66" s="81" t="s">
        <v>30</v>
      </c>
      <c r="G66" s="83"/>
      <c r="H66" s="15">
        <v>0</v>
      </c>
      <c r="I66" s="15">
        <v>1</v>
      </c>
      <c r="J66" s="16">
        <f t="shared" si="11"/>
        <v>1</v>
      </c>
    </row>
    <row r="67" spans="1:10" ht="14.25">
      <c r="A67" s="81" t="s">
        <v>31</v>
      </c>
      <c r="B67" s="82"/>
      <c r="C67" s="15">
        <v>35</v>
      </c>
      <c r="D67" s="15">
        <v>25</v>
      </c>
      <c r="E67" s="16">
        <f t="shared" si="10"/>
        <v>60</v>
      </c>
      <c r="F67" s="81" t="s">
        <v>32</v>
      </c>
      <c r="G67" s="83"/>
      <c r="H67" s="15">
        <v>0</v>
      </c>
      <c r="I67" s="15">
        <v>2</v>
      </c>
      <c r="J67" s="16">
        <f t="shared" si="11"/>
        <v>2</v>
      </c>
    </row>
    <row r="68" spans="1:10" ht="14.25">
      <c r="A68" s="81" t="s">
        <v>33</v>
      </c>
      <c r="B68" s="82"/>
      <c r="C68" s="15">
        <v>9</v>
      </c>
      <c r="D68" s="15">
        <v>18</v>
      </c>
      <c r="E68" s="16">
        <f t="shared" si="10"/>
        <v>27</v>
      </c>
      <c r="F68" s="81" t="s">
        <v>34</v>
      </c>
      <c r="G68" s="83"/>
      <c r="H68" s="15">
        <v>0</v>
      </c>
      <c r="I68" s="15">
        <v>0</v>
      </c>
      <c r="J68" s="16">
        <f t="shared" si="11"/>
        <v>0</v>
      </c>
    </row>
    <row r="69" spans="1:10" ht="14.25">
      <c r="A69" s="81" t="s">
        <v>35</v>
      </c>
      <c r="B69" s="82"/>
      <c r="C69" s="15">
        <v>5</v>
      </c>
      <c r="D69" s="15">
        <v>22</v>
      </c>
      <c r="E69" s="16">
        <f t="shared" si="10"/>
        <v>27</v>
      </c>
      <c r="F69" s="81" t="s">
        <v>36</v>
      </c>
      <c r="G69" s="83"/>
      <c r="H69" s="15">
        <v>0</v>
      </c>
      <c r="I69" s="15">
        <v>0</v>
      </c>
      <c r="J69" s="16">
        <f t="shared" si="11"/>
        <v>0</v>
      </c>
    </row>
    <row r="70" spans="1:10" ht="14.25">
      <c r="A70" s="81" t="s">
        <v>37</v>
      </c>
      <c r="B70" s="82"/>
      <c r="C70" s="15">
        <v>2</v>
      </c>
      <c r="D70" s="15">
        <v>22</v>
      </c>
      <c r="E70" s="16">
        <f t="shared" si="10"/>
        <v>24</v>
      </c>
      <c r="F70" s="81" t="s">
        <v>38</v>
      </c>
      <c r="G70" s="83"/>
      <c r="H70" s="15">
        <v>0</v>
      </c>
      <c r="I70" s="15">
        <v>0</v>
      </c>
      <c r="J70" s="16">
        <f t="shared" si="11"/>
        <v>0</v>
      </c>
    </row>
    <row r="71" spans="1:10" ht="14.25">
      <c r="A71" s="81" t="s">
        <v>39</v>
      </c>
      <c r="B71" s="82"/>
      <c r="C71" s="15">
        <v>3</v>
      </c>
      <c r="D71" s="15">
        <v>18</v>
      </c>
      <c r="E71" s="16">
        <f t="shared" si="10"/>
        <v>21</v>
      </c>
      <c r="F71" s="81" t="s">
        <v>40</v>
      </c>
      <c r="G71" s="83"/>
      <c r="H71" s="15">
        <v>0</v>
      </c>
      <c r="I71" s="1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9">
        <v>3</v>
      </c>
      <c r="D72" s="9">
        <v>12</v>
      </c>
      <c r="E72" s="10">
        <f t="shared" si="10"/>
        <v>15</v>
      </c>
      <c r="F72" s="86" t="s">
        <v>42</v>
      </c>
      <c r="G72" s="87"/>
      <c r="H72" s="34">
        <f>SUM((SUM(C61:C72)+(SUM(H61:H71))))</f>
        <v>197</v>
      </c>
      <c r="I72" s="9">
        <f>SUM((SUM(D61:D72)+(SUM(I61:I71))))</f>
        <v>227</v>
      </c>
      <c r="J72" s="10">
        <f t="shared" si="11"/>
        <v>424</v>
      </c>
    </row>
  </sheetData>
  <sheetProtection/>
  <mergeCells count="75">
    <mergeCell ref="A2:J2"/>
    <mergeCell ref="A5:A6"/>
    <mergeCell ref="B5:B6"/>
    <mergeCell ref="C5:E5"/>
    <mergeCell ref="F5:J5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37:B37"/>
    <mergeCell ref="A39:J39"/>
    <mergeCell ref="A41:A42"/>
    <mergeCell ref="B41:B42"/>
    <mergeCell ref="C41:E41"/>
    <mergeCell ref="F41:J41"/>
    <mergeCell ref="F47:J47"/>
    <mergeCell ref="A59:B59"/>
    <mergeCell ref="A60:B60"/>
    <mergeCell ref="F60:G60"/>
    <mergeCell ref="A46:C46"/>
    <mergeCell ref="A47:A48"/>
    <mergeCell ref="B47:B48"/>
    <mergeCell ref="C47:E47"/>
    <mergeCell ref="A63:B63"/>
    <mergeCell ref="F63:G63"/>
    <mergeCell ref="A64:B64"/>
    <mergeCell ref="F64:G64"/>
    <mergeCell ref="A61:B61"/>
    <mergeCell ref="F61:G61"/>
    <mergeCell ref="A62:B62"/>
    <mergeCell ref="F62:G62"/>
    <mergeCell ref="A67:B67"/>
    <mergeCell ref="F67:G67"/>
    <mergeCell ref="A68:B68"/>
    <mergeCell ref="F68:G68"/>
    <mergeCell ref="A65:B65"/>
    <mergeCell ref="F65:G65"/>
    <mergeCell ref="A66:B66"/>
    <mergeCell ref="F66:G66"/>
    <mergeCell ref="A71:B71"/>
    <mergeCell ref="F71:G71"/>
    <mergeCell ref="A72:B72"/>
    <mergeCell ref="F72:G72"/>
    <mergeCell ref="A69:B69"/>
    <mergeCell ref="F69:G69"/>
    <mergeCell ref="A70:B70"/>
    <mergeCell ref="F70:G7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D7" sqref="D7"/>
    </sheetView>
  </sheetViews>
  <sheetFormatPr defaultColWidth="9.00390625" defaultRowHeight="13.5"/>
  <cols>
    <col min="7" max="7" width="10.00390625" style="0" bestFit="1" customWidth="1"/>
    <col min="8" max="8" width="10.875" style="0" bestFit="1" customWidth="1"/>
  </cols>
  <sheetData>
    <row r="2" spans="1:10" ht="14.25">
      <c r="A2" s="65" t="s">
        <v>63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15382</v>
      </c>
      <c r="C7" s="9">
        <v>16291</v>
      </c>
      <c r="D7" s="9">
        <v>17900</v>
      </c>
      <c r="E7" s="10">
        <f>SUM(C7:D7)</f>
        <v>34191</v>
      </c>
      <c r="F7" s="8">
        <v>10096</v>
      </c>
      <c r="G7" s="9">
        <v>6210</v>
      </c>
      <c r="H7" s="9">
        <v>8578</v>
      </c>
      <c r="I7" s="9">
        <f>SUM(G7:H7)</f>
        <v>14788</v>
      </c>
      <c r="J7" s="11">
        <f>ROUND(I7/E7,3)</f>
        <v>0.433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7923</v>
      </c>
      <c r="C13" s="15">
        <v>8416</v>
      </c>
      <c r="D13" s="15">
        <v>9120</v>
      </c>
      <c r="E13" s="16">
        <f aca="true" t="shared" si="0" ref="E13:E19">SUM(C13:D13)</f>
        <v>17536</v>
      </c>
      <c r="F13" s="17">
        <v>4530</v>
      </c>
      <c r="G13" s="15">
        <v>2765</v>
      </c>
      <c r="H13" s="15">
        <v>3868</v>
      </c>
      <c r="I13" s="15">
        <f>SUM(G13:H13)</f>
        <v>6633</v>
      </c>
      <c r="J13" s="18">
        <f aca="true" t="shared" si="1" ref="J13:J20">ROUND(I13/E13,3)</f>
        <v>0.378</v>
      </c>
    </row>
    <row r="14" spans="1:10" ht="14.25">
      <c r="A14" s="13" t="s">
        <v>10</v>
      </c>
      <c r="B14" s="14">
        <v>1392</v>
      </c>
      <c r="C14" s="15">
        <v>1529</v>
      </c>
      <c r="D14" s="15">
        <v>1688</v>
      </c>
      <c r="E14" s="16">
        <f t="shared" si="0"/>
        <v>3217</v>
      </c>
      <c r="F14" s="17">
        <v>1082</v>
      </c>
      <c r="G14" s="15">
        <v>707</v>
      </c>
      <c r="H14" s="15">
        <v>948</v>
      </c>
      <c r="I14" s="15">
        <f aca="true" t="shared" si="2" ref="I14:I19">SUM(G14:H14)</f>
        <v>1655</v>
      </c>
      <c r="J14" s="18">
        <f t="shared" si="1"/>
        <v>0.514</v>
      </c>
    </row>
    <row r="15" spans="1:10" ht="14.25">
      <c r="A15" s="13" t="s">
        <v>11</v>
      </c>
      <c r="B15" s="14">
        <v>3435</v>
      </c>
      <c r="C15" s="15">
        <v>3469</v>
      </c>
      <c r="D15" s="15">
        <v>3851</v>
      </c>
      <c r="E15" s="16">
        <f t="shared" si="0"/>
        <v>7320</v>
      </c>
      <c r="F15" s="17">
        <v>2422</v>
      </c>
      <c r="G15" s="15">
        <v>1474</v>
      </c>
      <c r="H15" s="15">
        <v>1991</v>
      </c>
      <c r="I15" s="15">
        <f t="shared" si="2"/>
        <v>3465</v>
      </c>
      <c r="J15" s="18">
        <f t="shared" si="1"/>
        <v>0.473</v>
      </c>
    </row>
    <row r="16" spans="1:10" ht="14.25">
      <c r="A16" s="13" t="s">
        <v>12</v>
      </c>
      <c r="B16" s="14">
        <v>790</v>
      </c>
      <c r="C16" s="15">
        <v>946</v>
      </c>
      <c r="D16" s="15">
        <v>966</v>
      </c>
      <c r="E16" s="16">
        <f t="shared" si="0"/>
        <v>1912</v>
      </c>
      <c r="F16" s="17">
        <v>618</v>
      </c>
      <c r="G16" s="15">
        <v>386</v>
      </c>
      <c r="H16" s="15">
        <v>533</v>
      </c>
      <c r="I16" s="15">
        <f t="shared" si="2"/>
        <v>919</v>
      </c>
      <c r="J16" s="18">
        <f t="shared" si="1"/>
        <v>0.481</v>
      </c>
    </row>
    <row r="17" spans="1:10" ht="14.25">
      <c r="A17" s="13" t="s">
        <v>13</v>
      </c>
      <c r="B17" s="14">
        <v>662</v>
      </c>
      <c r="C17" s="15">
        <v>779</v>
      </c>
      <c r="D17" s="15">
        <v>881</v>
      </c>
      <c r="E17" s="16">
        <f t="shared" si="0"/>
        <v>1660</v>
      </c>
      <c r="F17" s="17">
        <v>554</v>
      </c>
      <c r="G17" s="15">
        <v>362</v>
      </c>
      <c r="H17" s="15">
        <v>470</v>
      </c>
      <c r="I17" s="15">
        <f t="shared" si="2"/>
        <v>832</v>
      </c>
      <c r="J17" s="18">
        <f t="shared" si="1"/>
        <v>0.501</v>
      </c>
    </row>
    <row r="18" spans="1:10" ht="14.25">
      <c r="A18" s="13" t="s">
        <v>14</v>
      </c>
      <c r="B18" s="14">
        <v>585</v>
      </c>
      <c r="C18" s="15">
        <v>584</v>
      </c>
      <c r="D18" s="15">
        <v>703</v>
      </c>
      <c r="E18" s="16">
        <f t="shared" si="0"/>
        <v>1287</v>
      </c>
      <c r="F18" s="17">
        <v>467</v>
      </c>
      <c r="G18" s="15">
        <v>284</v>
      </c>
      <c r="H18" s="15">
        <v>411</v>
      </c>
      <c r="I18" s="15">
        <f>SUM(G18:H18)</f>
        <v>695</v>
      </c>
      <c r="J18" s="18">
        <f t="shared" si="1"/>
        <v>0.54</v>
      </c>
    </row>
    <row r="19" spans="1:10" ht="14.25">
      <c r="A19" s="13" t="s">
        <v>15</v>
      </c>
      <c r="B19" s="14">
        <v>595</v>
      </c>
      <c r="C19" s="15">
        <v>568</v>
      </c>
      <c r="D19" s="15">
        <v>691</v>
      </c>
      <c r="E19" s="16">
        <f t="shared" si="0"/>
        <v>1259</v>
      </c>
      <c r="F19" s="17">
        <v>423</v>
      </c>
      <c r="G19" s="15">
        <v>232</v>
      </c>
      <c r="H19" s="15">
        <v>357</v>
      </c>
      <c r="I19" s="15">
        <f t="shared" si="2"/>
        <v>589</v>
      </c>
      <c r="J19" s="18">
        <f t="shared" si="1"/>
        <v>0.468</v>
      </c>
    </row>
    <row r="20" spans="1:10" ht="15" thickBot="1">
      <c r="A20" s="7" t="s">
        <v>16</v>
      </c>
      <c r="B20" s="41">
        <f aca="true" t="shared" si="3" ref="B20:H20">SUM(B13:B19)</f>
        <v>15382</v>
      </c>
      <c r="C20" s="20">
        <f t="shared" si="3"/>
        <v>16291</v>
      </c>
      <c r="D20" s="20">
        <f t="shared" si="3"/>
        <v>17900</v>
      </c>
      <c r="E20" s="20">
        <f t="shared" si="3"/>
        <v>34191</v>
      </c>
      <c r="F20" s="35">
        <f t="shared" si="3"/>
        <v>10096</v>
      </c>
      <c r="G20" s="20">
        <f t="shared" si="3"/>
        <v>6210</v>
      </c>
      <c r="H20" s="20">
        <f t="shared" si="3"/>
        <v>8578</v>
      </c>
      <c r="I20" s="21">
        <f>SUM(I13:I19)</f>
        <v>14788</v>
      </c>
      <c r="J20" s="22">
        <f t="shared" si="1"/>
        <v>0.433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488</v>
      </c>
      <c r="D25" s="15">
        <v>473</v>
      </c>
      <c r="E25" s="16">
        <f aca="true" t="shared" si="4" ref="E25:E36">C25+D25</f>
        <v>961</v>
      </c>
      <c r="F25" s="81" t="s">
        <v>20</v>
      </c>
      <c r="G25" s="83"/>
      <c r="H25" s="15">
        <v>1170</v>
      </c>
      <c r="I25" s="15">
        <v>1205</v>
      </c>
      <c r="J25" s="16">
        <f aca="true" t="shared" si="5" ref="J25:J35">H25+I25</f>
        <v>2375</v>
      </c>
    </row>
    <row r="26" spans="1:10" ht="14.25">
      <c r="A26" s="81" t="s">
        <v>21</v>
      </c>
      <c r="B26" s="82"/>
      <c r="C26" s="15">
        <v>607</v>
      </c>
      <c r="D26" s="15">
        <v>603</v>
      </c>
      <c r="E26" s="16">
        <f t="shared" si="4"/>
        <v>1210</v>
      </c>
      <c r="F26" s="81" t="s">
        <v>22</v>
      </c>
      <c r="G26" s="83"/>
      <c r="H26" s="15">
        <v>1515</v>
      </c>
      <c r="I26" s="15">
        <v>1428</v>
      </c>
      <c r="J26" s="16">
        <f t="shared" si="5"/>
        <v>2943</v>
      </c>
    </row>
    <row r="27" spans="1:10" ht="14.25">
      <c r="A27" s="81" t="s">
        <v>23</v>
      </c>
      <c r="B27" s="82"/>
      <c r="C27" s="15">
        <v>707</v>
      </c>
      <c r="D27" s="15">
        <v>628</v>
      </c>
      <c r="E27" s="16">
        <f t="shared" si="4"/>
        <v>1335</v>
      </c>
      <c r="F27" s="81" t="s">
        <v>24</v>
      </c>
      <c r="G27" s="83"/>
      <c r="H27" s="15">
        <v>1634</v>
      </c>
      <c r="I27" s="15">
        <v>1662</v>
      </c>
      <c r="J27" s="16">
        <f t="shared" si="5"/>
        <v>3296</v>
      </c>
    </row>
    <row r="28" spans="1:10" ht="14.25">
      <c r="A28" s="81" t="s">
        <v>25</v>
      </c>
      <c r="B28" s="82"/>
      <c r="C28" s="15">
        <v>716</v>
      </c>
      <c r="D28" s="15">
        <v>638</v>
      </c>
      <c r="E28" s="16">
        <f t="shared" si="4"/>
        <v>1354</v>
      </c>
      <c r="F28" s="81" t="s">
        <v>26</v>
      </c>
      <c r="G28" s="83"/>
      <c r="H28" s="15">
        <v>970</v>
      </c>
      <c r="I28" s="15">
        <v>1276</v>
      </c>
      <c r="J28" s="16">
        <f t="shared" si="5"/>
        <v>2246</v>
      </c>
    </row>
    <row r="29" spans="1:10" ht="14.25">
      <c r="A29" s="81" t="s">
        <v>27</v>
      </c>
      <c r="B29" s="82"/>
      <c r="C29" s="15">
        <v>660</v>
      </c>
      <c r="D29" s="15">
        <v>577</v>
      </c>
      <c r="E29" s="16">
        <f t="shared" si="4"/>
        <v>1237</v>
      </c>
      <c r="F29" s="81" t="s">
        <v>28</v>
      </c>
      <c r="G29" s="83"/>
      <c r="H29" s="15">
        <v>843</v>
      </c>
      <c r="I29" s="15">
        <v>1388</v>
      </c>
      <c r="J29" s="16">
        <f t="shared" si="5"/>
        <v>2231</v>
      </c>
    </row>
    <row r="30" spans="1:10" ht="14.25">
      <c r="A30" s="81" t="s">
        <v>29</v>
      </c>
      <c r="B30" s="82"/>
      <c r="C30" s="15">
        <v>607</v>
      </c>
      <c r="D30" s="15">
        <v>497</v>
      </c>
      <c r="E30" s="16">
        <f t="shared" si="4"/>
        <v>1104</v>
      </c>
      <c r="F30" s="81" t="s">
        <v>30</v>
      </c>
      <c r="G30" s="83"/>
      <c r="H30" s="15">
        <v>736</v>
      </c>
      <c r="I30" s="15">
        <v>1463</v>
      </c>
      <c r="J30" s="16">
        <f t="shared" si="5"/>
        <v>2199</v>
      </c>
    </row>
    <row r="31" spans="1:10" ht="14.25">
      <c r="A31" s="81" t="s">
        <v>31</v>
      </c>
      <c r="B31" s="82"/>
      <c r="C31" s="15">
        <v>697</v>
      </c>
      <c r="D31" s="15">
        <v>583</v>
      </c>
      <c r="E31" s="16">
        <f t="shared" si="4"/>
        <v>1280</v>
      </c>
      <c r="F31" s="81" t="s">
        <v>32</v>
      </c>
      <c r="G31" s="83"/>
      <c r="H31" s="15">
        <v>407</v>
      </c>
      <c r="I31" s="15">
        <v>946</v>
      </c>
      <c r="J31" s="16">
        <f t="shared" si="5"/>
        <v>1353</v>
      </c>
    </row>
    <row r="32" spans="1:10" ht="14.25">
      <c r="A32" s="81" t="s">
        <v>33</v>
      </c>
      <c r="B32" s="82"/>
      <c r="C32" s="15">
        <v>768</v>
      </c>
      <c r="D32" s="15">
        <v>640</v>
      </c>
      <c r="E32" s="16">
        <f t="shared" si="4"/>
        <v>1408</v>
      </c>
      <c r="F32" s="81" t="s">
        <v>34</v>
      </c>
      <c r="G32" s="83"/>
      <c r="H32" s="15">
        <v>89</v>
      </c>
      <c r="I32" s="15">
        <v>347</v>
      </c>
      <c r="J32" s="16">
        <f t="shared" si="5"/>
        <v>436</v>
      </c>
    </row>
    <row r="33" spans="1:10" ht="14.25">
      <c r="A33" s="81" t="s">
        <v>35</v>
      </c>
      <c r="B33" s="82"/>
      <c r="C33" s="15">
        <v>892</v>
      </c>
      <c r="D33" s="15">
        <v>831</v>
      </c>
      <c r="E33" s="16">
        <f t="shared" si="4"/>
        <v>1723</v>
      </c>
      <c r="F33" s="81" t="s">
        <v>36</v>
      </c>
      <c r="G33" s="83"/>
      <c r="H33" s="15">
        <v>16</v>
      </c>
      <c r="I33" s="15">
        <v>61</v>
      </c>
      <c r="J33" s="16">
        <f t="shared" si="5"/>
        <v>77</v>
      </c>
    </row>
    <row r="34" spans="1:10" ht="14.25">
      <c r="A34" s="81" t="s">
        <v>37</v>
      </c>
      <c r="B34" s="82"/>
      <c r="C34" s="15">
        <v>1004</v>
      </c>
      <c r="D34" s="15">
        <v>910</v>
      </c>
      <c r="E34" s="16">
        <f t="shared" si="4"/>
        <v>1914</v>
      </c>
      <c r="F34" s="81" t="s">
        <v>38</v>
      </c>
      <c r="G34" s="83"/>
      <c r="H34" s="15">
        <v>0</v>
      </c>
      <c r="I34" s="15">
        <v>7</v>
      </c>
      <c r="J34" s="16">
        <f t="shared" si="5"/>
        <v>7</v>
      </c>
    </row>
    <row r="35" spans="1:10" ht="14.25">
      <c r="A35" s="81" t="s">
        <v>39</v>
      </c>
      <c r="B35" s="82"/>
      <c r="C35" s="15">
        <v>887</v>
      </c>
      <c r="D35" s="15">
        <v>808</v>
      </c>
      <c r="E35" s="16">
        <f t="shared" si="4"/>
        <v>1695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878</v>
      </c>
      <c r="D36" s="9">
        <v>929</v>
      </c>
      <c r="E36" s="10">
        <f t="shared" si="4"/>
        <v>1807</v>
      </c>
      <c r="F36" s="86" t="s">
        <v>42</v>
      </c>
      <c r="G36" s="87"/>
      <c r="H36" s="9">
        <f>C25+C26+C27+C28+C29+C30+C31+C32+C33+C34+C35+C36+H25+H26+H27+H28+H29+H30+H31+H32+H33+H34+H35</f>
        <v>16291</v>
      </c>
      <c r="I36" s="9">
        <f>D25+D26+D27+D28+D29+D30+D31+D32+D33+D34+D35+D36+I25+I26+I27+I28+I29+I30+I31+I32+I33+I34+I35</f>
        <v>17900</v>
      </c>
      <c r="J36" s="10">
        <f>E25+E26+E27+E28+E29+E30+E31+E32+E33+E34+E35+E36+J25+J26+J27+J28+J29+J30+J31+J32+J33+J34+J35</f>
        <v>34191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64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387</v>
      </c>
      <c r="C43" s="9">
        <v>198</v>
      </c>
      <c r="D43" s="9">
        <v>233</v>
      </c>
      <c r="E43" s="10">
        <f>SUM(C43:D43)</f>
        <v>431</v>
      </c>
      <c r="F43" s="46">
        <v>18</v>
      </c>
      <c r="G43" s="45">
        <v>10</v>
      </c>
      <c r="H43" s="45">
        <v>15</v>
      </c>
      <c r="I43" s="9">
        <f>SUM(G43:H43)</f>
        <v>25</v>
      </c>
      <c r="J43" s="11">
        <f>ROUND(I43/E43,3)</f>
        <v>0.058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47">
        <v>278</v>
      </c>
      <c r="C49" s="48">
        <v>140</v>
      </c>
      <c r="D49" s="48">
        <v>170</v>
      </c>
      <c r="E49" s="29">
        <f aca="true" t="shared" si="6" ref="E49:E55">SUM(C49:D49)</f>
        <v>310</v>
      </c>
      <c r="F49" s="47">
        <v>12</v>
      </c>
      <c r="G49" s="48">
        <v>6</v>
      </c>
      <c r="H49" s="48">
        <v>9</v>
      </c>
      <c r="I49" s="31">
        <f aca="true" t="shared" si="7" ref="I49:I55">SUM(G49:H49)</f>
        <v>15</v>
      </c>
      <c r="J49" s="18">
        <f aca="true" t="shared" si="8" ref="J49:J56">ROUND(I49/E49,3)</f>
        <v>0.048</v>
      </c>
    </row>
    <row r="50" spans="1:10" ht="14.25">
      <c r="A50" s="13" t="s">
        <v>10</v>
      </c>
      <c r="B50" s="47">
        <v>23</v>
      </c>
      <c r="C50" s="48">
        <v>10</v>
      </c>
      <c r="D50" s="49">
        <v>15</v>
      </c>
      <c r="E50" s="29">
        <f t="shared" si="6"/>
        <v>25</v>
      </c>
      <c r="F50" s="47">
        <v>1</v>
      </c>
      <c r="G50" s="48">
        <v>0</v>
      </c>
      <c r="H50" s="48">
        <v>1</v>
      </c>
      <c r="I50" s="31">
        <f t="shared" si="7"/>
        <v>1</v>
      </c>
      <c r="J50" s="18">
        <f t="shared" si="8"/>
        <v>0.04</v>
      </c>
    </row>
    <row r="51" spans="1:10" ht="14.25">
      <c r="A51" s="13" t="s">
        <v>11</v>
      </c>
      <c r="B51" s="47">
        <v>65</v>
      </c>
      <c r="C51" s="48">
        <v>42</v>
      </c>
      <c r="D51" s="48">
        <v>31</v>
      </c>
      <c r="E51" s="29">
        <f t="shared" si="6"/>
        <v>73</v>
      </c>
      <c r="F51" s="47">
        <v>5</v>
      </c>
      <c r="G51" s="48">
        <v>4</v>
      </c>
      <c r="H51" s="48">
        <v>5</v>
      </c>
      <c r="I51" s="31">
        <f t="shared" si="7"/>
        <v>9</v>
      </c>
      <c r="J51" s="18">
        <f t="shared" si="8"/>
        <v>0.123</v>
      </c>
    </row>
    <row r="52" spans="1:10" ht="14.25">
      <c r="A52" s="13" t="s">
        <v>12</v>
      </c>
      <c r="B52" s="47">
        <v>8</v>
      </c>
      <c r="C52" s="48">
        <v>1</v>
      </c>
      <c r="D52" s="48">
        <v>7</v>
      </c>
      <c r="E52" s="29">
        <f t="shared" si="6"/>
        <v>8</v>
      </c>
      <c r="F52" s="47">
        <v>0</v>
      </c>
      <c r="G52" s="48">
        <v>0</v>
      </c>
      <c r="H52" s="48">
        <v>0</v>
      </c>
      <c r="I52" s="31">
        <f t="shared" si="7"/>
        <v>0</v>
      </c>
      <c r="J52" s="18">
        <f t="shared" si="8"/>
        <v>0</v>
      </c>
    </row>
    <row r="53" spans="1:10" ht="14.25">
      <c r="A53" s="13" t="s">
        <v>13</v>
      </c>
      <c r="B53" s="47">
        <v>3</v>
      </c>
      <c r="C53" s="48">
        <v>3</v>
      </c>
      <c r="D53" s="48">
        <v>1</v>
      </c>
      <c r="E53" s="29">
        <f t="shared" si="6"/>
        <v>4</v>
      </c>
      <c r="F53" s="47">
        <v>0</v>
      </c>
      <c r="G53" s="48">
        <v>0</v>
      </c>
      <c r="H53" s="48">
        <v>0</v>
      </c>
      <c r="I53" s="31">
        <f t="shared" si="7"/>
        <v>0</v>
      </c>
      <c r="J53" s="18">
        <f t="shared" si="8"/>
        <v>0</v>
      </c>
    </row>
    <row r="54" spans="1:10" ht="14.25">
      <c r="A54" s="13" t="s">
        <v>14</v>
      </c>
      <c r="B54" s="47">
        <v>2</v>
      </c>
      <c r="C54" s="48">
        <v>1</v>
      </c>
      <c r="D54" s="48">
        <v>1</v>
      </c>
      <c r="E54" s="29">
        <f t="shared" si="6"/>
        <v>2</v>
      </c>
      <c r="F54" s="47">
        <v>0</v>
      </c>
      <c r="G54" s="48">
        <v>0</v>
      </c>
      <c r="H54" s="48">
        <v>0</v>
      </c>
      <c r="I54" s="31">
        <f t="shared" si="7"/>
        <v>0</v>
      </c>
      <c r="J54" s="18">
        <f t="shared" si="8"/>
        <v>0</v>
      </c>
    </row>
    <row r="55" spans="1:10" ht="14.25">
      <c r="A55" s="13" t="s">
        <v>15</v>
      </c>
      <c r="B55" s="47">
        <v>8</v>
      </c>
      <c r="C55" s="48">
        <v>1</v>
      </c>
      <c r="D55" s="48">
        <v>8</v>
      </c>
      <c r="E55" s="29">
        <f t="shared" si="6"/>
        <v>9</v>
      </c>
      <c r="F55" s="47">
        <v>0</v>
      </c>
      <c r="G55" s="48">
        <v>0</v>
      </c>
      <c r="H55" s="48">
        <v>0</v>
      </c>
      <c r="I55" s="31">
        <f t="shared" si="7"/>
        <v>0</v>
      </c>
      <c r="J55" s="18">
        <f t="shared" si="8"/>
        <v>0</v>
      </c>
    </row>
    <row r="56" spans="1:10" ht="15" thickBot="1">
      <c r="A56" s="19" t="s">
        <v>16</v>
      </c>
      <c r="B56" s="52">
        <f aca="true" t="shared" si="9" ref="B56:G56">SUM(B49:B55)</f>
        <v>387</v>
      </c>
      <c r="C56" s="53">
        <f t="shared" si="9"/>
        <v>198</v>
      </c>
      <c r="D56" s="53">
        <f t="shared" si="9"/>
        <v>233</v>
      </c>
      <c r="E56" s="32">
        <f t="shared" si="9"/>
        <v>431</v>
      </c>
      <c r="F56" s="33">
        <f t="shared" si="9"/>
        <v>18</v>
      </c>
      <c r="G56" s="32">
        <f t="shared" si="9"/>
        <v>10</v>
      </c>
      <c r="H56" s="32">
        <f>SUM(H49:H55)</f>
        <v>15</v>
      </c>
      <c r="I56" s="32">
        <f>SUM(I49:I55)</f>
        <v>25</v>
      </c>
      <c r="J56" s="11">
        <f t="shared" si="8"/>
        <v>0.058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44">
        <v>2</v>
      </c>
      <c r="D61" s="44">
        <v>3</v>
      </c>
      <c r="E61" s="16">
        <f aca="true" t="shared" si="10" ref="E61:E72">SUM(C61+D61)</f>
        <v>5</v>
      </c>
      <c r="F61" s="81" t="s">
        <v>20</v>
      </c>
      <c r="G61" s="83"/>
      <c r="H61" s="44">
        <v>3</v>
      </c>
      <c r="I61" s="44">
        <v>3</v>
      </c>
      <c r="J61" s="16">
        <f aca="true" t="shared" si="11" ref="J61:J72">SUM(H61+I61)</f>
        <v>6</v>
      </c>
    </row>
    <row r="62" spans="1:10" ht="14.25">
      <c r="A62" s="81" t="s">
        <v>21</v>
      </c>
      <c r="B62" s="82"/>
      <c r="C62" s="44">
        <v>1</v>
      </c>
      <c r="D62" s="44">
        <v>4</v>
      </c>
      <c r="E62" s="16">
        <f t="shared" si="10"/>
        <v>5</v>
      </c>
      <c r="F62" s="81" t="s">
        <v>22</v>
      </c>
      <c r="G62" s="83"/>
      <c r="H62" s="44">
        <v>0</v>
      </c>
      <c r="I62" s="44">
        <v>6</v>
      </c>
      <c r="J62" s="16">
        <f t="shared" si="11"/>
        <v>6</v>
      </c>
    </row>
    <row r="63" spans="1:10" ht="14.25">
      <c r="A63" s="81" t="s">
        <v>23</v>
      </c>
      <c r="B63" s="82"/>
      <c r="C63" s="44">
        <v>1</v>
      </c>
      <c r="D63" s="44">
        <v>1</v>
      </c>
      <c r="E63" s="16">
        <f t="shared" si="10"/>
        <v>2</v>
      </c>
      <c r="F63" s="81" t="s">
        <v>24</v>
      </c>
      <c r="G63" s="83"/>
      <c r="H63" s="44">
        <v>4</v>
      </c>
      <c r="I63" s="44">
        <v>3</v>
      </c>
      <c r="J63" s="16">
        <f t="shared" si="11"/>
        <v>7</v>
      </c>
    </row>
    <row r="64" spans="1:10" ht="14.25">
      <c r="A64" s="81" t="s">
        <v>25</v>
      </c>
      <c r="B64" s="82"/>
      <c r="C64" s="44">
        <v>3</v>
      </c>
      <c r="D64" s="44">
        <v>4</v>
      </c>
      <c r="E64" s="16">
        <f t="shared" si="10"/>
        <v>7</v>
      </c>
      <c r="F64" s="81" t="s">
        <v>26</v>
      </c>
      <c r="G64" s="83"/>
      <c r="H64" s="44">
        <v>3</v>
      </c>
      <c r="I64" s="44">
        <v>2</v>
      </c>
      <c r="J64" s="16">
        <f t="shared" si="11"/>
        <v>5</v>
      </c>
    </row>
    <row r="65" spans="1:10" ht="14.25">
      <c r="A65" s="81" t="s">
        <v>27</v>
      </c>
      <c r="B65" s="82"/>
      <c r="C65" s="44">
        <v>59</v>
      </c>
      <c r="D65" s="44">
        <v>58</v>
      </c>
      <c r="E65" s="16">
        <f t="shared" si="10"/>
        <v>117</v>
      </c>
      <c r="F65" s="81" t="s">
        <v>28</v>
      </c>
      <c r="G65" s="83"/>
      <c r="H65" s="44">
        <v>3</v>
      </c>
      <c r="I65" s="44">
        <v>1</v>
      </c>
      <c r="J65" s="16">
        <f t="shared" si="11"/>
        <v>4</v>
      </c>
    </row>
    <row r="66" spans="1:10" ht="14.25">
      <c r="A66" s="81" t="s">
        <v>29</v>
      </c>
      <c r="B66" s="82"/>
      <c r="C66" s="44">
        <v>62</v>
      </c>
      <c r="D66" s="44">
        <v>23</v>
      </c>
      <c r="E66" s="16">
        <f t="shared" si="10"/>
        <v>85</v>
      </c>
      <c r="F66" s="81" t="s">
        <v>30</v>
      </c>
      <c r="G66" s="83"/>
      <c r="H66" s="44">
        <v>0</v>
      </c>
      <c r="I66" s="44">
        <v>1</v>
      </c>
      <c r="J66" s="16">
        <f t="shared" si="11"/>
        <v>1</v>
      </c>
    </row>
    <row r="67" spans="1:10" ht="14.25">
      <c r="A67" s="81" t="s">
        <v>31</v>
      </c>
      <c r="B67" s="82"/>
      <c r="C67" s="44">
        <v>34</v>
      </c>
      <c r="D67" s="44">
        <v>26</v>
      </c>
      <c r="E67" s="16">
        <f t="shared" si="10"/>
        <v>60</v>
      </c>
      <c r="F67" s="81" t="s">
        <v>32</v>
      </c>
      <c r="G67" s="83"/>
      <c r="H67" s="44">
        <v>0</v>
      </c>
      <c r="I67" s="44">
        <v>2</v>
      </c>
      <c r="J67" s="16">
        <f t="shared" si="11"/>
        <v>2</v>
      </c>
    </row>
    <row r="68" spans="1:10" ht="14.25">
      <c r="A68" s="81" t="s">
        <v>33</v>
      </c>
      <c r="B68" s="82"/>
      <c r="C68" s="44">
        <v>10</v>
      </c>
      <c r="D68" s="44">
        <v>19</v>
      </c>
      <c r="E68" s="16">
        <f t="shared" si="10"/>
        <v>29</v>
      </c>
      <c r="F68" s="81" t="s">
        <v>34</v>
      </c>
      <c r="G68" s="83"/>
      <c r="H68" s="44">
        <v>0</v>
      </c>
      <c r="I68" s="44">
        <v>0</v>
      </c>
      <c r="J68" s="16">
        <f t="shared" si="11"/>
        <v>0</v>
      </c>
    </row>
    <row r="69" spans="1:10" ht="14.25">
      <c r="A69" s="81" t="s">
        <v>35</v>
      </c>
      <c r="B69" s="82"/>
      <c r="C69" s="44">
        <v>5</v>
      </c>
      <c r="D69" s="44">
        <v>22</v>
      </c>
      <c r="E69" s="16">
        <f t="shared" si="10"/>
        <v>27</v>
      </c>
      <c r="F69" s="81" t="s">
        <v>36</v>
      </c>
      <c r="G69" s="83"/>
      <c r="H69" s="44">
        <v>0</v>
      </c>
      <c r="I69" s="44">
        <v>0</v>
      </c>
      <c r="J69" s="16">
        <f t="shared" si="11"/>
        <v>0</v>
      </c>
    </row>
    <row r="70" spans="1:10" ht="14.25">
      <c r="A70" s="81" t="s">
        <v>37</v>
      </c>
      <c r="B70" s="82"/>
      <c r="C70" s="44">
        <v>2</v>
      </c>
      <c r="D70" s="44">
        <v>25</v>
      </c>
      <c r="E70" s="16">
        <f t="shared" si="10"/>
        <v>27</v>
      </c>
      <c r="F70" s="81" t="s">
        <v>38</v>
      </c>
      <c r="G70" s="83"/>
      <c r="H70" s="44">
        <v>0</v>
      </c>
      <c r="I70" s="44">
        <v>0</v>
      </c>
      <c r="J70" s="16">
        <f t="shared" si="11"/>
        <v>0</v>
      </c>
    </row>
    <row r="71" spans="1:10" ht="14.25">
      <c r="A71" s="81" t="s">
        <v>39</v>
      </c>
      <c r="B71" s="82"/>
      <c r="C71" s="44">
        <v>3</v>
      </c>
      <c r="D71" s="44">
        <v>18</v>
      </c>
      <c r="E71" s="16">
        <f t="shared" si="10"/>
        <v>21</v>
      </c>
      <c r="F71" s="81" t="s">
        <v>40</v>
      </c>
      <c r="G71" s="83"/>
      <c r="H71" s="44">
        <v>0</v>
      </c>
      <c r="I71" s="44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45">
        <v>3</v>
      </c>
      <c r="D72" s="45">
        <v>12</v>
      </c>
      <c r="E72" s="10">
        <f t="shared" si="10"/>
        <v>15</v>
      </c>
      <c r="F72" s="86" t="s">
        <v>42</v>
      </c>
      <c r="G72" s="87"/>
      <c r="H72" s="34">
        <f>SUM((SUM(C61:C72)+(SUM(H61:H71))))</f>
        <v>198</v>
      </c>
      <c r="I72" s="9">
        <f>SUM((SUM(D61:D72)+(SUM(I61:I71))))</f>
        <v>233</v>
      </c>
      <c r="J72" s="10">
        <f t="shared" si="11"/>
        <v>431</v>
      </c>
    </row>
  </sheetData>
  <sheetProtection/>
  <mergeCells count="75">
    <mergeCell ref="F60:G60"/>
    <mergeCell ref="A46:C46"/>
    <mergeCell ref="A47:A48"/>
    <mergeCell ref="B47:B48"/>
    <mergeCell ref="C47:E47"/>
    <mergeCell ref="A60:B60"/>
    <mergeCell ref="A68:B68"/>
    <mergeCell ref="F68:G68"/>
    <mergeCell ref="A69:B69"/>
    <mergeCell ref="F69:G69"/>
    <mergeCell ref="A72:B72"/>
    <mergeCell ref="F72:G72"/>
    <mergeCell ref="A70:B70"/>
    <mergeCell ref="F70:G70"/>
    <mergeCell ref="A71:B71"/>
    <mergeCell ref="F71:G71"/>
    <mergeCell ref="A65:B65"/>
    <mergeCell ref="F65:G65"/>
    <mergeCell ref="A66:B66"/>
    <mergeCell ref="F66:G66"/>
    <mergeCell ref="A67:B67"/>
    <mergeCell ref="F67:G67"/>
    <mergeCell ref="A62:B62"/>
    <mergeCell ref="F62:G62"/>
    <mergeCell ref="A63:B63"/>
    <mergeCell ref="F63:G63"/>
    <mergeCell ref="A64:B64"/>
    <mergeCell ref="F64:G64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下山　雄也</cp:lastModifiedBy>
  <cp:lastPrinted>2021-04-04T23:32:10Z</cp:lastPrinted>
  <dcterms:created xsi:type="dcterms:W3CDTF">2005-10-06T23:57:55Z</dcterms:created>
  <dcterms:modified xsi:type="dcterms:W3CDTF">2021-04-05T00:28:13Z</dcterms:modified>
  <cp:category/>
  <cp:version/>
  <cp:contentType/>
  <cp:contentStatus/>
</cp:coreProperties>
</file>