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総務部_財政課_財政係\03_財政公表\財政状況資料集\H28\04追加回答\"/>
    </mc:Choice>
  </mc:AlternateContent>
  <bookViews>
    <workbookView xWindow="240" yWindow="60" windowWidth="14940" windowHeight="7875" tabRatio="957" firstSheet="8"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C39" i="9"/>
  <c r="BW38" i="9"/>
  <c r="AM38" i="9"/>
  <c r="C38" i="9"/>
  <c r="AM37" i="9"/>
  <c r="BW36" i="9"/>
  <c r="BW37" i="9" s="1"/>
  <c r="AM36" i="9"/>
  <c r="BW35" i="9"/>
  <c r="CO34" i="9"/>
  <c r="CO35" i="9" s="1"/>
  <c r="CO36" i="9" s="1"/>
  <c r="CO37" i="9" s="1"/>
  <c r="CO38" i="9" s="1"/>
  <c r="CO39" i="9" s="1"/>
  <c r="CO40" i="9" s="1"/>
  <c r="CO41" i="9" s="1"/>
  <c r="CO42" i="9" s="1"/>
  <c r="CO43" i="9" s="1"/>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l="1"/>
  <c r="BE34" i="9"/>
  <c r="BE35" i="9" s="1"/>
  <c r="BE36" i="9" s="1"/>
  <c r="BE37" i="9" s="1"/>
  <c r="BE38" i="9" s="1"/>
  <c r="BE39" i="9" s="1"/>
</calcChain>
</file>

<file path=xl/sharedStrings.xml><?xml version="1.0" encoding="utf-8"?>
<sst xmlns="http://schemas.openxmlformats.org/spreadsheetml/2006/main" count="1064" uniqueCount="571">
  <si>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</si>
  <si>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</si>
  <si>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</si>
  <si>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</si>
  <si>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</si>
  <si>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</si>
  <si>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</si>
  <si>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</si>
  <si>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</si>
  <si>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</si>
  <si>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</si>
  <si>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</si>
  <si>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</si>
  <si>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</si>
  <si>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</si>
  <si>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</si>
  <si>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</si>
  <si>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</si>
  <si>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</si>
  <si>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</si>
  <si>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</si>
  <si>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</si>
  <si>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</si>
  <si>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</si>
  <si>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</si>
  <si>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</si>
  <si>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</si>
  <si>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</si>
  <si>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</si>
  <si>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</si>
  <si>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</si>
  <si>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</si>
  <si>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</si>
  <si>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</si>
  <si>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</si>
  <si>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</si>
  <si>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</si>
  <si>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</si>
  <si>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</si>
  <si>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</si>
  <si>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</si>
  <si>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</si>
  <si>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</si>
  <si>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</si>
  <si>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</si>
  <si>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</si>
  <si>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</si>
  <si>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</si>
  <si>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</si>
  <si>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</si>
  <si>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</si>
  <si>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</si>
  <si>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</si>
  <si>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</si>
  <si>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</si>
  <si>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</si>
  <si>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</si>
  <si>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</si>
  <si>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</si>
  <si>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</si>
  <si>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</si>
  <si>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</si>
  <si>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</si>
  <si>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</si>
  <si>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</si>
  <si>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</si>
  <si>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</si>
  <si>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</si>
  <si>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</si>
  <si>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</si>
  <si>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</si>
  <si>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</si>
  <si>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</si>
  <si>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</si>
  <si>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</si>
  <si>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</si>
  <si>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</si>
  <si>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</si>
  <si>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</si>
  <si>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</si>
  <si>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</si>
  <si>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</si>
  <si>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</si>
  <si>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</si>
  <si>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</si>
  <si>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</si>
  <si>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</si>
  <si>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</si>
  <si>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</si>
  <si>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</si>
  <si>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</si>
  <si>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</si>
  <si>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</si>
  <si>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</si>
  <si>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</si>
  <si>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</si>
  <si>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</si>
  <si>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</si>
  <si>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</si>
  <si>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</si>
  <si>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</si>
  <si>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</si>
  <si>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</si>
  <si>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</si>
  <si>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</si>
  <si>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</si>
  <si>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</si>
  <si>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</si>
  <si>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</si>
  <si>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</si>
  <si>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</si>
  <si>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</si>
  <si>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</si>
  <si>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</si>
  <si>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</si>
  <si>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</si>
  <si>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</si>
  <si>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</si>
  <si>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</si>
  <si>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</si>
  <si>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</si>
  <si>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</si>
  <si>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</si>
  <si>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</si>
  <si>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</si>
  <si>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</si>
  <si>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</si>
  <si>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</si>
  <si>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</si>
  <si>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</si>
  <si>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</si>
  <si>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</si>
  <si>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</si>
  <si>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</si>
  <si>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</si>
  <si>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</si>
  <si>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</si>
  <si>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</si>
  <si>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</si>
  <si>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</si>
  <si>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</si>
  <si>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</si>
  <si>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</si>
  <si>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</si>
  <si>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</si>
  <si>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</si>
  <si>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</si>
  <si>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</si>
  <si>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</si>
  <si>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</si>
  <si>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</si>
  <si>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</si>
  <si>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</si>
  <si>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</si>
  <si>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</si>
  <si>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</si>
  <si>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</si>
  <si>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</si>
  <si>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</si>
  <si>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</si>
  <si>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</si>
  <si>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</si>
  <si>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</si>
  <si>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</si>
  <si>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</si>
  <si>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</si>
  <si>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</si>
  <si>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</si>
  <si>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</si>
  <si>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</si>
  <si>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</si>
  <si>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</si>
  <si>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</si>
  <si>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</si>
  <si>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</si>
  <si>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</si>
  <si>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</si>
  <si>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</si>
  <si>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</si>
  <si>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</si>
  <si>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</si>
  <si>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</si>
  <si>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</si>
  <si>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</si>
  <si>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</si>
  <si>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</si>
  <si>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</si>
  <si>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</si>
  <si>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</si>
  <si>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</si>
  <si>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</si>
  <si>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</si>
  <si>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</si>
  <si>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</si>
  <si>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</si>
  <si>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</si>
  <si>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広島県庄原市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</si>
  <si>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</si>
  <si>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</si>
  <si>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</si>
  <si>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</si>
  <si>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</si>
  <si>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</si>
  <si>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</si>
  <si>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</si>
  <si>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</si>
  <si>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</si>
  <si>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</si>
  <si>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</si>
  <si>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</si>
  <si>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</si>
  <si>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</si>
  <si>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</si>
  <si>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</si>
  <si>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</si>
  <si>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</si>
  <si>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</si>
  <si>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</si>
  <si>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</si>
  <si>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</si>
  <si>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</si>
  <si>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</si>
  <si>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</si>
  <si>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</si>
  <si>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</si>
  <si>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</si>
  <si>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</si>
  <si>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</si>
  <si>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</si>
  <si>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</si>
  <si>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</si>
  <si>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</si>
  <si>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</si>
  <si>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</si>
  <si>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</si>
  <si>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</si>
  <si>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</si>
  <si>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</si>
  <si>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</si>
  <si>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</si>
  <si>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</si>
  <si>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</si>
  <si>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</si>
  <si>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</si>
  <si>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</si>
  <si>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</si>
  <si>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</si>
  <si>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</si>
  <si>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</si>
  <si>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</si>
  <si>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</si>
  <si>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</si>
  <si>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</si>
  <si>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</si>
  <si>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</si>
  <si>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</si>
  <si>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</si>
  <si>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</si>
  <si>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</si>
  <si>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</si>
  <si>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</si>
  <si>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</si>
  <si>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</si>
  <si>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</si>
  <si>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</si>
  <si>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</si>
  <si>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</si>
  <si>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</si>
  <si>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</si>
  <si>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</si>
  <si>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</si>
  <si>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</si>
  <si>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</si>
  <si>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</si>
  <si>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</si>
  <si>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</si>
  <si>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</si>
  <si>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</si>
  <si>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</si>
  <si>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</si>
  <si>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</si>
  <si>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</si>
  <si>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</si>
  <si>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</si>
  <si>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</si>
  <si>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</si>
  <si>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</si>
  <si>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</si>
  <si>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</si>
  <si>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</si>
  <si>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</si>
  <si>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</si>
  <si>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</si>
  <si>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</si>
  <si>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</si>
  <si>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</si>
  <si>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</si>
  <si>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</si>
  <si>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</si>
  <si>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</si>
  <si>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</si>
  <si>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</si>
  <si>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</si>
  <si>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</si>
  <si>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</si>
  <si>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</si>
  <si>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</si>
  <si>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</si>
  <si>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</si>
  <si>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</si>
  <si>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</si>
  <si>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</si>
  <si>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</si>
  <si>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</si>
  <si>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</si>
  <si>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</si>
  <si>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</si>
  <si>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</si>
  <si>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</si>
  <si>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</si>
  <si>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</si>
  <si>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</si>
  <si>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</si>
  <si>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</si>
  <si>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</si>
  <si>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</si>
  <si>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</si>
  <si>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</si>
  <si>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</si>
  <si>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</si>
  <si>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</si>
  <si>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</si>
  <si>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</si>
  <si>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</si>
  <si>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</si>
  <si>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</si>
  <si>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</si>
  <si>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</si>
  <si>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</si>
  <si>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</si>
  <si>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</si>
  <si>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</si>
  <si>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</si>
  <si>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</si>
  <si>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</si>
  <si>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広島県庄原市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</si>
  <si>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</si>
  <si>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</si>
  <si>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</si>
  <si>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</si>
  <si>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</si>
  <si>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</si>
  <si>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</si>
  <si>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</si>
  <si>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</si>
  <si>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</si>
  <si>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</si>
  <si>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</si>
  <si>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</si>
  <si>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</si>
  <si>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</si>
  <si>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</si>
  <si>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</si>
  <si>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</si>
  <si>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</si>
  <si>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</si>
  <si>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</si>
  <si>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</si>
  <si>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</si>
  <si>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</si>
  <si>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</si>
  <si>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</si>
  <si>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</si>
  <si>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</si>
  <si>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</si>
  <si>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</si>
  <si>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</si>
  <si>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</si>
  <si>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</si>
  <si>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</si>
  <si>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</si>
  <si>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</si>
  <si>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</si>
  <si>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</si>
  <si>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</si>
  <si>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</si>
  <si>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</si>
  <si>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</si>
  <si>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</si>
  <si>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</si>
  <si>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</si>
  <si>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</si>
  <si>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農業集落排水事業特別会計</t>
    <phoneticPr fontId="5"/>
  </si>
  <si>
    <t>浄化槽整備事業特別会計</t>
    <phoneticPr fontId="5"/>
  </si>
  <si>
    <t>簡易水道事業特別会計</t>
    <phoneticPr fontId="5"/>
  </si>
  <si>
    <t>宅地造成事業特別会計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</si>
  <si>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</si>
  <si>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</si>
  <si>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</si>
  <si>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</si>
  <si>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</si>
  <si>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</si>
  <si>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</si>
  <si>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</si>
  <si>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</si>
  <si>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</si>
  <si>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</si>
  <si>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</si>
  <si>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</si>
  <si>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</si>
  <si>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</si>
  <si>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</si>
  <si>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</si>
  <si>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</si>
  <si>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</si>
  <si>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</si>
  <si>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</si>
  <si>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</si>
  <si>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</si>
  <si>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</si>
  <si>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</si>
  <si>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</si>
  <si>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</si>
  <si>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</si>
  <si>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</si>
  <si>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</si>
  <si>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</si>
  <si>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</si>
  <si>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</si>
  <si>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</si>
  <si>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</si>
  <si>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</si>
  <si>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</si>
  <si>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</si>
  <si>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</si>
  <si>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</si>
  <si>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</si>
  <si>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</si>
  <si>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</si>
  <si>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</si>
  <si>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</si>
  <si>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</si>
  <si>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</si>
  <si>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</si>
  <si>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</si>
  <si>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</si>
  <si>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</si>
  <si>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</si>
  <si>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</si>
  <si>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</si>
  <si>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</si>
  <si>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</si>
  <si>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</si>
  <si>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</si>
  <si>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</si>
  <si>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</si>
  <si>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</si>
  <si>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</si>
  <si>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</si>
  <si>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</si>
  <si>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</si>
  <si>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</si>
  <si>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</si>
  <si>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</si>
  <si>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</si>
  <si>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</si>
  <si>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</si>
  <si>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</si>
  <si>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</si>
  <si>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</si>
  <si>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</si>
  <si>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</si>
  <si>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</si>
  <si>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</si>
  <si>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</si>
  <si>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</si>
  <si>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</si>
  <si>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</si>
  <si>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</si>
  <si>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</si>
  <si>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</si>
  <si>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</si>
  <si>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</si>
  <si>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</si>
  <si>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</si>
  <si>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</si>
  <si>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</si>
  <si>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</si>
  <si>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</si>
  <si>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</si>
  <si>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</si>
  <si>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</si>
  <si>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</si>
  <si>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</si>
  <si>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</si>
  <si>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</si>
  <si>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</si>
  <si>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</si>
  <si>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</si>
  <si>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</si>
  <si>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</si>
  <si>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</si>
  <si>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</si>
  <si>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</si>
  <si>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</si>
  <si>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</si>
  <si>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</si>
  <si>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</si>
  <si>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</si>
  <si>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</si>
  <si>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</si>
  <si>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</si>
  <si>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</si>
  <si>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</si>
  <si>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</si>
  <si>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</si>
  <si>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</si>
  <si>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</si>
  <si>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</si>
  <si>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</si>
  <si>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</si>
  <si>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</si>
  <si>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</si>
  <si>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</si>
  <si>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</si>
  <si>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</si>
  <si>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</si>
  <si>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</si>
  <si>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</si>
  <si>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</si>
  <si>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</si>
  <si>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</si>
  <si>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1.24</t>
  </si>
  <si>
    <t>水道事業会計</t>
  </si>
  <si>
    <t>一般会計</t>
  </si>
  <si>
    <t>国民健康保険病院事業会計</t>
  </si>
  <si>
    <t>介護保険特別会計</t>
  </si>
  <si>
    <t>国民健康保険特別会計</t>
  </si>
  <si>
    <t>公共下水道事業特別会計</t>
  </si>
  <si>
    <t>簡易水道事業特別会計</t>
  </si>
  <si>
    <t>工業団地造成事業特別会計</t>
  </si>
  <si>
    <t>その他会計（赤字）</t>
  </si>
  <si>
    <t>その他会計（黒字）</t>
  </si>
  <si>
    <t>備北地区消防組合</t>
    <rPh sb="0" eb="1">
      <t>ビ</t>
    </rPh>
    <rPh sb="1" eb="2">
      <t>キタ</t>
    </rPh>
    <rPh sb="2" eb="4">
      <t>チク</t>
    </rPh>
    <rPh sb="4" eb="6">
      <t>ショウボウ</t>
    </rPh>
    <rPh sb="6" eb="8">
      <t>クミアイ</t>
    </rPh>
    <phoneticPr fontId="2"/>
  </si>
  <si>
    <t>広島県市町総合事務組合</t>
    <rPh sb="0" eb="3">
      <t>ヒロシマケン</t>
    </rPh>
    <rPh sb="3" eb="5">
      <t>シチョウ</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</si>
  <si>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</si>
  <si>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</si>
  <si>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庄原市土地開発公社</t>
    <rPh sb="0" eb="3">
      <t>ショウバラシ</t>
    </rPh>
    <rPh sb="3" eb="5">
      <t>トチ</t>
    </rPh>
    <rPh sb="5" eb="7">
      <t>カイハツ</t>
    </rPh>
    <rPh sb="7" eb="9">
      <t>コウシャ</t>
    </rPh>
    <phoneticPr fontId="30"/>
  </si>
  <si>
    <t>㈱グリーンウィンズさとやま</t>
  </si>
  <si>
    <t>庄原市総合サービス㈱</t>
    <rPh sb="0" eb="3">
      <t>ショウバラシ</t>
    </rPh>
    <rPh sb="3" eb="5">
      <t>ソウゴウ</t>
    </rPh>
    <phoneticPr fontId="30"/>
  </si>
  <si>
    <t>西城町産業振興開発㈱</t>
    <rPh sb="0" eb="3">
      <t>サイジョウチョウ</t>
    </rPh>
    <rPh sb="3" eb="5">
      <t>サンギョウ</t>
    </rPh>
    <rPh sb="5" eb="7">
      <t>シンコウ</t>
    </rPh>
    <rPh sb="7" eb="9">
      <t>カイハツ</t>
    </rPh>
    <phoneticPr fontId="30"/>
  </si>
  <si>
    <t>㈱比婆の森</t>
    <rPh sb="1" eb="3">
      <t>ヒバ</t>
    </rPh>
    <rPh sb="4" eb="5">
      <t>モリ</t>
    </rPh>
    <phoneticPr fontId="30"/>
  </si>
  <si>
    <t>㈱ニュー東城</t>
    <rPh sb="4" eb="6">
      <t>トウジョウ</t>
    </rPh>
    <phoneticPr fontId="30"/>
  </si>
  <si>
    <t>㈱緑の村</t>
    <rPh sb="1" eb="2">
      <t>ミドリ</t>
    </rPh>
    <rPh sb="3" eb="4">
      <t>ムラ</t>
    </rPh>
    <phoneticPr fontId="30"/>
  </si>
  <si>
    <t>㈱里山総領</t>
    <rPh sb="1" eb="3">
      <t>サトヤマ</t>
    </rPh>
    <rPh sb="3" eb="5">
      <t>ソウリョウ</t>
    </rPh>
    <phoneticPr fontId="30"/>
  </si>
  <si>
    <t>㈱庄原市農林振興公社</t>
    <rPh sb="1" eb="4">
      <t>ショウバラシ</t>
    </rPh>
    <rPh sb="4" eb="6">
      <t>ノウリン</t>
    </rPh>
    <rPh sb="6" eb="8">
      <t>シンコウ</t>
    </rPh>
    <rPh sb="8" eb="10">
      <t>コウシャ</t>
    </rPh>
    <phoneticPr fontId="30"/>
  </si>
  <si>
    <t>庄原さとやまペレット㈱</t>
    <rPh sb="0" eb="2">
      <t>ショウバラ</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</si>
  <si>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</si>
  <si>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</si>
  <si>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</si>
  <si>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主に耐用年数の長い道路に係る償却率が低いため、類似団体より償却率は低い数値となっている。
一方、各有形固定資産の取得等に要した経費に当てるために借り入れた市債残高及び償還額が多額であるため、将来負担比率は類似団体より高い数値となっている。</t>
    <rPh sb="0" eb="1">
      <t>オモ</t>
    </rPh>
    <rPh sb="2" eb="4">
      <t>タイヨウ</t>
    </rPh>
    <rPh sb="4" eb="6">
      <t>ネンスウ</t>
    </rPh>
    <rPh sb="7" eb="8">
      <t>ナガ</t>
    </rPh>
    <rPh sb="9" eb="11">
      <t>ドウロ</t>
    </rPh>
    <rPh sb="12" eb="13">
      <t>カカ</t>
    </rPh>
    <rPh sb="14" eb="17">
      <t>ショウキャクリツ</t>
    </rPh>
    <rPh sb="18" eb="19">
      <t>ヒク</t>
    </rPh>
    <rPh sb="23" eb="25">
      <t>ルイジ</t>
    </rPh>
    <rPh sb="25" eb="27">
      <t>ダンタイ</t>
    </rPh>
    <rPh sb="29" eb="32">
      <t>ショウキャクリツ</t>
    </rPh>
    <rPh sb="33" eb="34">
      <t>ヒク</t>
    </rPh>
    <rPh sb="35" eb="37">
      <t>スウチ</t>
    </rPh>
    <rPh sb="45" eb="47">
      <t>イッポウ</t>
    </rPh>
    <rPh sb="48" eb="49">
      <t>カク</t>
    </rPh>
    <rPh sb="49" eb="51">
      <t>ユウケイ</t>
    </rPh>
    <rPh sb="51" eb="53">
      <t>コテイ</t>
    </rPh>
    <rPh sb="53" eb="55">
      <t>シサン</t>
    </rPh>
    <rPh sb="56" eb="58">
      <t>シュトク</t>
    </rPh>
    <rPh sb="58" eb="59">
      <t>ナド</t>
    </rPh>
    <rPh sb="60" eb="61">
      <t>ヨウ</t>
    </rPh>
    <rPh sb="63" eb="65">
      <t>ケイヒ</t>
    </rPh>
    <rPh sb="66" eb="67">
      <t>ア</t>
    </rPh>
    <rPh sb="72" eb="73">
      <t>カ</t>
    </rPh>
    <rPh sb="74" eb="75">
      <t>イ</t>
    </rPh>
    <rPh sb="77" eb="79">
      <t>シサイ</t>
    </rPh>
    <rPh sb="79" eb="81">
      <t>ザンダカ</t>
    </rPh>
    <rPh sb="81" eb="82">
      <t>オヨ</t>
    </rPh>
    <rPh sb="83" eb="85">
      <t>ショウカン</t>
    </rPh>
    <rPh sb="85" eb="86">
      <t>ガク</t>
    </rPh>
    <rPh sb="87" eb="89">
      <t>タガク</t>
    </rPh>
    <rPh sb="95" eb="97">
      <t>ショウライ</t>
    </rPh>
    <rPh sb="97" eb="99">
      <t>フタン</t>
    </rPh>
    <rPh sb="99" eb="101">
      <t>ヒリツ</t>
    </rPh>
    <rPh sb="102" eb="104">
      <t>ルイジ</t>
    </rPh>
    <rPh sb="104" eb="106">
      <t>ダンタイ</t>
    </rPh>
    <rPh sb="108" eb="109">
      <t>タカ</t>
    </rPh>
    <rPh sb="110" eb="112">
      <t>スウチ</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</si>
  <si>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</si>
  <si>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</si>
  <si>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</si>
  <si>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</si>
  <si>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</si>
  <si>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</si>
  <si>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</si>
  <si>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公債費負担適正化計画などに基づくこれまでの財政健全化の取り組みが着実に成果を示しており、主に市債残高及び償還額の減少により将来負担比率は毎年改善している。
しかし、類似団体と比較すると、依然高い数値となっていることから、今後も計画的な市債の発行などに努め、継続した財政健全化を図る。</t>
    <rPh sb="0" eb="3">
      <t>コウサイヒ</t>
    </rPh>
    <rPh sb="3" eb="5">
      <t>フタン</t>
    </rPh>
    <rPh sb="5" eb="8">
      <t>テキセイカ</t>
    </rPh>
    <rPh sb="8" eb="10">
      <t>ケイカク</t>
    </rPh>
    <rPh sb="13" eb="14">
      <t>モト</t>
    </rPh>
    <rPh sb="21" eb="23">
      <t>ザイセイ</t>
    </rPh>
    <rPh sb="23" eb="26">
      <t>ケンゼンカ</t>
    </rPh>
    <rPh sb="27" eb="28">
      <t>ト</t>
    </rPh>
    <rPh sb="29" eb="30">
      <t>ク</t>
    </rPh>
    <rPh sb="32" eb="34">
      <t>チャクジツ</t>
    </rPh>
    <rPh sb="35" eb="37">
      <t>セイカ</t>
    </rPh>
    <rPh sb="38" eb="39">
      <t>シメ</t>
    </rPh>
    <rPh sb="44" eb="45">
      <t>オモ</t>
    </rPh>
    <rPh sb="46" eb="48">
      <t>シサイ</t>
    </rPh>
    <rPh sb="48" eb="50">
      <t>ザンダカ</t>
    </rPh>
    <rPh sb="50" eb="51">
      <t>オヨ</t>
    </rPh>
    <rPh sb="52" eb="54">
      <t>ショウカン</t>
    </rPh>
    <rPh sb="54" eb="55">
      <t>ガク</t>
    </rPh>
    <rPh sb="56" eb="58">
      <t>ゲンショウ</t>
    </rPh>
    <rPh sb="61" eb="63">
      <t>ショウライ</t>
    </rPh>
    <rPh sb="63" eb="65">
      <t>フタン</t>
    </rPh>
    <rPh sb="65" eb="67">
      <t>ヒリツ</t>
    </rPh>
    <rPh sb="68" eb="70">
      <t>マイネン</t>
    </rPh>
    <rPh sb="70" eb="72">
      <t>カイゼン</t>
    </rPh>
    <rPh sb="82" eb="84">
      <t>ルイジ</t>
    </rPh>
    <rPh sb="84" eb="86">
      <t>ダンタイ</t>
    </rPh>
    <rPh sb="87" eb="89">
      <t>ヒカク</t>
    </rPh>
    <rPh sb="93" eb="95">
      <t>イゼン</t>
    </rPh>
    <rPh sb="95" eb="96">
      <t>タカ</t>
    </rPh>
    <rPh sb="97" eb="99">
      <t>スウチ</t>
    </rPh>
    <rPh sb="110" eb="112">
      <t>コンゴ</t>
    </rPh>
    <rPh sb="113" eb="116">
      <t>ケイカクテキ</t>
    </rPh>
    <rPh sb="117" eb="119">
      <t>シサイ</t>
    </rPh>
    <rPh sb="120" eb="122">
      <t>ハッコウ</t>
    </rPh>
    <rPh sb="125" eb="126">
      <t>ツト</t>
    </rPh>
    <rPh sb="128" eb="130">
      <t>ケイゾク</t>
    </rPh>
    <rPh sb="132" eb="134">
      <t>ザイセイ</t>
    </rPh>
    <rPh sb="134" eb="137">
      <t>ケンゼンカ</t>
    </rPh>
    <rPh sb="138" eb="139">
      <t>ハカ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</si>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</sst>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175287</c:v>
                </c:pt>
                <c:pt idx="1">
                  <c:v>127422</c:v>
                </c:pt>
                <c:pt idx="2">
                  <c:v>117854</c:v>
                </c:pt>
                <c:pt idx="3">
                  <c:v>126566</c:v>
                </c:pt>
                <c:pt idx="4">
                  <c:v>115460</c:v>
                </c:pt>
              </c:numCache>
            </c:numRef>
          </c:val>
          <c:smooth val="0"/>
        </c:ser>
        <c:dLbls>
          <c:showLegendKey val="0"/>
          <c:showVal val="0"/>
          <c:showCatName val="0"/>
          <c:showSerName val="0"/>
          <c:showPercent val="0"/>
          <c:showBubbleSize val="0"/>
        </c:dLbls>
        <c:marker val="1"/>
        <c:smooth val="0"/>
        <c:axId val="410653664"/>
        <c:axId val="410654840"/>
      </c:lineChart>
      <c:catAx>
        <c:axId val="41065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654840"/>
        <c:crosses val="autoZero"/>
        <c:auto val="1"/>
        <c:lblAlgn val="ctr"/>
        <c:lblOffset val="100"/>
        <c:tickLblSkip val="1"/>
        <c:tickMarkSkip val="1"/>
        <c:noMultiLvlLbl val="0"/>
      </c:catAx>
      <c:valAx>
        <c:axId val="4106548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65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3.67</c:v>
                </c:pt>
                <c:pt idx="1">
                  <c:v>3.84</c:v>
                </c:pt>
                <c:pt idx="2">
                  <c:v>4.5199999999999996</c:v>
                </c:pt>
                <c:pt idx="3">
                  <c:v>4.7</c:v>
                </c:pt>
                <c:pt idx="4">
                  <c:v>3.03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10.14</c:v>
                </c:pt>
                <c:pt idx="1">
                  <c:v>14.85</c:v>
                </c:pt>
                <c:pt idx="2">
                  <c:v>15.85</c:v>
                </c:pt>
                <c:pt idx="3">
                  <c:v>19.93</c:v>
                </c:pt>
                <c:pt idx="4">
                  <c:v>24.4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0657192"/>
        <c:axId val="410657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2.89</c:v>
                </c:pt>
                <c:pt idx="2">
                  <c:v>1.08</c:v>
                </c:pt>
                <c:pt idx="3">
                  <c:v>1.25</c:v>
                </c:pt>
                <c:pt idx="4">
                  <c:v>-1.24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0657192"/>
        <c:axId val="410657584"/>
      </c:lineChart>
      <c:catAx>
        <c:axId val="41065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657584"/>
        <c:crosses val="autoZero"/>
        <c:auto val="1"/>
        <c:lblAlgn val="ctr"/>
        <c:lblOffset val="100"/>
        <c:tickLblSkip val="1"/>
        <c:tickMarkSkip val="1"/>
        <c:noMultiLvlLbl val="0"/>
      </c:catAx>
      <c:valAx>
        <c:axId val="41065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657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0.06</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工業団地造成事業特別会計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0.9</c:v>
                </c:pt>
                <c:pt idx="2">
                  <c:v>#N/A</c:v>
                </c:pt>
                <c:pt idx="3">
                  <c:v>0.57999999999999996</c:v>
                </c:pt>
                <c:pt idx="4">
                  <c:v>#N/A</c:v>
                </c:pt>
                <c:pt idx="5">
                  <c:v>0.59</c:v>
                </c:pt>
                <c:pt idx="6">
                  <c:v>#N/A</c:v>
                </c:pt>
                <c:pt idx="7">
                  <c:v>0.56999999999999995</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0.03</c:v>
                </c:pt>
                <c:pt idx="4">
                  <c:v>#N/A</c:v>
                </c:pt>
                <c:pt idx="5">
                  <c:v>0.04</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0.46</c:v>
                </c:pt>
                <c:pt idx="2">
                  <c:v>#N/A</c:v>
                </c:pt>
                <c:pt idx="3">
                  <c:v>0.03</c:v>
                </c:pt>
                <c:pt idx="4">
                  <c:v>#N/A</c:v>
                </c:pt>
                <c:pt idx="5">
                  <c:v>0.06</c:v>
                </c:pt>
                <c:pt idx="6">
                  <c:v>#N/A</c:v>
                </c:pt>
                <c:pt idx="7">
                  <c:v>0.03</c:v>
                </c:pt>
                <c:pt idx="8">
                  <c:v>#N/A</c:v>
                </c:pt>
                <c:pt idx="9">
                  <c:v>0.26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0.44</c:v>
                </c:pt>
                <c:pt idx="4">
                  <c:v>#N/A</c:v>
                </c:pt>
                <c:pt idx="5">
                  <c:v>0.54</c:v>
                </c:pt>
                <c:pt idx="6">
                  <c:v>#N/A</c:v>
                </c:pt>
                <c:pt idx="7">
                  <c:v>0.71</c:v>
                </c:pt>
                <c:pt idx="8">
                  <c:v>#N/A</c:v>
                </c:pt>
                <c:pt idx="9">
                  <c:v>0.88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0.94</c:v>
                </c:pt>
                <c:pt idx="4">
                  <c:v>#N/A</c:v>
                </c:pt>
                <c:pt idx="5">
                  <c:v>0.86</c:v>
                </c:pt>
                <c:pt idx="6">
                  <c:v>#N/A</c:v>
                </c:pt>
                <c:pt idx="7">
                  <c:v>1.28</c:v>
                </c:pt>
                <c:pt idx="8">
                  <c:v>#N/A</c:v>
                </c:pt>
                <c:pt idx="9">
                  <c:v>1.88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3.66</c:v>
                </c:pt>
                <c:pt idx="2">
                  <c:v>#N/A</c:v>
                </c:pt>
                <c:pt idx="3">
                  <c:v>3.82</c:v>
                </c:pt>
                <c:pt idx="4">
                  <c:v>#N/A</c:v>
                </c:pt>
                <c:pt idx="5">
                  <c:v>4.51</c:v>
                </c:pt>
                <c:pt idx="6">
                  <c:v>#N/A</c:v>
                </c:pt>
                <c:pt idx="7">
                  <c:v>4.6900000000000004</c:v>
                </c:pt>
                <c:pt idx="8">
                  <c:v>#N/A</c:v>
                </c:pt>
                <c:pt idx="9">
                  <c:v>3.03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6.69</c:v>
                </c:pt>
                <c:pt idx="2">
                  <c:v>#N/A</c:v>
                </c:pt>
                <c:pt idx="3">
                  <c:v>6.69</c:v>
                </c:pt>
                <c:pt idx="4">
                  <c:v>#N/A</c:v>
                </c:pt>
                <c:pt idx="5">
                  <c:v>7.24</c:v>
                </c:pt>
                <c:pt idx="6">
                  <c:v>#N/A</c:v>
                </c:pt>
                <c:pt idx="7">
                  <c:v>7.23</c:v>
                </c:pt>
                <c:pt idx="8">
                  <c:v>#N/A</c:v>
                </c:pt>
                <c:pt idx="9">
                  <c:v>7.71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0658368"/>
        <c:axId val="410658760"/>
      </c:barChart>
      <c:catAx>
        <c:axId val="4106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658760"/>
        <c:crosses val="autoZero"/>
        <c:auto val="1"/>
        <c:lblAlgn val="ctr"/>
        <c:lblOffset val="100"/>
        <c:tickLblSkip val="1"/>
        <c:tickMarkSkip val="1"/>
        <c:noMultiLvlLbl val="0"/>
      </c:catAx>
      <c:valAx>
        <c:axId val="410658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65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4507</c:v>
                </c:pt>
                <c:pt idx="5">
                  <c:v>4393</c:v>
                </c:pt>
                <c:pt idx="8">
                  <c:v>4474</c:v>
                </c:pt>
                <c:pt idx="11">
                  <c:v>4315</c:v>
                </c:pt>
                <c:pt idx="14">
                  <c:v>3965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192</c:v>
                </c:pt>
                <c:pt idx="3">
                  <c:v>198</c:v>
                </c:pt>
                <c:pt idx="6">
                  <c:v>187</c:v>
                </c:pt>
                <c:pt idx="9">
                  <c:v>175</c:v>
                </c:pt>
                <c:pt idx="12">
                  <c:v>149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1248</c:v>
                </c:pt>
                <c:pt idx="3">
                  <c:v>944</c:v>
                </c:pt>
                <c:pt idx="6">
                  <c:v>960</c:v>
                </c:pt>
                <c:pt idx="9">
                  <c:v>980</c:v>
                </c:pt>
                <c:pt idx="12">
                  <c:v>978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6333</c:v>
                </c:pt>
                <c:pt idx="3">
                  <c:v>6121</c:v>
                </c:pt>
                <c:pt idx="6">
                  <c:v>5940</c:v>
                </c:pt>
                <c:pt idx="9">
                  <c:v>5586</c:v>
                </c:pt>
                <c:pt idx="12">
                  <c:v>4995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0659544"/>
        <c:axId val="41065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3276</c:v>
                </c:pt>
                <c:pt idx="2">
                  <c:v>#N/A</c:v>
                </c:pt>
                <c:pt idx="3">
                  <c:v>#N/A</c:v>
                </c:pt>
                <c:pt idx="4">
                  <c:v>2880</c:v>
                </c:pt>
                <c:pt idx="5">
                  <c:v>#N/A</c:v>
                </c:pt>
                <c:pt idx="6">
                  <c:v>#N/A</c:v>
                </c:pt>
                <c:pt idx="7">
                  <c:v>2623</c:v>
                </c:pt>
                <c:pt idx="8">
                  <c:v>#N/A</c:v>
                </c:pt>
                <c:pt idx="9">
                  <c:v>#N/A</c:v>
                </c:pt>
                <c:pt idx="10">
                  <c:v>2435</c:v>
                </c:pt>
                <c:pt idx="11">
                  <c:v>#N/A</c:v>
                </c:pt>
                <c:pt idx="12">
                  <c:v>#N/A</c:v>
                </c:pt>
                <c:pt idx="13">
                  <c:v>2166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0659544"/>
        <c:axId val="410659936"/>
      </c:lineChart>
      <c:catAx>
        <c:axId val="41065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659936"/>
        <c:crosses val="autoZero"/>
        <c:auto val="1"/>
        <c:lblAlgn val="ctr"/>
        <c:lblOffset val="100"/>
        <c:tickLblSkip val="1"/>
        <c:tickMarkSkip val="1"/>
        <c:noMultiLvlLbl val="0"/>
      </c:catAx>
      <c:valAx>
        <c:axId val="41065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65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34898</c:v>
                </c:pt>
                <c:pt idx="5">
                  <c:v>35854</c:v>
                </c:pt>
                <c:pt idx="8">
                  <c:v>34622</c:v>
                </c:pt>
                <c:pt idx="11">
                  <c:v>33532</c:v>
                </c:pt>
                <c:pt idx="14">
                  <c:v>32671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998</c:v>
                </c:pt>
                <c:pt idx="5">
                  <c:v>849</c:v>
                </c:pt>
                <c:pt idx="8">
                  <c:v>661</c:v>
                </c:pt>
                <c:pt idx="11">
                  <c:v>500</c:v>
                </c:pt>
                <c:pt idx="14">
                  <c:v>394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2664</c:v>
                </c:pt>
                <c:pt idx="5">
                  <c:v>3941</c:v>
                </c:pt>
                <c:pt idx="8">
                  <c:v>3785</c:v>
                </c:pt>
                <c:pt idx="11">
                  <c:v>4259</c:v>
                </c:pt>
                <c:pt idx="14">
                  <c:v>4880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238</c:v>
                </c:pt>
                <c:pt idx="3">
                  <c:v>7</c:v>
                </c:pt>
                <c:pt idx="6">
                  <c:v>3</c:v>
                </c:pt>
                <c:pt idx="9">
                  <c:v>2</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4790</c:v>
                </c:pt>
                <c:pt idx="3">
                  <c:v>5372</c:v>
                </c:pt>
                <c:pt idx="6">
                  <c:v>4870</c:v>
                </c:pt>
                <c:pt idx="9">
                  <c:v>4496</c:v>
                </c:pt>
                <c:pt idx="12">
                  <c:v>4291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63</c:v>
                </c:pt>
                <c:pt idx="3">
                  <c:v>57</c:v>
                </c:pt>
                <c:pt idx="6">
                  <c:v>51</c:v>
                </c:pt>
                <c:pt idx="9">
                  <c:v>43</c:v>
                </c:pt>
                <c:pt idx="12">
                  <c:v>35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13069</c:v>
                </c:pt>
                <c:pt idx="3">
                  <c:v>12595</c:v>
                </c:pt>
                <c:pt idx="6">
                  <c:v>12324</c:v>
                </c:pt>
                <c:pt idx="9">
                  <c:v>12016</c:v>
                </c:pt>
                <c:pt idx="12">
                  <c:v>11310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1536</c:v>
                </c:pt>
                <c:pt idx="3">
                  <c:v>1368</c:v>
                </c:pt>
                <c:pt idx="6">
                  <c:v>1261</c:v>
                </c:pt>
                <c:pt idx="9">
                  <c:v>1142</c:v>
                </c:pt>
                <c:pt idx="12">
                  <c:v>1021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44931</c:v>
                </c:pt>
                <c:pt idx="3">
                  <c:v>42875</c:v>
                </c:pt>
                <c:pt idx="6">
                  <c:v>40903</c:v>
                </c:pt>
                <c:pt idx="9">
                  <c:v>39579</c:v>
                </c:pt>
                <c:pt idx="12">
                  <c:v>38599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0660328"/>
        <c:axId val="410661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26068</c:v>
                </c:pt>
                <c:pt idx="2">
                  <c:v>#N/A</c:v>
                </c:pt>
                <c:pt idx="3">
                  <c:v>#N/A</c:v>
                </c:pt>
                <c:pt idx="4">
                  <c:v>21629</c:v>
                </c:pt>
                <c:pt idx="5">
                  <c:v>#N/A</c:v>
                </c:pt>
                <c:pt idx="6">
                  <c:v>#N/A</c:v>
                </c:pt>
                <c:pt idx="7">
                  <c:v>20343</c:v>
                </c:pt>
                <c:pt idx="8">
                  <c:v>#N/A</c:v>
                </c:pt>
                <c:pt idx="9">
                  <c:v>#N/A</c:v>
                </c:pt>
                <c:pt idx="10">
                  <c:v>18988</c:v>
                </c:pt>
                <c:pt idx="11">
                  <c:v>#N/A</c:v>
                </c:pt>
                <c:pt idx="12">
                  <c:v>#N/A</c:v>
                </c:pt>
                <c:pt idx="13">
                  <c:v>17311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0660328"/>
        <c:axId val="410661112"/>
      </c:lineChart>
      <c:catAx>
        <c:axId val="41066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661112"/>
        <c:crosses val="autoZero"/>
        <c:auto val="1"/>
        <c:lblAlgn val="ctr"/>
        <c:lblOffset val="100"/>
        <c:tickLblSkip val="1"/>
        <c:tickMarkSkip val="1"/>
        <c:noMultiLvlLbl val="0"/>
      </c:catAx>
      <c:valAx>
        <c:axId val="410661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66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{B1C0A787-C2B3-4CB4-B1F9-BECB74F7F04B}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{D1097AB6-FB09-41BF-A760-36AE9023FFC5}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{F05EA3E0-05F0-4A4B-A1E7-82E7953C0133}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{5CAE1214-8072-4DC9-ABD3-D1A15DB35F82}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{4CAE51F9-951F-4387-8EEC-246CDBFBBE0A}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22.2</c:v>
                </c:pt>
              </c:numCache>
            </c:numRef>
          </c:xVal>
          <c:yVal>
            <c:numRef>
              <c:f>公会計指標分析・財政指標組合せ分析表!$K$51:$O$51</c:f>
              <c:numCache>
                <c:formatCode>#,##0.0;"▲ "#,##0.0</c:formatCode>
                <c:ptCount val="5"/>
                <c:pt idx="3">
                  <c:v>123.4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{502A4D35-3B48-4A0B-AFA7-CE069927D31F}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{15E83449-972D-4E2C-BCAF-0D11D8CE8F1C}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{7C1D8DD3-462F-4DF0-BB9B-69D2FCFDEA06}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{5164F4D3-E831-48A4-8880-16F00E67CB52}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{D8776669-33A9-41B2-8B07-FAF6BBC04226}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49.4</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1633824"/>
        <c:axId val="481634216"/>
      </c:scatterChart>
      <c:valAx>
        <c:axId val="481633824"/>
        <c:scaling>
          <c:orientation val="minMax"/>
          <c:max val="52"/>
          <c:min val="2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634216"/>
        <c:crosses val="autoZero"/>
        <c:crossBetween val="midCat"/>
      </c:valAx>
      <c:valAx>
        <c:axId val="481634216"/>
        <c:scaling>
          <c:orientation val="minMax"/>
          <c:max val="135"/>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633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{107455F7-2FCE-43C7-97A1-0515ECF88A33}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{5AA5F028-561D-49DA-A541-71184552C29E}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{057DC0DE-A0D7-4636-A6ED-29A767CC323E}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{246562D9-C3BC-47C3-BEC9-711DDCDEA23F}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{B68E599B-B650-415A-99B2-F0DF1EF10B82}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19.7</c:v>
                </c:pt>
                <c:pt idx="1">
                  <c:v>19.2</c:v>
                </c:pt>
                <c:pt idx="2">
                  <c:v>18.399999999999999</c:v>
                </c:pt>
                <c:pt idx="3">
                  <c:v>16.8</c:v>
                </c:pt>
                <c:pt idx="4">
                  <c:v>15.7</c:v>
                </c:pt>
              </c:numCache>
            </c:numRef>
          </c:xVal>
          <c:yVal>
            <c:numRef>
              <c:f>公会計指標分析・財政指標組合せ分析表!$K$73:$O$73</c:f>
              <c:numCache>
                <c:formatCode>#,##0.0;"▲ "#,##0.0</c:formatCode>
                <c:ptCount val="5"/>
                <c:pt idx="0">
                  <c:v>163.30000000000001</c:v>
                </c:pt>
                <c:pt idx="1">
                  <c:v>134.9</c:v>
                </c:pt>
                <c:pt idx="2">
                  <c:v>129.69999999999999</c:v>
                </c:pt>
                <c:pt idx="3">
                  <c:v>123.4</c:v>
                </c:pt>
                <c:pt idx="4">
                  <c:v>117.7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{E1409A1A-A4A3-48B1-934C-FE4FE5988B7B}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{E54BF77D-F8A7-48A1-9B68-3649DB7ABF63}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{F7E37581-BD82-476A-BD73-E4F24F2708AD}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{940F9BC1-ACE8-4F45-B949-98419A7695F9}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{E502083C-E542-4E68-8962-914173D89553}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81635000"/>
        <c:axId val="481635392"/>
      </c:scatterChart>
      <c:valAx>
        <c:axId val="481635000"/>
        <c:scaling>
          <c:orientation val="minMax"/>
          <c:max val="20.6"/>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635392"/>
        <c:crosses val="autoZero"/>
        <c:crossBetween val="midCat"/>
      </c:valAx>
      <c:valAx>
        <c:axId val="481635392"/>
        <c:scaling>
          <c:orientation val="minMax"/>
          <c:max val="19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635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公債費負担適正化計画に沿った市債発行額の抑制等の取り組みにより、平成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以降は</a:t>
          </a:r>
          <a:r>
            <a:rPr kumimoji="1" lang="ja-JP" altLang="ja-JP" sz="1300">
              <a:solidFill>
                <a:schemeClr val="dk1"/>
              </a:solidFill>
              <a:effectLst/>
              <a:latin typeface="+mn-lt"/>
              <a:ea typeface="+mn-ea"/>
              <a:cs typeface="+mn-cs"/>
            </a:rPr>
            <a:t>実質公債費比率</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18.0</a:t>
          </a:r>
          <a:r>
            <a:rPr kumimoji="1" lang="ja-JP" altLang="ja-JP" sz="1300">
              <a:solidFill>
                <a:schemeClr val="dk1"/>
              </a:solidFill>
              <a:effectLst/>
              <a:latin typeface="+mn-lt"/>
              <a:ea typeface="+mn-ea"/>
              <a:cs typeface="+mn-cs"/>
            </a:rPr>
            <a:t>％を下回り、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15.7</a:t>
          </a:r>
          <a:r>
            <a:rPr kumimoji="1" lang="ja-JP" altLang="en-US" sz="1300">
              <a:solidFill>
                <a:schemeClr val="dk1"/>
              </a:solidFill>
              <a:effectLst/>
              <a:latin typeface="+mn-lt"/>
              <a:ea typeface="+mn-ea"/>
              <a:cs typeface="+mn-cs"/>
            </a:rPr>
            <a:t>％となり、</a:t>
          </a:r>
          <a:r>
            <a:rPr kumimoji="1" lang="ja-JP" altLang="ja-JP" sz="1300">
              <a:solidFill>
                <a:schemeClr val="dk1"/>
              </a:solidFill>
              <a:effectLst/>
              <a:latin typeface="+mn-lt"/>
              <a:ea typeface="+mn-ea"/>
              <a:cs typeface="+mn-cs"/>
            </a:rPr>
            <a:t>市債残高は毎年度着実に減少している。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さらに、地方交付税</a:t>
          </a:r>
          <a:r>
            <a:rPr kumimoji="1" lang="ja-JP" altLang="en-US" sz="1300">
              <a:solidFill>
                <a:schemeClr val="dk1"/>
              </a:solidFill>
              <a:effectLst/>
              <a:latin typeface="+mn-lt"/>
              <a:ea typeface="+mn-ea"/>
              <a:cs typeface="+mn-cs"/>
            </a:rPr>
            <a:t>措置率の高い</a:t>
          </a:r>
          <a:r>
            <a:rPr kumimoji="1" lang="ja-JP" altLang="ja-JP" sz="1300">
              <a:solidFill>
                <a:schemeClr val="dk1"/>
              </a:solidFill>
              <a:effectLst/>
              <a:latin typeface="+mn-lt"/>
              <a:ea typeface="+mn-ea"/>
              <a:cs typeface="+mn-cs"/>
            </a:rPr>
            <a:t>過疎債・辺地債・合併特例債</a:t>
          </a:r>
          <a:r>
            <a:rPr kumimoji="1" lang="ja-JP" altLang="en-US" sz="1300">
              <a:solidFill>
                <a:schemeClr val="dk1"/>
              </a:solidFill>
              <a:effectLst/>
              <a:latin typeface="+mn-lt"/>
              <a:ea typeface="+mn-ea"/>
              <a:cs typeface="+mn-cs"/>
            </a:rPr>
            <a:t>などの</a:t>
          </a:r>
          <a:r>
            <a:rPr kumimoji="1" lang="ja-JP" altLang="ja-JP" sz="1300">
              <a:solidFill>
                <a:schemeClr val="dk1"/>
              </a:solidFill>
              <a:effectLst/>
              <a:latin typeface="+mn-lt"/>
              <a:ea typeface="+mn-ea"/>
              <a:cs typeface="+mn-cs"/>
            </a:rPr>
            <a:t>財政運営に有利な地方債の発行により、実質公債費比率の分子となる額も減少傾向にある。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今後も庄原市長期総合計画に基づき事業を実施するにあたり、公債費負担適正化計画に沿った起債事業の必要性・緊急性の検証によって市債発行額を抑制し、健全な財政運営をめざす。</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は、公債費負担適正化計画の着実な実施による地方債残高の減や、定員マネジメントプランに基づいた職員定数の見直しによる退職手当負担見込額の減などによって毎年度減少している。今後も新規発行市債を抑制するとともに、充当可能財源の増額を図ることで比率の低下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37,000
36,638
1,246.49
29,982,189
29,297,676
563,889
18,584,241
38,416,666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類似団体の率と比較し、大きく下回る率となっている。</a:t>
          </a:r>
          <a:endParaRPr lang="ja-JP" altLang="ja-JP">
            <a:effectLst/>
          </a:endParaRPr>
        </a:p>
        <a:p>
          <a:r>
            <a:rPr kumimoji="1" lang="ja-JP" altLang="ja-JP" sz="1100">
              <a:solidFill>
                <a:schemeClr val="dk1"/>
              </a:solidFill>
              <a:effectLst/>
              <a:latin typeface="+mn-lt"/>
              <a:ea typeface="+mn-ea"/>
              <a:cs typeface="+mn-cs"/>
            </a:rPr>
            <a:t>これは、耐用年数の長い道路に係る償却率が低いためで、広大な市域を有するため道路延長が長く、公共の福祉の増進のために近年実施している拡幅等の道路改良事業に係る経費が多額となっているた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2117</xdr:rowOff>
    </xdr:from>
    <xdr:to>
      <xdr:col>3</xdr:col>
      <xdr:colOff>1170940</xdr:colOff>
      <xdr:row>29</xdr:row>
      <xdr:rowOff>110278</xdr:rowOff>
    </xdr:to>
    <xdr:cxnSp macro="">
      <xdr:nvCxnSpPr>
        <xdr:cNvPr id="64" name="直線コネクタ 63"/>
        <xdr:cNvCxnSpPr/>
      </xdr:nvCxnSpPr>
      <xdr:spPr>
        <a:xfrm flipV="1">
          <a:off x="4760595" y="5240867"/>
          <a:ext cx="1270" cy="6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114105</xdr:rowOff>
    </xdr:from>
    <xdr:ext cx="405111" cy="259045"/>
    <xdr:sp macro="" textlink="">
      <xdr:nvSpPr>
        <xdr:cNvPr id="65" name="有形固定資産減価償却率最小値テキスト"/>
        <xdr:cNvSpPr txBox="1"/>
      </xdr:nvSpPr>
      <xdr:spPr>
        <a:xfrm>
          <a:off x="4813300" y="58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29</xdr:row>
      <xdr:rowOff>110278</xdr:rowOff>
    </xdr:from>
    <xdr:to>
      <xdr:col>3</xdr:col>
      <xdr:colOff>1260475</xdr:colOff>
      <xdr:row>29</xdr:row>
      <xdr:rowOff>110278</xdr:rowOff>
    </xdr:to>
    <xdr:cxnSp macro="">
      <xdr:nvCxnSpPr>
        <xdr:cNvPr id="66" name="直線コネクタ 65"/>
        <xdr:cNvCxnSpPr/>
      </xdr:nvCxnSpPr>
      <xdr:spPr>
        <a:xfrm>
          <a:off x="4673600" y="586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120244</xdr:rowOff>
    </xdr:from>
    <xdr:ext cx="405111" cy="259045"/>
    <xdr:sp macro="" textlink="">
      <xdr:nvSpPr>
        <xdr:cNvPr id="67"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26</xdr:row>
      <xdr:rowOff>2117</xdr:rowOff>
    </xdr:from>
    <xdr:to>
      <xdr:col>3</xdr:col>
      <xdr:colOff>1260475</xdr:colOff>
      <xdr:row>26</xdr:row>
      <xdr:rowOff>2117</xdr:rowOff>
    </xdr:to>
    <xdr:cxnSp macro="">
      <xdr:nvCxnSpPr>
        <xdr:cNvPr id="68" name="直線コネクタ 67"/>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38964</xdr:rowOff>
    </xdr:from>
    <xdr:ext cx="405111" cy="259045"/>
    <xdr:sp macro="" textlink="">
      <xdr:nvSpPr>
        <xdr:cNvPr id="69" name="有形固定資産減価償却率平均値テキスト"/>
        <xdr:cNvSpPr txBox="1"/>
      </xdr:nvSpPr>
      <xdr:spPr>
        <a:xfrm>
          <a:off x="4813300" y="5449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60537</xdr:rowOff>
    </xdr:from>
    <xdr:to>
      <xdr:col>3</xdr:col>
      <xdr:colOff>1222375</xdr:colOff>
      <xdr:row>27</xdr:row>
      <xdr:rowOff>162137</xdr:rowOff>
    </xdr:to>
    <xdr:sp macro="" textlink="">
      <xdr:nvSpPr>
        <xdr:cNvPr id="70" name="フローチャート : 判断 69"/>
        <xdr:cNvSpPr/>
      </xdr:nvSpPr>
      <xdr:spPr>
        <a:xfrm>
          <a:off x="4711700" y="547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61807</xdr:rowOff>
    </xdr:from>
    <xdr:to>
      <xdr:col>3</xdr:col>
      <xdr:colOff>511175</xdr:colOff>
      <xdr:row>28</xdr:row>
      <xdr:rowOff>163407</xdr:rowOff>
    </xdr:to>
    <xdr:sp macro="" textlink="">
      <xdr:nvSpPr>
        <xdr:cNvPr id="71" name="フローチャート : 判断 70"/>
        <xdr:cNvSpPr/>
      </xdr:nvSpPr>
      <xdr:spPr>
        <a:xfrm>
          <a:off x="4000500" y="564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11854</xdr:rowOff>
    </xdr:from>
    <xdr:to>
      <xdr:col>3</xdr:col>
      <xdr:colOff>511175</xdr:colOff>
      <xdr:row>34</xdr:row>
      <xdr:rowOff>113454</xdr:rowOff>
    </xdr:to>
    <xdr:sp macro="" textlink="">
      <xdr:nvSpPr>
        <xdr:cNvPr id="77" name="円/楕円 76"/>
        <xdr:cNvSpPr/>
      </xdr:nvSpPr>
      <xdr:spPr>
        <a:xfrm>
          <a:off x="4000500" y="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8484</xdr:rowOff>
    </xdr:from>
    <xdr:ext cx="405111" cy="259045"/>
    <xdr:sp macro="" textlink="">
      <xdr:nvSpPr>
        <xdr:cNvPr id="78" name="n_1aveValue有形固定資産減価償却率"/>
        <xdr:cNvSpPr txBox="1"/>
      </xdr:nvSpPr>
      <xdr:spPr>
        <a:xfrm>
          <a:off x="3836043"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104581</xdr:rowOff>
    </xdr:from>
    <xdr:ext cx="405111" cy="259045"/>
    <xdr:sp macro="" textlink="">
      <xdr:nvSpPr>
        <xdr:cNvPr id="79" name="n_1mainValue有形固定資産減価償却率"/>
        <xdr:cNvSpPr txBox="1"/>
      </xdr:nvSpPr>
      <xdr:spPr>
        <a:xfrm>
          <a:off x="3836043" y="671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37,000
36,638
1,246.49
29,982,189
29,297,676
563,889
18,584,241
38,416,666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108857</xdr:rowOff>
    </xdr:from>
    <xdr:to>
      <xdr:col>6</xdr:col>
      <xdr:colOff>510540</xdr:colOff>
      <xdr:row>36</xdr:row>
      <xdr:rowOff>85997</xdr:rowOff>
    </xdr:to>
    <xdr:cxnSp macro="">
      <xdr:nvCxnSpPr>
        <xdr:cNvPr id="59" name="直線コネクタ 58"/>
        <xdr:cNvCxnSpPr/>
      </xdr:nvCxnSpPr>
      <xdr:spPr>
        <a:xfrm flipV="1">
          <a:off x="4634865" y="5595257"/>
          <a:ext cx="0" cy="66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89824</xdr:rowOff>
    </xdr:from>
    <xdr:ext cx="405111" cy="259045"/>
    <xdr:sp macro="" textlink="">
      <xdr:nvSpPr>
        <xdr:cNvPr id="60" name="【道路】&#10;有形固定資産減価償却率最小値テキスト"/>
        <xdr:cNvSpPr txBox="1"/>
      </xdr:nvSpPr>
      <xdr:spPr>
        <a:xfrm>
          <a:off x="4724400" y="6262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36</xdr:row>
      <xdr:rowOff>85997</xdr:rowOff>
    </xdr:from>
    <xdr:to>
      <xdr:col>6</xdr:col>
      <xdr:colOff>600075</xdr:colOff>
      <xdr:row>36</xdr:row>
      <xdr:rowOff>85997</xdr:rowOff>
    </xdr:to>
    <xdr:cxnSp macro="">
      <xdr:nvCxnSpPr>
        <xdr:cNvPr id="61" name="直線コネクタ 60"/>
        <xdr:cNvCxnSpPr/>
      </xdr:nvCxnSpPr>
      <xdr:spPr>
        <a:xfrm>
          <a:off x="4546600" y="625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55534</xdr:rowOff>
    </xdr:from>
    <xdr:ext cx="405111" cy="259045"/>
    <xdr:sp macro="" textlink="">
      <xdr:nvSpPr>
        <xdr:cNvPr id="62" name="【道路】&#10;有形固定資産減価償却率最大値テキスト"/>
        <xdr:cNvSpPr txBox="1"/>
      </xdr:nvSpPr>
      <xdr:spPr>
        <a:xfrm>
          <a:off x="4724400" y="537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32</xdr:row>
      <xdr:rowOff>108857</xdr:rowOff>
    </xdr:from>
    <xdr:to>
      <xdr:col>6</xdr:col>
      <xdr:colOff>600075</xdr:colOff>
      <xdr:row>32</xdr:row>
      <xdr:rowOff>108857</xdr:rowOff>
    </xdr:to>
    <xdr:cxnSp macro="">
      <xdr:nvCxnSpPr>
        <xdr:cNvPr id="63" name="直線コネクタ 62"/>
        <xdr:cNvCxnSpPr/>
      </xdr:nvCxnSpPr>
      <xdr:spPr>
        <a:xfrm>
          <a:off x="4546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116494</xdr:rowOff>
    </xdr:from>
    <xdr:ext cx="405111" cy="259045"/>
    <xdr:sp macro="" textlink="">
      <xdr:nvSpPr>
        <xdr:cNvPr id="64" name="【道路】&#10;有形固定資産減価償却率平均値テキスト"/>
        <xdr:cNvSpPr txBox="1"/>
      </xdr:nvSpPr>
      <xdr:spPr>
        <a:xfrm>
          <a:off x="4724400" y="57743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138067</xdr:rowOff>
    </xdr:from>
    <xdr:to>
      <xdr:col>6</xdr:col>
      <xdr:colOff>561975</xdr:colOff>
      <xdr:row>34</xdr:row>
      <xdr:rowOff>68217</xdr:rowOff>
    </xdr:to>
    <xdr:sp macro="" textlink="">
      <xdr:nvSpPr>
        <xdr:cNvPr id="65" name="フローチャート : 判断 64"/>
        <xdr:cNvSpPr/>
      </xdr:nvSpPr>
      <xdr:spPr>
        <a:xfrm>
          <a:off x="4584700" y="579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116840</xdr:rowOff>
    </xdr:from>
    <xdr:to>
      <xdr:col>5</xdr:col>
      <xdr:colOff>409575</xdr:colOff>
      <xdr:row>35</xdr:row>
      <xdr:rowOff>46990</xdr:rowOff>
    </xdr:to>
    <xdr:sp macro="" textlink="">
      <xdr:nvSpPr>
        <xdr:cNvPr id="66" name="フローチャート : 判断 65"/>
        <xdr:cNvSpPr/>
      </xdr:nvSpPr>
      <xdr:spPr>
        <a:xfrm>
          <a:off x="3746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128270</xdr:rowOff>
    </xdr:from>
    <xdr:to>
      <xdr:col>5</xdr:col>
      <xdr:colOff>409575</xdr:colOff>
      <xdr:row>42</xdr:row>
      <xdr:rowOff>58420</xdr:rowOff>
    </xdr:to>
    <xdr:sp macro="" textlink="">
      <xdr:nvSpPr>
        <xdr:cNvPr id="72" name="円/楕円 71"/>
        <xdr:cNvSpPr/>
      </xdr:nvSpPr>
      <xdr:spPr>
        <a:xfrm>
          <a:off x="3746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63517</xdr:rowOff>
    </xdr:from>
    <xdr:ext cx="405111" cy="259045"/>
    <xdr:sp macro="" textlink="">
      <xdr:nvSpPr>
        <xdr:cNvPr id="73" name="n_1aveValue【道路】&#10;有形固定資産減価償却率"/>
        <xdr:cNvSpPr txBox="1"/>
      </xdr:nvSpPr>
      <xdr:spPr>
        <a:xfrm>
          <a:off x="3582043"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49547</xdr:rowOff>
    </xdr:from>
    <xdr:ext cx="405111" cy="259045"/>
    <xdr:sp macro="" textlink="">
      <xdr:nvSpPr>
        <xdr:cNvPr id="74" name="n_1mainValue【道路】&#10;有形固定資産減価償却率"/>
        <xdr:cNvSpPr txBox="1"/>
      </xdr:nvSpPr>
      <xdr:spPr>
        <a:xfrm>
          <a:off x="3582043"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8" name="テキスト ボックス 8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6" name="直線コネクタ 95"/>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7"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8" name="直線コネクタ 97"/>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9"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100" name="直線コネクタ 99"/>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5518</xdr:rowOff>
    </xdr:from>
    <xdr:ext cx="534377" cy="259045"/>
    <xdr:sp macro="" textlink="">
      <xdr:nvSpPr>
        <xdr:cNvPr id="101" name="【道路】&#10;一人当たり延長平均値テキスト"/>
        <xdr:cNvSpPr txBox="1"/>
      </xdr:nvSpPr>
      <xdr:spPr>
        <a:xfrm>
          <a:off x="10566400" y="6520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24.926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27091</xdr:rowOff>
    </xdr:from>
    <xdr:to>
      <xdr:col>15</xdr:col>
      <xdr:colOff>231775</xdr:colOff>
      <xdr:row>38</xdr:row>
      <xdr:rowOff>128691</xdr:rowOff>
    </xdr:to>
    <xdr:sp macro="" textlink="">
      <xdr:nvSpPr>
        <xdr:cNvPr id="102" name="フローチャート : 判断 101"/>
        <xdr:cNvSpPr/>
      </xdr:nvSpPr>
      <xdr:spPr>
        <a:xfrm>
          <a:off x="10426700" y="654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102667</xdr:rowOff>
    </xdr:from>
    <xdr:to>
      <xdr:col>14</xdr:col>
      <xdr:colOff>79375</xdr:colOff>
      <xdr:row>39</xdr:row>
      <xdr:rowOff>32817</xdr:rowOff>
    </xdr:to>
    <xdr:sp macro="" textlink="">
      <xdr:nvSpPr>
        <xdr:cNvPr id="103" name="フローチャート : 判断 102"/>
        <xdr:cNvSpPr/>
      </xdr:nvSpPr>
      <xdr:spPr>
        <a:xfrm>
          <a:off x="9588500" y="66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30635</xdr:rowOff>
    </xdr:from>
    <xdr:to>
      <xdr:col>14</xdr:col>
      <xdr:colOff>79375</xdr:colOff>
      <xdr:row>35</xdr:row>
      <xdr:rowOff>132235</xdr:rowOff>
    </xdr:to>
    <xdr:sp macro="" textlink="">
      <xdr:nvSpPr>
        <xdr:cNvPr id="109" name="円/楕円 108"/>
        <xdr:cNvSpPr/>
      </xdr:nvSpPr>
      <xdr:spPr>
        <a:xfrm>
          <a:off x="9588500" y="60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23944</xdr:rowOff>
    </xdr:from>
    <xdr:ext cx="534377" cy="259045"/>
    <xdr:sp macro="" textlink="">
      <xdr:nvSpPr>
        <xdr:cNvPr id="110" name="n_1aveValue【道路】&#10;一人当たり延長"/>
        <xdr:cNvSpPr txBox="1"/>
      </xdr:nvSpPr>
      <xdr:spPr>
        <a:xfrm>
          <a:off x="9359410" y="67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21.620</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148762</xdr:rowOff>
    </xdr:from>
    <xdr:ext cx="534377" cy="259045"/>
    <xdr:sp macro="" textlink="">
      <xdr:nvSpPr>
        <xdr:cNvPr id="111" name="n_1mainValue【道路】&#10;一人当たり延長"/>
        <xdr:cNvSpPr txBox="1"/>
      </xdr:nvSpPr>
      <xdr:spPr>
        <a:xfrm>
          <a:off x="9359410" y="58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128270</xdr:rowOff>
    </xdr:from>
    <xdr:to>
      <xdr:col>5</xdr:col>
      <xdr:colOff>409575</xdr:colOff>
      <xdr:row>64</xdr:row>
      <xdr:rowOff>58420</xdr:rowOff>
    </xdr:to>
    <xdr:sp macro="" textlink="">
      <xdr:nvSpPr>
        <xdr:cNvPr id="149" name="円/楕円 148"/>
        <xdr:cNvSpPr/>
      </xdr:nvSpPr>
      <xdr:spPr>
        <a:xfrm>
          <a:off x="3746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50"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49547</xdr:rowOff>
    </xdr:from>
    <xdr:ext cx="405111" cy="259045"/>
    <xdr:sp macro="" textlink="">
      <xdr:nvSpPr>
        <xdr:cNvPr id="151" name="n_1mainValue【橋りょう・トンネル】&#10;有形固定資産減価償却率"/>
        <xdr:cNvSpPr txBox="1"/>
      </xdr:nvSpPr>
      <xdr:spPr>
        <a:xfrm>
          <a:off x="3582043"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5" name="直線コネクタ 174"/>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6"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7" name="直線コネクタ 176"/>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8"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9" name="直線コネクタ 178"/>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140978</xdr:rowOff>
    </xdr:from>
    <xdr:ext cx="599010" cy="259045"/>
    <xdr:sp macro="" textlink="">
      <xdr:nvSpPr>
        <xdr:cNvPr id="180" name="【橋りょう・トンネル】&#10;一人当たり有形固定資産（償却資産）額平均値テキスト"/>
        <xdr:cNvSpPr txBox="1"/>
      </xdr:nvSpPr>
      <xdr:spPr>
        <a:xfrm>
          <a:off x="10566400" y="10427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288,005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162551</xdr:rowOff>
    </xdr:from>
    <xdr:to>
      <xdr:col>15</xdr:col>
      <xdr:colOff>231775</xdr:colOff>
      <xdr:row>61</xdr:row>
      <xdr:rowOff>92701</xdr:rowOff>
    </xdr:to>
    <xdr:sp macro="" textlink="">
      <xdr:nvSpPr>
        <xdr:cNvPr id="181" name="フローチャート : 判断 180"/>
        <xdr:cNvSpPr/>
      </xdr:nvSpPr>
      <xdr:spPr>
        <a:xfrm>
          <a:off x="10426700" y="104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2" name="フローチャート : 判断 181"/>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12181</xdr:rowOff>
    </xdr:from>
    <xdr:to>
      <xdr:col>14</xdr:col>
      <xdr:colOff>79375</xdr:colOff>
      <xdr:row>55</xdr:row>
      <xdr:rowOff>113781</xdr:rowOff>
    </xdr:to>
    <xdr:sp macro="" textlink="">
      <xdr:nvSpPr>
        <xdr:cNvPr id="188" name="円/楕円 187"/>
        <xdr:cNvSpPr/>
      </xdr:nvSpPr>
      <xdr:spPr>
        <a:xfrm>
          <a:off x="9588500" y="94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9"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130308</xdr:rowOff>
    </xdr:from>
    <xdr:ext cx="599010" cy="259045"/>
    <xdr:sp macro="" textlink="">
      <xdr:nvSpPr>
        <xdr:cNvPr id="190" name="n_1mainValue【橋りょう・トンネル】&#10;一人当たり有形固定資産（償却資産）額"/>
        <xdr:cNvSpPr txBox="1"/>
      </xdr:nvSpPr>
      <xdr:spPr>
        <a:xfrm>
          <a:off x="9327094" y="92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3" name="直線コネクタ 212"/>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4"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5" name="直線コネクタ 214"/>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6"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7" name="直線コネクタ 216"/>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38879</xdr:rowOff>
    </xdr:from>
    <xdr:ext cx="405111" cy="259045"/>
    <xdr:sp macro="" textlink="">
      <xdr:nvSpPr>
        <xdr:cNvPr id="218" name="【公営住宅】&#10;有形固定資産減価償却率平均値テキスト"/>
        <xdr:cNvSpPr txBox="1"/>
      </xdr:nvSpPr>
      <xdr:spPr>
        <a:xfrm>
          <a:off x="47244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60452</xdr:rowOff>
    </xdr:from>
    <xdr:to>
      <xdr:col>6</xdr:col>
      <xdr:colOff>561975</xdr:colOff>
      <xdr:row>83</xdr:row>
      <xdr:rowOff>162052</xdr:rowOff>
    </xdr:to>
    <xdr:sp macro="" textlink="">
      <xdr:nvSpPr>
        <xdr:cNvPr id="219" name="フローチャート : 判断 218"/>
        <xdr:cNvSpPr/>
      </xdr:nvSpPr>
      <xdr:spPr>
        <a:xfrm>
          <a:off x="4584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0" name="フローチャート : 判断 219"/>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81026</xdr:rowOff>
    </xdr:from>
    <xdr:to>
      <xdr:col>5</xdr:col>
      <xdr:colOff>409575</xdr:colOff>
      <xdr:row>84</xdr:row>
      <xdr:rowOff>11176</xdr:rowOff>
    </xdr:to>
    <xdr:sp macro="" textlink="">
      <xdr:nvSpPr>
        <xdr:cNvPr id="226" name="円/楕円 225"/>
        <xdr:cNvSpPr/>
      </xdr:nvSpPr>
      <xdr:spPr>
        <a:xfrm>
          <a:off x="3746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7"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2303</xdr:rowOff>
    </xdr:from>
    <xdr:ext cx="405111" cy="259045"/>
    <xdr:sp macro="" textlink="">
      <xdr:nvSpPr>
        <xdr:cNvPr id="228" name="n_1mainValue【公営住宅】&#10;有形固定資産減価償却率"/>
        <xdr:cNvSpPr txBox="1"/>
      </xdr:nvSpPr>
      <xdr:spPr>
        <a:xfrm>
          <a:off x="3582043"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0" name="直線コネクタ 249"/>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51"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2" name="直線コネクタ 251"/>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3"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4" name="直線コネクタ 253"/>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39336</xdr:rowOff>
    </xdr:from>
    <xdr:ext cx="469744" cy="259045"/>
    <xdr:sp macro="" textlink="">
      <xdr:nvSpPr>
        <xdr:cNvPr id="255" name="【公営住宅】&#10;一人当たり面積平均値テキスト"/>
        <xdr:cNvSpPr txBox="1"/>
      </xdr:nvSpPr>
      <xdr:spPr>
        <a:xfrm>
          <a:off x="10566400" y="1426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60909</xdr:rowOff>
    </xdr:from>
    <xdr:to>
      <xdr:col>15</xdr:col>
      <xdr:colOff>231775</xdr:colOff>
      <xdr:row>83</xdr:row>
      <xdr:rowOff>162509</xdr:rowOff>
    </xdr:to>
    <xdr:sp macro="" textlink="">
      <xdr:nvSpPr>
        <xdr:cNvPr id="256" name="フローチャート : 判断 255"/>
        <xdr:cNvSpPr/>
      </xdr:nvSpPr>
      <xdr:spPr>
        <a:xfrm>
          <a:off x="10426700" y="142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159665</xdr:rowOff>
    </xdr:from>
    <xdr:to>
      <xdr:col>14</xdr:col>
      <xdr:colOff>79375</xdr:colOff>
      <xdr:row>83</xdr:row>
      <xdr:rowOff>89815</xdr:rowOff>
    </xdr:to>
    <xdr:sp macro="" textlink="">
      <xdr:nvSpPr>
        <xdr:cNvPr id="257" name="フローチャート : 判断 256"/>
        <xdr:cNvSpPr/>
      </xdr:nvSpPr>
      <xdr:spPr>
        <a:xfrm>
          <a:off x="9588500" y="142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86513</xdr:rowOff>
    </xdr:from>
    <xdr:to>
      <xdr:col>14</xdr:col>
      <xdr:colOff>79375</xdr:colOff>
      <xdr:row>83</xdr:row>
      <xdr:rowOff>16663</xdr:rowOff>
    </xdr:to>
    <xdr:sp macro="" textlink="">
      <xdr:nvSpPr>
        <xdr:cNvPr id="263" name="円/楕円 262"/>
        <xdr:cNvSpPr/>
      </xdr:nvSpPr>
      <xdr:spPr>
        <a:xfrm>
          <a:off x="9588500" y="141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80942</xdr:rowOff>
    </xdr:from>
    <xdr:ext cx="469744" cy="259045"/>
    <xdr:sp macro="" textlink="">
      <xdr:nvSpPr>
        <xdr:cNvPr id="264" name="n_1aveValue【公営住宅】&#10;一人当たり面積"/>
        <xdr:cNvSpPr txBox="1"/>
      </xdr:nvSpPr>
      <xdr:spPr>
        <a:xfrm>
          <a:off x="9391727" y="143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33190</xdr:rowOff>
    </xdr:from>
    <xdr:ext cx="469744" cy="259045"/>
    <xdr:sp macro="" textlink="">
      <xdr:nvSpPr>
        <xdr:cNvPr id="265" name="n_1mainValue【公営住宅】&#10;一人当たり面積"/>
        <xdr:cNvSpPr txBox="1"/>
      </xdr:nvSpPr>
      <xdr:spPr>
        <a:xfrm>
          <a:off x="9391727" y="139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3" name="テキスト ボックス 29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3" name="テキスト ボックス 30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68036</xdr:rowOff>
    </xdr:from>
    <xdr:to>
      <xdr:col>23</xdr:col>
      <xdr:colOff>516889</xdr:colOff>
      <xdr:row>42</xdr:row>
      <xdr:rowOff>90896</xdr:rowOff>
    </xdr:to>
    <xdr:cxnSp macro="">
      <xdr:nvCxnSpPr>
        <xdr:cNvPr id="307" name="直線コネクタ 306"/>
        <xdr:cNvCxnSpPr/>
      </xdr:nvCxnSpPr>
      <xdr:spPr>
        <a:xfrm flipV="1">
          <a:off x="16318864" y="5725886"/>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94723</xdr:rowOff>
    </xdr:from>
    <xdr:ext cx="340478" cy="259045"/>
    <xdr:sp macro="" textlink="">
      <xdr:nvSpPr>
        <xdr:cNvPr id="308" name="【認定こども園・幼稚園・保育所】&#10;有形固定資産減価償却率最小値テキスト"/>
        <xdr:cNvSpPr txBox="1"/>
      </xdr:nvSpPr>
      <xdr:spPr>
        <a:xfrm>
          <a:off x="164084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42</xdr:row>
      <xdr:rowOff>90896</xdr:rowOff>
    </xdr:from>
    <xdr:to>
      <xdr:col>23</xdr:col>
      <xdr:colOff>606425</xdr:colOff>
      <xdr:row>42</xdr:row>
      <xdr:rowOff>90896</xdr:rowOff>
    </xdr:to>
    <xdr:cxnSp macro="">
      <xdr:nvCxnSpPr>
        <xdr:cNvPr id="309" name="直線コネクタ 308"/>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14713</xdr:rowOff>
    </xdr:from>
    <xdr:ext cx="405111" cy="259045"/>
    <xdr:sp macro="" textlink="">
      <xdr:nvSpPr>
        <xdr:cNvPr id="310" name="【認定こども園・幼稚園・保育所】&#10;有形固定資産減価償却率最大値テキスト"/>
        <xdr:cNvSpPr txBox="1"/>
      </xdr:nvSpPr>
      <xdr:spPr>
        <a:xfrm>
          <a:off x="164084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68036</xdr:rowOff>
    </xdr:from>
    <xdr:to>
      <xdr:col>23</xdr:col>
      <xdr:colOff>606425</xdr:colOff>
      <xdr:row>33</xdr:row>
      <xdr:rowOff>68036</xdr:rowOff>
    </xdr:to>
    <xdr:cxnSp macro="">
      <xdr:nvCxnSpPr>
        <xdr:cNvPr id="311" name="直線コネクタ 310"/>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64243</xdr:rowOff>
    </xdr:from>
    <xdr:ext cx="340478" cy="259045"/>
    <xdr:sp macro="" textlink="">
      <xdr:nvSpPr>
        <xdr:cNvPr id="312" name="【認定こども園・幼稚園・保育所】&#10;有形固定資産減価償却率平均値テキスト"/>
        <xdr:cNvSpPr txBox="1"/>
      </xdr:nvSpPr>
      <xdr:spPr>
        <a:xfrm>
          <a:off x="16408400" y="709369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85816</xdr:rowOff>
    </xdr:from>
    <xdr:to>
      <xdr:col>23</xdr:col>
      <xdr:colOff>568325</xdr:colOff>
      <xdr:row>42</xdr:row>
      <xdr:rowOff>15966</xdr:rowOff>
    </xdr:to>
    <xdr:sp macro="" textlink="">
      <xdr:nvSpPr>
        <xdr:cNvPr id="313" name="フローチャート : 判断 312"/>
        <xdr:cNvSpPr/>
      </xdr:nvSpPr>
      <xdr:spPr>
        <a:xfrm>
          <a:off x="16268700" y="711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72753</xdr:rowOff>
    </xdr:from>
    <xdr:to>
      <xdr:col>22</xdr:col>
      <xdr:colOff>415925</xdr:colOff>
      <xdr:row>37</xdr:row>
      <xdr:rowOff>2903</xdr:rowOff>
    </xdr:to>
    <xdr:sp macro="" textlink="">
      <xdr:nvSpPr>
        <xdr:cNvPr id="314" name="フローチャート : 判断 313"/>
        <xdr:cNvSpPr/>
      </xdr:nvSpPr>
      <xdr:spPr>
        <a:xfrm>
          <a:off x="15430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120106</xdr:rowOff>
    </xdr:from>
    <xdr:to>
      <xdr:col>22</xdr:col>
      <xdr:colOff>415925</xdr:colOff>
      <xdr:row>39</xdr:row>
      <xdr:rowOff>50256</xdr:rowOff>
    </xdr:to>
    <xdr:sp macro="" textlink="">
      <xdr:nvSpPr>
        <xdr:cNvPr id="320" name="円/楕円 319"/>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19430</xdr:rowOff>
    </xdr:from>
    <xdr:ext cx="405111" cy="259045"/>
    <xdr:sp macro="" textlink="">
      <xdr:nvSpPr>
        <xdr:cNvPr id="321" name="n_1aveValue【認定こども園・幼稚園・保育所】&#10;有形固定資産減価償却率"/>
        <xdr:cNvSpPr txBox="1"/>
      </xdr:nvSpPr>
      <xdr:spPr>
        <a:xfrm>
          <a:off x="15266043"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41383</xdr:rowOff>
    </xdr:from>
    <xdr:ext cx="405111" cy="259045"/>
    <xdr:sp macro="" textlink="">
      <xdr:nvSpPr>
        <xdr:cNvPr id="322" name="n_1mainValue【認定こども園・幼稚園・保育所】&#10;有形固定資産減価償却率"/>
        <xdr:cNvSpPr txBox="1"/>
      </xdr:nvSpPr>
      <xdr:spPr>
        <a:xfrm>
          <a:off x="15266043"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71628</xdr:rowOff>
    </xdr:from>
    <xdr:to>
      <xdr:col>32</xdr:col>
      <xdr:colOff>186689</xdr:colOff>
      <xdr:row>41</xdr:row>
      <xdr:rowOff>108204</xdr:rowOff>
    </xdr:to>
    <xdr:cxnSp macro="">
      <xdr:nvCxnSpPr>
        <xdr:cNvPr id="344" name="直線コネクタ 343"/>
        <xdr:cNvCxnSpPr/>
      </xdr:nvCxnSpPr>
      <xdr:spPr>
        <a:xfrm flipV="1">
          <a:off x="22160864" y="590092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5"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6" name="直線コネクタ 345"/>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18305</xdr:rowOff>
    </xdr:from>
    <xdr:ext cx="469744" cy="259045"/>
    <xdr:sp macro="" textlink="">
      <xdr:nvSpPr>
        <xdr:cNvPr id="347" name="【認定こども園・幼稚園・保育所】&#10;一人当たり面積最大値テキスト"/>
        <xdr:cNvSpPr txBox="1"/>
      </xdr:nvSpPr>
      <xdr:spPr>
        <a:xfrm>
          <a:off x="22250400" y="56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34</xdr:row>
      <xdr:rowOff>71628</xdr:rowOff>
    </xdr:from>
    <xdr:to>
      <xdr:col>32</xdr:col>
      <xdr:colOff>276225</xdr:colOff>
      <xdr:row>34</xdr:row>
      <xdr:rowOff>71628</xdr:rowOff>
    </xdr:to>
    <xdr:cxnSp macro="">
      <xdr:nvCxnSpPr>
        <xdr:cNvPr id="348" name="直線コネクタ 347"/>
        <xdr:cNvCxnSpPr/>
      </xdr:nvCxnSpPr>
      <xdr:spPr>
        <a:xfrm>
          <a:off x="22072600" y="59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17543</xdr:rowOff>
    </xdr:from>
    <xdr:ext cx="469744" cy="259045"/>
    <xdr:sp macro="" textlink="">
      <xdr:nvSpPr>
        <xdr:cNvPr id="349" name="【認定こども園・幼稚園・保育所】&#10;一人当たり面積平均値テキスト"/>
        <xdr:cNvSpPr txBox="1"/>
      </xdr:nvSpPr>
      <xdr:spPr>
        <a:xfrm>
          <a:off x="22250400" y="6704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39116</xdr:rowOff>
    </xdr:from>
    <xdr:to>
      <xdr:col>32</xdr:col>
      <xdr:colOff>238125</xdr:colOff>
      <xdr:row>39</xdr:row>
      <xdr:rowOff>140716</xdr:rowOff>
    </xdr:to>
    <xdr:sp macro="" textlink="">
      <xdr:nvSpPr>
        <xdr:cNvPr id="350" name="フローチャート : 判断 349"/>
        <xdr:cNvSpPr/>
      </xdr:nvSpPr>
      <xdr:spPr>
        <a:xfrm>
          <a:off x="22110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2540</xdr:rowOff>
    </xdr:from>
    <xdr:to>
      <xdr:col>31</xdr:col>
      <xdr:colOff>85725</xdr:colOff>
      <xdr:row>39</xdr:row>
      <xdr:rowOff>104140</xdr:rowOff>
    </xdr:to>
    <xdr:sp macro="" textlink="">
      <xdr:nvSpPr>
        <xdr:cNvPr id="351" name="フローチャート : 判断 350"/>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7112</xdr:rowOff>
    </xdr:from>
    <xdr:to>
      <xdr:col>31</xdr:col>
      <xdr:colOff>85725</xdr:colOff>
      <xdr:row>37</xdr:row>
      <xdr:rowOff>108712</xdr:rowOff>
    </xdr:to>
    <xdr:sp macro="" textlink="">
      <xdr:nvSpPr>
        <xdr:cNvPr id="357" name="円/楕円 356"/>
        <xdr:cNvSpPr/>
      </xdr:nvSpPr>
      <xdr:spPr>
        <a:xfrm>
          <a:off x="21272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95267</xdr:rowOff>
    </xdr:from>
    <xdr:ext cx="469744" cy="259045"/>
    <xdr:sp macro="" textlink="">
      <xdr:nvSpPr>
        <xdr:cNvPr id="358"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125239</xdr:rowOff>
    </xdr:from>
    <xdr:ext cx="469744" cy="259045"/>
    <xdr:sp macro="" textlink="">
      <xdr:nvSpPr>
        <xdr:cNvPr id="359" name="n_1mainValue【認定こども園・幼稚園・保育所】&#10;一人当たり面積"/>
        <xdr:cNvSpPr txBox="1"/>
      </xdr:nvSpPr>
      <xdr:spPr>
        <a:xfrm>
          <a:off x="21075727" y="61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0" name="テキスト ボックス 36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1" name="直線コネクタ 3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2" name="テキスト ボックス 3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3" name="直線コネクタ 3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4" name="テキスト ボックス 3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5" name="直線コネクタ 3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6" name="テキスト ボックス 3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7" name="直線コネクタ 3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8" name="テキスト ボックス 3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50292</xdr:rowOff>
    </xdr:from>
    <xdr:to>
      <xdr:col>23</xdr:col>
      <xdr:colOff>516889</xdr:colOff>
      <xdr:row>62</xdr:row>
      <xdr:rowOff>125730</xdr:rowOff>
    </xdr:to>
    <xdr:cxnSp macro="">
      <xdr:nvCxnSpPr>
        <xdr:cNvPr id="382" name="直線コネクタ 381"/>
        <xdr:cNvCxnSpPr/>
      </xdr:nvCxnSpPr>
      <xdr:spPr>
        <a:xfrm flipV="1">
          <a:off x="16318864" y="948004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83"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84" name="直線コネクタ 383"/>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168419</xdr:rowOff>
    </xdr:from>
    <xdr:ext cx="405111" cy="259045"/>
    <xdr:sp macro="" textlink="">
      <xdr:nvSpPr>
        <xdr:cNvPr id="385" name="【学校施設】&#10;有形固定資産減価償却率最大値テキスト"/>
        <xdr:cNvSpPr txBox="1"/>
      </xdr:nvSpPr>
      <xdr:spPr>
        <a:xfrm>
          <a:off x="164084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55</xdr:row>
      <xdr:rowOff>50292</xdr:rowOff>
    </xdr:from>
    <xdr:to>
      <xdr:col>23</xdr:col>
      <xdr:colOff>606425</xdr:colOff>
      <xdr:row>55</xdr:row>
      <xdr:rowOff>50292</xdr:rowOff>
    </xdr:to>
    <xdr:cxnSp macro="">
      <xdr:nvCxnSpPr>
        <xdr:cNvPr id="386" name="直線コネクタ 385"/>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7"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8" name="フローチャート : 判断 387"/>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9" name="フローチャート : 判断 388"/>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109220</xdr:rowOff>
    </xdr:from>
    <xdr:to>
      <xdr:col>22</xdr:col>
      <xdr:colOff>415925</xdr:colOff>
      <xdr:row>60</xdr:row>
      <xdr:rowOff>39370</xdr:rowOff>
    </xdr:to>
    <xdr:sp macro="" textlink="">
      <xdr:nvSpPr>
        <xdr:cNvPr id="395" name="円/楕円 394"/>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396"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30497</xdr:rowOff>
    </xdr:from>
    <xdr:ext cx="405111" cy="259045"/>
    <xdr:sp macro="" textlink="">
      <xdr:nvSpPr>
        <xdr:cNvPr id="397" name="n_1mainValue【学校施設】&#10;有形固定資産減価償却率"/>
        <xdr:cNvSpPr txBox="1"/>
      </xdr:nvSpPr>
      <xdr:spPr>
        <a:xfrm>
          <a:off x="15266043"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9" name="テキスト ボックス 4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21" name="直線コネクタ 420"/>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22"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23" name="直線コネクタ 422"/>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24"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5" name="直線コネクタ 424"/>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85742</xdr:rowOff>
    </xdr:from>
    <xdr:ext cx="469744" cy="259045"/>
    <xdr:sp macro="" textlink="">
      <xdr:nvSpPr>
        <xdr:cNvPr id="426" name="【学校施設】&#10;一人当たり面積平均値テキスト"/>
        <xdr:cNvSpPr txBox="1"/>
      </xdr:nvSpPr>
      <xdr:spPr>
        <a:xfrm>
          <a:off x="22250400" y="1054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107315</xdr:rowOff>
    </xdr:from>
    <xdr:to>
      <xdr:col>32</xdr:col>
      <xdr:colOff>238125</xdr:colOff>
      <xdr:row>62</xdr:row>
      <xdr:rowOff>37465</xdr:rowOff>
    </xdr:to>
    <xdr:sp macro="" textlink="">
      <xdr:nvSpPr>
        <xdr:cNvPr id="427" name="フローチャート : 判断 426"/>
        <xdr:cNvSpPr/>
      </xdr:nvSpPr>
      <xdr:spPr>
        <a:xfrm>
          <a:off x="221107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91694</xdr:rowOff>
    </xdr:from>
    <xdr:to>
      <xdr:col>31</xdr:col>
      <xdr:colOff>85725</xdr:colOff>
      <xdr:row>62</xdr:row>
      <xdr:rowOff>21844</xdr:rowOff>
    </xdr:to>
    <xdr:sp macro="" textlink="">
      <xdr:nvSpPr>
        <xdr:cNvPr id="428" name="フローチャート : 判断 427"/>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87122</xdr:rowOff>
    </xdr:from>
    <xdr:to>
      <xdr:col>31</xdr:col>
      <xdr:colOff>85725</xdr:colOff>
      <xdr:row>62</xdr:row>
      <xdr:rowOff>17272</xdr:rowOff>
    </xdr:to>
    <xdr:sp macro="" textlink="">
      <xdr:nvSpPr>
        <xdr:cNvPr id="434" name="円/楕円 433"/>
        <xdr:cNvSpPr/>
      </xdr:nvSpPr>
      <xdr:spPr>
        <a:xfrm>
          <a:off x="21272500" y="105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12971</xdr:rowOff>
    </xdr:from>
    <xdr:ext cx="469744" cy="259045"/>
    <xdr:sp macro="" textlink="">
      <xdr:nvSpPr>
        <xdr:cNvPr id="435"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33799</xdr:rowOff>
    </xdr:from>
    <xdr:ext cx="469744" cy="259045"/>
    <xdr:sp macro="" textlink="">
      <xdr:nvSpPr>
        <xdr:cNvPr id="436" name="n_1mainValue【学校施設】&#10;一人当たり面積"/>
        <xdr:cNvSpPr txBox="1"/>
      </xdr:nvSpPr>
      <xdr:spPr>
        <a:xfrm>
          <a:off x="21075727"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西日本で最大の市域を有する本市では、人口に比べ面積が広大であり、山間部に集落が点在していることから、市民生活に必要不可欠となる路網整備を継続して実施している。</a:t>
          </a:r>
          <a:endParaRPr lang="ja-JP" altLang="ja-JP" sz="1400">
            <a:effectLst/>
          </a:endParaRPr>
        </a:p>
        <a:p>
          <a:r>
            <a:rPr kumimoji="1" lang="ja-JP" altLang="ja-JP" sz="1100">
              <a:solidFill>
                <a:schemeClr val="dk1"/>
              </a:solidFill>
              <a:effectLst/>
              <a:latin typeface="+mn-lt"/>
              <a:ea typeface="+mn-ea"/>
              <a:cs typeface="+mn-cs"/>
            </a:rPr>
            <a:t>そのため、道路延長等が道路及び橋りょう・トンネルに係る償却率は、類似団体数値を大きく下回っている一方で、一人当たりの道路延長及び橋りょう・トンネルに係る有形固定資産額は類似団体の平均数値を大きく上回っている。</a:t>
          </a:r>
          <a:endParaRPr lang="ja-JP" altLang="ja-JP" sz="1400">
            <a:effectLst/>
          </a:endParaRPr>
        </a:p>
        <a:p>
          <a:r>
            <a:rPr kumimoji="1" lang="ja-JP" altLang="ja-JP" sz="1100">
              <a:solidFill>
                <a:schemeClr val="dk1"/>
              </a:solidFill>
              <a:effectLst/>
              <a:latin typeface="+mn-lt"/>
              <a:ea typeface="+mn-ea"/>
              <a:cs typeface="+mn-cs"/>
            </a:rPr>
            <a:t>その他の数値は、おおむね類似団体と同程度となっている。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37,000
36,638
1,246.49
29,982,189
29,297,676
563,889
18,584,241
38,416,666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77651</xdr:rowOff>
    </xdr:from>
    <xdr:to>
      <xdr:col>5</xdr:col>
      <xdr:colOff>409575</xdr:colOff>
      <xdr:row>37</xdr:row>
      <xdr:rowOff>7801</xdr:rowOff>
    </xdr:to>
    <xdr:sp macro="" textlink="">
      <xdr:nvSpPr>
        <xdr:cNvPr id="72" name="円/楕円 71"/>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24328</xdr:rowOff>
    </xdr:from>
    <xdr:ext cx="405111" cy="259045"/>
    <xdr:sp macro="" textlink="">
      <xdr:nvSpPr>
        <xdr:cNvPr id="73" name="n_1mainValue【図書館】&#10;有形固定資産減価償却率"/>
        <xdr:cNvSpPr txBox="1"/>
      </xdr:nvSpPr>
      <xdr:spPr>
        <a:xfrm>
          <a:off x="3582043"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101600</xdr:rowOff>
    </xdr:from>
    <xdr:to>
      <xdr:col>14</xdr:col>
      <xdr:colOff>79375</xdr:colOff>
      <xdr:row>38</xdr:row>
      <xdr:rowOff>31750</xdr:rowOff>
    </xdr:to>
    <xdr:sp macro="" textlink="">
      <xdr:nvSpPr>
        <xdr:cNvPr id="105" name="フローチャート : 判断 104"/>
        <xdr:cNvSpPr/>
      </xdr:nvSpPr>
      <xdr:spPr>
        <a:xfrm>
          <a:off x="958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22877</xdr:rowOff>
    </xdr:from>
    <xdr:ext cx="469744" cy="259045"/>
    <xdr:sp macro="" textlink="">
      <xdr:nvSpPr>
        <xdr:cNvPr id="106" name="n_1aveValue【図書館】&#10;一人当たり面積"/>
        <xdr:cNvSpPr txBox="1"/>
      </xdr:nvSpPr>
      <xdr:spPr>
        <a:xfrm>
          <a:off x="93917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6350</xdr:rowOff>
    </xdr:from>
    <xdr:to>
      <xdr:col>14</xdr:col>
      <xdr:colOff>79375</xdr:colOff>
      <xdr:row>37</xdr:row>
      <xdr:rowOff>107950</xdr:rowOff>
    </xdr:to>
    <xdr:sp macro="" textlink="">
      <xdr:nvSpPr>
        <xdr:cNvPr id="112" name="円/楕円 111"/>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124477</xdr:rowOff>
    </xdr:from>
    <xdr:ext cx="469744" cy="259045"/>
    <xdr:sp macro="" textlink="">
      <xdr:nvSpPr>
        <xdr:cNvPr id="113"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11447</xdr:rowOff>
    </xdr:from>
    <xdr:ext cx="405111" cy="259045"/>
    <xdr:sp macro="" textlink="">
      <xdr:nvSpPr>
        <xdr:cNvPr id="143" name="【体育館・プール】&#10;有形固定資産減価償却率平均値テキスト"/>
        <xdr:cNvSpPr txBox="1"/>
      </xdr:nvSpPr>
      <xdr:spPr>
        <a:xfrm>
          <a:off x="4724400" y="1029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33020</xdr:rowOff>
    </xdr:from>
    <xdr:to>
      <xdr:col>6</xdr:col>
      <xdr:colOff>561975</xdr:colOff>
      <xdr:row>60</xdr:row>
      <xdr:rowOff>134620</xdr:rowOff>
    </xdr:to>
    <xdr:sp macro="" textlink="">
      <xdr:nvSpPr>
        <xdr:cNvPr id="144" name="フローチャート : 判断 143"/>
        <xdr:cNvSpPr/>
      </xdr:nvSpPr>
      <xdr:spPr>
        <a:xfrm>
          <a:off x="4584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xdr:rowOff>
    </xdr:from>
    <xdr:to>
      <xdr:col>5</xdr:col>
      <xdr:colOff>409575</xdr:colOff>
      <xdr:row>60</xdr:row>
      <xdr:rowOff>102235</xdr:rowOff>
    </xdr:to>
    <xdr:sp macro="" textlink="">
      <xdr:nvSpPr>
        <xdr:cNvPr id="145" name="フローチャート : 判断 144"/>
        <xdr:cNvSpPr/>
      </xdr:nvSpPr>
      <xdr:spPr>
        <a:xfrm>
          <a:off x="3746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118762</xdr:rowOff>
    </xdr:from>
    <xdr:ext cx="405111" cy="259045"/>
    <xdr:sp macro="" textlink="">
      <xdr:nvSpPr>
        <xdr:cNvPr id="146" name="n_1aveValue【体育館・プール】&#10;有形固定資産減価償却率"/>
        <xdr:cNvSpPr txBox="1"/>
      </xdr:nvSpPr>
      <xdr:spPr>
        <a:xfrm>
          <a:off x="3582043"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23495</xdr:rowOff>
    </xdr:from>
    <xdr:to>
      <xdr:col>5</xdr:col>
      <xdr:colOff>409575</xdr:colOff>
      <xdr:row>61</xdr:row>
      <xdr:rowOff>125095</xdr:rowOff>
    </xdr:to>
    <xdr:sp macro="" textlink="">
      <xdr:nvSpPr>
        <xdr:cNvPr id="152" name="円/楕円 151"/>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116222</xdr:rowOff>
    </xdr:from>
    <xdr:ext cx="405111" cy="259045"/>
    <xdr:sp macro="" textlink="">
      <xdr:nvSpPr>
        <xdr:cNvPr id="153" name="n_1mainValue【体育館・プール】&#10;有形固定資産減価償却率"/>
        <xdr:cNvSpPr txBox="1"/>
      </xdr:nvSpPr>
      <xdr:spPr>
        <a:xfrm>
          <a:off x="3582043"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165752</xdr:rowOff>
    </xdr:from>
    <xdr:ext cx="469744" cy="259045"/>
    <xdr:sp macro="" textlink="">
      <xdr:nvSpPr>
        <xdr:cNvPr id="182" name="【体育館・プール】&#10;一人当たり面積平均値テキスト"/>
        <xdr:cNvSpPr txBox="1"/>
      </xdr:nvSpPr>
      <xdr:spPr>
        <a:xfrm>
          <a:off x="10566400" y="10452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15875</xdr:rowOff>
    </xdr:from>
    <xdr:to>
      <xdr:col>15</xdr:col>
      <xdr:colOff>231775</xdr:colOff>
      <xdr:row>61</xdr:row>
      <xdr:rowOff>117475</xdr:rowOff>
    </xdr:to>
    <xdr:sp macro="" textlink="">
      <xdr:nvSpPr>
        <xdr:cNvPr id="183" name="フローチャート : 判断 182"/>
        <xdr:cNvSpPr/>
      </xdr:nvSpPr>
      <xdr:spPr>
        <a:xfrm>
          <a:off x="104267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38735</xdr:rowOff>
    </xdr:from>
    <xdr:to>
      <xdr:col>14</xdr:col>
      <xdr:colOff>79375</xdr:colOff>
      <xdr:row>61</xdr:row>
      <xdr:rowOff>140335</xdr:rowOff>
    </xdr:to>
    <xdr:sp macro="" textlink="">
      <xdr:nvSpPr>
        <xdr:cNvPr id="184" name="フローチャート : 判断 183"/>
        <xdr:cNvSpPr/>
      </xdr:nvSpPr>
      <xdr:spPr>
        <a:xfrm>
          <a:off x="958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131462</xdr:rowOff>
    </xdr:from>
    <xdr:ext cx="469744" cy="259045"/>
    <xdr:sp macro="" textlink="">
      <xdr:nvSpPr>
        <xdr:cNvPr id="185" name="n_1aveValue【体育館・プール】&#10;一人当たり面積"/>
        <xdr:cNvSpPr txBox="1"/>
      </xdr:nvSpPr>
      <xdr:spPr>
        <a:xfrm>
          <a:off x="9391727" y="10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113030</xdr:rowOff>
    </xdr:from>
    <xdr:to>
      <xdr:col>14</xdr:col>
      <xdr:colOff>79375</xdr:colOff>
      <xdr:row>60</xdr:row>
      <xdr:rowOff>43180</xdr:rowOff>
    </xdr:to>
    <xdr:sp macro="" textlink="">
      <xdr:nvSpPr>
        <xdr:cNvPr id="191" name="円/楕円 190"/>
        <xdr:cNvSpPr/>
      </xdr:nvSpPr>
      <xdr:spPr>
        <a:xfrm>
          <a:off x="9588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59707</xdr:rowOff>
    </xdr:from>
    <xdr:ext cx="469744" cy="259045"/>
    <xdr:sp macro="" textlink="">
      <xdr:nvSpPr>
        <xdr:cNvPr id="192" name="n_1mainValue【体育館・プール】&#10;一人当たり面積"/>
        <xdr:cNvSpPr txBox="1"/>
      </xdr:nvSpPr>
      <xdr:spPr>
        <a:xfrm>
          <a:off x="93917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45738</xdr:rowOff>
    </xdr:from>
    <xdr:ext cx="405111" cy="259045"/>
    <xdr:sp macro="" textlink="">
      <xdr:nvSpPr>
        <xdr:cNvPr id="222" name="【福祉施設】&#10;有形固定資産減価償却率平均値テキスト"/>
        <xdr:cNvSpPr txBox="1"/>
      </xdr:nvSpPr>
      <xdr:spPr>
        <a:xfrm>
          <a:off x="4724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67311</xdr:rowOff>
    </xdr:from>
    <xdr:to>
      <xdr:col>6</xdr:col>
      <xdr:colOff>561975</xdr:colOff>
      <xdr:row>83</xdr:row>
      <xdr:rowOff>168911</xdr:rowOff>
    </xdr:to>
    <xdr:sp macro="" textlink="">
      <xdr:nvSpPr>
        <xdr:cNvPr id="223" name="フローチャート : 判断 22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21589</xdr:rowOff>
    </xdr:from>
    <xdr:to>
      <xdr:col>5</xdr:col>
      <xdr:colOff>409575</xdr:colOff>
      <xdr:row>83</xdr:row>
      <xdr:rowOff>123189</xdr:rowOff>
    </xdr:to>
    <xdr:sp macro="" textlink="">
      <xdr:nvSpPr>
        <xdr:cNvPr id="224" name="フローチャート : 判断 22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114316</xdr:rowOff>
    </xdr:from>
    <xdr:ext cx="405111" cy="259045"/>
    <xdr:sp macro="" textlink="">
      <xdr:nvSpPr>
        <xdr:cNvPr id="225" name="n_1aveValue【福祉施設】&#10;有形固定資産減価償却率"/>
        <xdr:cNvSpPr txBox="1"/>
      </xdr:nvSpPr>
      <xdr:spPr>
        <a:xfrm>
          <a:off x="3582043"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44450</xdr:rowOff>
    </xdr:from>
    <xdr:to>
      <xdr:col>5</xdr:col>
      <xdr:colOff>409575</xdr:colOff>
      <xdr:row>82</xdr:row>
      <xdr:rowOff>146050</xdr:rowOff>
    </xdr:to>
    <xdr:sp macro="" textlink="">
      <xdr:nvSpPr>
        <xdr:cNvPr id="231" name="円/楕円 230"/>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162577</xdr:rowOff>
    </xdr:from>
    <xdr:ext cx="405111" cy="259045"/>
    <xdr:sp macro="" textlink="">
      <xdr:nvSpPr>
        <xdr:cNvPr id="232" name="n_1mainValue【福祉施設】&#10;有形固定資産減価償却率"/>
        <xdr:cNvSpPr txBox="1"/>
      </xdr:nvSpPr>
      <xdr:spPr>
        <a:xfrm>
          <a:off x="3582043"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114316</xdr:rowOff>
    </xdr:from>
    <xdr:ext cx="469744" cy="259045"/>
    <xdr:sp macro="" textlink="">
      <xdr:nvSpPr>
        <xdr:cNvPr id="263" name="【福祉施設】&#10;一人当たり面積平均値テキスト"/>
        <xdr:cNvSpPr txBox="1"/>
      </xdr:nvSpPr>
      <xdr:spPr>
        <a:xfrm>
          <a:off x="105664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135889</xdr:rowOff>
    </xdr:from>
    <xdr:to>
      <xdr:col>15</xdr:col>
      <xdr:colOff>231775</xdr:colOff>
      <xdr:row>84</xdr:row>
      <xdr:rowOff>66039</xdr:rowOff>
    </xdr:to>
    <xdr:sp macro="" textlink="">
      <xdr:nvSpPr>
        <xdr:cNvPr id="264" name="フローチャート : 判断 263"/>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52614</xdr:rowOff>
    </xdr:from>
    <xdr:to>
      <xdr:col>14</xdr:col>
      <xdr:colOff>79375</xdr:colOff>
      <xdr:row>84</xdr:row>
      <xdr:rowOff>154214</xdr:rowOff>
    </xdr:to>
    <xdr:sp macro="" textlink="">
      <xdr:nvSpPr>
        <xdr:cNvPr id="265" name="フローチャート : 判断 264"/>
        <xdr:cNvSpPr/>
      </xdr:nvSpPr>
      <xdr:spPr>
        <a:xfrm>
          <a:off x="9588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170741</xdr:rowOff>
    </xdr:from>
    <xdr:ext cx="469744" cy="259045"/>
    <xdr:sp macro="" textlink="">
      <xdr:nvSpPr>
        <xdr:cNvPr id="266" name="n_1aveValue【福祉施設】&#10;一人当たり面積"/>
        <xdr:cNvSpPr txBox="1"/>
      </xdr:nvSpPr>
      <xdr:spPr>
        <a:xfrm>
          <a:off x="9391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134257</xdr:rowOff>
    </xdr:from>
    <xdr:to>
      <xdr:col>14</xdr:col>
      <xdr:colOff>79375</xdr:colOff>
      <xdr:row>85</xdr:row>
      <xdr:rowOff>64407</xdr:rowOff>
    </xdr:to>
    <xdr:sp macro="" textlink="">
      <xdr:nvSpPr>
        <xdr:cNvPr id="272" name="円/楕円 271"/>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55534</xdr:rowOff>
    </xdr:from>
    <xdr:ext cx="469744" cy="259045"/>
    <xdr:sp macro="" textlink="">
      <xdr:nvSpPr>
        <xdr:cNvPr id="273" name="n_1mainValue【福祉施設】&#10;一人当たり面積"/>
        <xdr:cNvSpPr txBox="1"/>
      </xdr:nvSpPr>
      <xdr:spPr>
        <a:xfrm>
          <a:off x="9391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40095</xdr:rowOff>
    </xdr:from>
    <xdr:to>
      <xdr:col>5</xdr:col>
      <xdr:colOff>409575</xdr:colOff>
      <xdr:row>104</xdr:row>
      <xdr:rowOff>141695</xdr:rowOff>
    </xdr:to>
    <xdr:sp macro="" textlink="">
      <xdr:nvSpPr>
        <xdr:cNvPr id="306" name="フローチャート : 判断 305"/>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158222</xdr:rowOff>
    </xdr:from>
    <xdr:ext cx="405111" cy="259045"/>
    <xdr:sp macro="" textlink="">
      <xdr:nvSpPr>
        <xdr:cNvPr id="307" name="n_1aveValue【市民会館】&#10;有形固定資産減価償却率"/>
        <xdr:cNvSpPr txBox="1"/>
      </xdr:nvSpPr>
      <xdr:spPr>
        <a:xfrm>
          <a:off x="3582043"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165826</xdr:rowOff>
    </xdr:from>
    <xdr:to>
      <xdr:col>5</xdr:col>
      <xdr:colOff>409575</xdr:colOff>
      <xdr:row>106</xdr:row>
      <xdr:rowOff>95976</xdr:rowOff>
    </xdr:to>
    <xdr:sp macro="" textlink="">
      <xdr:nvSpPr>
        <xdr:cNvPr id="313" name="円/楕円 312"/>
        <xdr:cNvSpPr/>
      </xdr:nvSpPr>
      <xdr:spPr>
        <a:xfrm>
          <a:off x="3746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87103</xdr:rowOff>
    </xdr:from>
    <xdr:ext cx="405111" cy="259045"/>
    <xdr:sp macro="" textlink="">
      <xdr:nvSpPr>
        <xdr:cNvPr id="314" name="n_1mainValue【市民会館】&#10;有形固定資産減価償却率"/>
        <xdr:cNvSpPr txBox="1"/>
      </xdr:nvSpPr>
      <xdr:spPr>
        <a:xfrm>
          <a:off x="3582043"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40639</xdr:rowOff>
    </xdr:from>
    <xdr:to>
      <xdr:col>14</xdr:col>
      <xdr:colOff>79375</xdr:colOff>
      <xdr:row>107</xdr:row>
      <xdr:rowOff>142239</xdr:rowOff>
    </xdr:to>
    <xdr:sp macro="" textlink="">
      <xdr:nvSpPr>
        <xdr:cNvPr id="352" name="円/楕円 351"/>
        <xdr:cNvSpPr/>
      </xdr:nvSpPr>
      <xdr:spPr>
        <a:xfrm>
          <a:off x="9588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133366</xdr:rowOff>
    </xdr:from>
    <xdr:ext cx="469744" cy="259045"/>
    <xdr:sp macro="" textlink="">
      <xdr:nvSpPr>
        <xdr:cNvPr id="353" name="n_1mainValue【市民会館】&#10;一人当たり面積"/>
        <xdr:cNvSpPr txBox="1"/>
      </xdr:nvSpPr>
      <xdr:spPr>
        <a:xfrm>
          <a:off x="93917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83" name="【一般廃棄物処理施設】&#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158750</xdr:rowOff>
    </xdr:from>
    <xdr:to>
      <xdr:col>23</xdr:col>
      <xdr:colOff>568325</xdr:colOff>
      <xdr:row>38</xdr:row>
      <xdr:rowOff>88900</xdr:rowOff>
    </xdr:to>
    <xdr:sp macro="" textlink="">
      <xdr:nvSpPr>
        <xdr:cNvPr id="384" name="フローチャート : 判断 383"/>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118745</xdr:rowOff>
    </xdr:from>
    <xdr:to>
      <xdr:col>22</xdr:col>
      <xdr:colOff>415925</xdr:colOff>
      <xdr:row>38</xdr:row>
      <xdr:rowOff>48895</xdr:rowOff>
    </xdr:to>
    <xdr:sp macro="" textlink="">
      <xdr:nvSpPr>
        <xdr:cNvPr id="385" name="フローチャート : 判断 384"/>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40022</xdr:rowOff>
    </xdr:from>
    <xdr:ext cx="405111" cy="259045"/>
    <xdr:sp macro="" textlink="">
      <xdr:nvSpPr>
        <xdr:cNvPr id="386" name="n_1aveValue【一般廃棄物処理施設】&#10;有形固定資産減価償却率"/>
        <xdr:cNvSpPr txBox="1"/>
      </xdr:nvSpPr>
      <xdr:spPr>
        <a:xfrm>
          <a:off x="15266043"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19685</xdr:rowOff>
    </xdr:from>
    <xdr:to>
      <xdr:col>22</xdr:col>
      <xdr:colOff>415925</xdr:colOff>
      <xdr:row>37</xdr:row>
      <xdr:rowOff>121285</xdr:rowOff>
    </xdr:to>
    <xdr:sp macro="" textlink="">
      <xdr:nvSpPr>
        <xdr:cNvPr id="392" name="円/楕円 391"/>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137812</xdr:rowOff>
    </xdr:from>
    <xdr:ext cx="405111" cy="259045"/>
    <xdr:sp macro="" textlink="">
      <xdr:nvSpPr>
        <xdr:cNvPr id="393" name="n_1mainValue【一般廃棄物処理施設】&#10;有形固定資産減価償却率"/>
        <xdr:cNvSpPr txBox="1"/>
      </xdr:nvSpPr>
      <xdr:spPr>
        <a:xfrm>
          <a:off x="15266043"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135362</xdr:rowOff>
    </xdr:from>
    <xdr:to>
      <xdr:col>32</xdr:col>
      <xdr:colOff>186689</xdr:colOff>
      <xdr:row>41</xdr:row>
      <xdr:rowOff>133190</xdr:rowOff>
    </xdr:to>
    <xdr:cxnSp macro="">
      <xdr:nvCxnSpPr>
        <xdr:cNvPr id="415" name="直線コネクタ 414"/>
        <xdr:cNvCxnSpPr/>
      </xdr:nvCxnSpPr>
      <xdr:spPr>
        <a:xfrm flipV="1">
          <a:off x="22160864" y="5793212"/>
          <a:ext cx="0" cy="136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82039</xdr:rowOff>
    </xdr:from>
    <xdr:ext cx="599010" cy="259045"/>
    <xdr:sp macro="" textlink="">
      <xdr:nvSpPr>
        <xdr:cNvPr id="418" name="【一般廃棄物処理施設】&#10;一人当たり有形固定資産（償却資産）額最大値テキスト"/>
        <xdr:cNvSpPr txBox="1"/>
      </xdr:nvSpPr>
      <xdr:spPr>
        <a:xfrm>
          <a:off x="22250400" y="556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599,120</a:t>
          </a:r>
          <a:endParaRPr kumimoji="1" lang="ja-JP" altLang="en-US" sz="1000" b="1">
            <a:latin typeface="ＭＳ Ｐゴシック"/>
          </a:endParaRPr>
        </a:p>
      </xdr:txBody>
    </xdr:sp>
    <xdr:clientData/>
  </xdr:oneCellAnchor>
  <xdr:twoCellAnchor>
    <xdr:from>
      <xdr:col>32</xdr:col>
      <xdr:colOff>98425</xdr:colOff>
      <xdr:row>33</xdr:row>
      <xdr:rowOff>135362</xdr:rowOff>
    </xdr:from>
    <xdr:to>
      <xdr:col>32</xdr:col>
      <xdr:colOff>276225</xdr:colOff>
      <xdr:row>33</xdr:row>
      <xdr:rowOff>135362</xdr:rowOff>
    </xdr:to>
    <xdr:cxnSp macro="">
      <xdr:nvCxnSpPr>
        <xdr:cNvPr id="419" name="直線コネクタ 418"/>
        <xdr:cNvCxnSpPr/>
      </xdr:nvCxnSpPr>
      <xdr:spPr>
        <a:xfrm>
          <a:off x="22072600" y="579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167932</xdr:rowOff>
    </xdr:from>
    <xdr:ext cx="599010" cy="259045"/>
    <xdr:sp macro="" textlink="">
      <xdr:nvSpPr>
        <xdr:cNvPr id="420" name="【一般廃棄物処理施設】&#10;一人当たり有形固定資産（償却資産）額平均値テキスト"/>
        <xdr:cNvSpPr txBox="1"/>
      </xdr:nvSpPr>
      <xdr:spPr>
        <a:xfrm>
          <a:off x="22250400" y="6854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103,213</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18055</xdr:rowOff>
    </xdr:from>
    <xdr:to>
      <xdr:col>32</xdr:col>
      <xdr:colOff>238125</xdr:colOff>
      <xdr:row>40</xdr:row>
      <xdr:rowOff>119655</xdr:rowOff>
    </xdr:to>
    <xdr:sp macro="" textlink="">
      <xdr:nvSpPr>
        <xdr:cNvPr id="421" name="フローチャート : 判断 420"/>
        <xdr:cNvSpPr/>
      </xdr:nvSpPr>
      <xdr:spPr>
        <a:xfrm>
          <a:off x="22110700" y="687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90190</xdr:rowOff>
    </xdr:from>
    <xdr:to>
      <xdr:col>31</xdr:col>
      <xdr:colOff>85725</xdr:colOff>
      <xdr:row>41</xdr:row>
      <xdr:rowOff>20340</xdr:rowOff>
    </xdr:to>
    <xdr:sp macro="" textlink="">
      <xdr:nvSpPr>
        <xdr:cNvPr id="422" name="フローチャート : 判断 421"/>
        <xdr:cNvSpPr/>
      </xdr:nvSpPr>
      <xdr:spPr>
        <a:xfrm>
          <a:off x="21272500" y="69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11467</xdr:rowOff>
    </xdr:from>
    <xdr:ext cx="534377" cy="259045"/>
    <xdr:sp macro="" textlink="">
      <xdr:nvSpPr>
        <xdr:cNvPr id="423" name="n_1aveValue【一般廃棄物処理施設】&#10;一人当たり有形固定資産（償却資産）額"/>
        <xdr:cNvSpPr txBox="1"/>
      </xdr:nvSpPr>
      <xdr:spPr>
        <a:xfrm>
          <a:off x="21043411" y="70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42177</xdr:rowOff>
    </xdr:from>
    <xdr:to>
      <xdr:col>31</xdr:col>
      <xdr:colOff>85725</xdr:colOff>
      <xdr:row>39</xdr:row>
      <xdr:rowOff>143777</xdr:rowOff>
    </xdr:to>
    <xdr:sp macro="" textlink="">
      <xdr:nvSpPr>
        <xdr:cNvPr id="429" name="円/楕円 428"/>
        <xdr:cNvSpPr/>
      </xdr:nvSpPr>
      <xdr:spPr>
        <a:xfrm>
          <a:off x="21272500" y="67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160304</xdr:rowOff>
    </xdr:from>
    <xdr:ext cx="599010" cy="259045"/>
    <xdr:sp macro="" textlink="">
      <xdr:nvSpPr>
        <xdr:cNvPr id="430" name="n_1mainValue【一般廃棄物処理施設】&#10;一人当たり有形固定資産（償却資産）額"/>
        <xdr:cNvSpPr txBox="1"/>
      </xdr:nvSpPr>
      <xdr:spPr>
        <a:xfrm>
          <a:off x="21011094" y="650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53357</xdr:rowOff>
    </xdr:from>
    <xdr:ext cx="405111" cy="259045"/>
    <xdr:sp macro="" textlink="">
      <xdr:nvSpPr>
        <xdr:cNvPr id="460" name="【保健センター・保健所】&#10;有形固定資産減価償却率平均値テキスト"/>
        <xdr:cNvSpPr txBox="1"/>
      </xdr:nvSpPr>
      <xdr:spPr>
        <a:xfrm>
          <a:off x="16408400" y="1051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74930</xdr:rowOff>
    </xdr:from>
    <xdr:to>
      <xdr:col>23</xdr:col>
      <xdr:colOff>568325</xdr:colOff>
      <xdr:row>62</xdr:row>
      <xdr:rowOff>5080</xdr:rowOff>
    </xdr:to>
    <xdr:sp macro="" textlink="">
      <xdr:nvSpPr>
        <xdr:cNvPr id="461" name="フローチャート : 判断 460"/>
        <xdr:cNvSpPr/>
      </xdr:nvSpPr>
      <xdr:spPr>
        <a:xfrm>
          <a:off x="16268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116840</xdr:rowOff>
    </xdr:from>
    <xdr:to>
      <xdr:col>22</xdr:col>
      <xdr:colOff>415925</xdr:colOff>
      <xdr:row>62</xdr:row>
      <xdr:rowOff>46990</xdr:rowOff>
    </xdr:to>
    <xdr:sp macro="" textlink="">
      <xdr:nvSpPr>
        <xdr:cNvPr id="462" name="フローチャート : 判断 461"/>
        <xdr:cNvSpPr/>
      </xdr:nvSpPr>
      <xdr:spPr>
        <a:xfrm>
          <a:off x="15430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63517</xdr:rowOff>
    </xdr:from>
    <xdr:ext cx="405111" cy="259045"/>
    <xdr:sp macro="" textlink="">
      <xdr:nvSpPr>
        <xdr:cNvPr id="463" name="n_1aveValue【保健センター・保健所】&#10;有形固定資産減価償却率"/>
        <xdr:cNvSpPr txBox="1"/>
      </xdr:nvSpPr>
      <xdr:spPr>
        <a:xfrm>
          <a:off x="15266043"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105410</xdr:rowOff>
    </xdr:from>
    <xdr:to>
      <xdr:col>22</xdr:col>
      <xdr:colOff>415925</xdr:colOff>
      <xdr:row>63</xdr:row>
      <xdr:rowOff>35560</xdr:rowOff>
    </xdr:to>
    <xdr:sp macro="" textlink="">
      <xdr:nvSpPr>
        <xdr:cNvPr id="469" name="円/楕円 468"/>
        <xdr:cNvSpPr/>
      </xdr:nvSpPr>
      <xdr:spPr>
        <a:xfrm>
          <a:off x="1543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26687</xdr:rowOff>
    </xdr:from>
    <xdr:ext cx="405111" cy="259045"/>
    <xdr:sp macro="" textlink="">
      <xdr:nvSpPr>
        <xdr:cNvPr id="470" name="n_1mainValue【保健センター・保健所】&#10;有形固定資産減価償却率"/>
        <xdr:cNvSpPr txBox="1"/>
      </xdr:nvSpPr>
      <xdr:spPr>
        <a:xfrm>
          <a:off x="15266043"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6" name="直線コネクタ 495"/>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7"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8" name="直線コネクタ 4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9"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0" name="直線コネクタ 499"/>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14712</xdr:rowOff>
    </xdr:from>
    <xdr:ext cx="469744" cy="259045"/>
    <xdr:sp macro="" textlink="">
      <xdr:nvSpPr>
        <xdr:cNvPr id="501" name="【保健センター・保健所】&#10;一人当たり面積平均値テキスト"/>
        <xdr:cNvSpPr txBox="1"/>
      </xdr:nvSpPr>
      <xdr:spPr>
        <a:xfrm>
          <a:off x="22250400" y="1030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36285</xdr:rowOff>
    </xdr:from>
    <xdr:to>
      <xdr:col>32</xdr:col>
      <xdr:colOff>238125</xdr:colOff>
      <xdr:row>60</xdr:row>
      <xdr:rowOff>137885</xdr:rowOff>
    </xdr:to>
    <xdr:sp macro="" textlink="">
      <xdr:nvSpPr>
        <xdr:cNvPr id="502" name="フローチャート : 判断 501"/>
        <xdr:cNvSpPr/>
      </xdr:nvSpPr>
      <xdr:spPr>
        <a:xfrm>
          <a:off x="221107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87993</xdr:rowOff>
    </xdr:from>
    <xdr:to>
      <xdr:col>31</xdr:col>
      <xdr:colOff>85725</xdr:colOff>
      <xdr:row>60</xdr:row>
      <xdr:rowOff>18143</xdr:rowOff>
    </xdr:to>
    <xdr:sp macro="" textlink="">
      <xdr:nvSpPr>
        <xdr:cNvPr id="503" name="フローチャート : 判断 502"/>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34670</xdr:rowOff>
    </xdr:from>
    <xdr:ext cx="469744" cy="259045"/>
    <xdr:sp macro="" textlink="">
      <xdr:nvSpPr>
        <xdr:cNvPr id="504" name="n_1aveValue【保健センター・保健所】&#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134257</xdr:rowOff>
    </xdr:from>
    <xdr:to>
      <xdr:col>31</xdr:col>
      <xdr:colOff>85725</xdr:colOff>
      <xdr:row>61</xdr:row>
      <xdr:rowOff>64407</xdr:rowOff>
    </xdr:to>
    <xdr:sp macro="" textlink="">
      <xdr:nvSpPr>
        <xdr:cNvPr id="510" name="円/楕円 509"/>
        <xdr:cNvSpPr/>
      </xdr:nvSpPr>
      <xdr:spPr>
        <a:xfrm>
          <a:off x="212725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55534</xdr:rowOff>
    </xdr:from>
    <xdr:ext cx="469744" cy="259045"/>
    <xdr:sp macro="" textlink="">
      <xdr:nvSpPr>
        <xdr:cNvPr id="511" name="n_1mainValue【保健センター・保健所】&#10;一人当たり面積"/>
        <xdr:cNvSpPr txBox="1"/>
      </xdr:nvSpPr>
      <xdr:spPr>
        <a:xfrm>
          <a:off x="2107572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7" name="正方形/長方形 5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9" name="テキスト ボックス 5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7" name="テキスト ボックス 5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1" name="直線コネクタ 55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3" name="直線コネクタ 55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5" name="直線コネクタ 55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129557</xdr:rowOff>
    </xdr:from>
    <xdr:ext cx="405111" cy="259045"/>
    <xdr:sp macro="" textlink="">
      <xdr:nvSpPr>
        <xdr:cNvPr id="556" name="【庁舎】&#10;有形固定資産減価償却率平均値テキスト"/>
        <xdr:cNvSpPr txBox="1"/>
      </xdr:nvSpPr>
      <xdr:spPr>
        <a:xfrm>
          <a:off x="16408400" y="1761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151130</xdr:rowOff>
    </xdr:from>
    <xdr:to>
      <xdr:col>23</xdr:col>
      <xdr:colOff>568325</xdr:colOff>
      <xdr:row>103</xdr:row>
      <xdr:rowOff>81280</xdr:rowOff>
    </xdr:to>
    <xdr:sp macro="" textlink="">
      <xdr:nvSpPr>
        <xdr:cNvPr id="557" name="フローチャート : 判断 556"/>
        <xdr:cNvSpPr/>
      </xdr:nvSpPr>
      <xdr:spPr>
        <a:xfrm>
          <a:off x="162687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8" name="フローチャート : 判断 557"/>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59"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86361</xdr:rowOff>
    </xdr:from>
    <xdr:to>
      <xdr:col>22</xdr:col>
      <xdr:colOff>415925</xdr:colOff>
      <xdr:row>105</xdr:row>
      <xdr:rowOff>16511</xdr:rowOff>
    </xdr:to>
    <xdr:sp macro="" textlink="">
      <xdr:nvSpPr>
        <xdr:cNvPr id="565" name="円/楕円 564"/>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7638</xdr:rowOff>
    </xdr:from>
    <xdr:ext cx="405111" cy="259045"/>
    <xdr:sp macro="" textlink="">
      <xdr:nvSpPr>
        <xdr:cNvPr id="566" name="n_1mainValue【庁舎】&#10;有形固定資産減価償却率"/>
        <xdr:cNvSpPr txBox="1"/>
      </xdr:nvSpPr>
      <xdr:spPr>
        <a:xfrm>
          <a:off x="15266043"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578" name="直線コネクタ 57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79" name="テキスト ボックス 57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80" name="直線コネクタ 57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81" name="テキスト ボックス 58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82" name="直線コネクタ 58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83" name="テキスト ボックス 58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86" name="直線コネクタ 58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87" name="テキスト ボックス 58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88" name="直線コネクタ 58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89" name="テキスト ボックス 58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90" name="直線コネクタ 58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91" name="テキスト ボックス 59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119063</xdr:rowOff>
    </xdr:from>
    <xdr:to>
      <xdr:col>32</xdr:col>
      <xdr:colOff>186689</xdr:colOff>
      <xdr:row>108</xdr:row>
      <xdr:rowOff>107632</xdr:rowOff>
    </xdr:to>
    <xdr:cxnSp macro="">
      <xdr:nvCxnSpPr>
        <xdr:cNvPr id="595" name="直線コネクタ 594"/>
        <xdr:cNvCxnSpPr/>
      </xdr:nvCxnSpPr>
      <xdr:spPr>
        <a:xfrm flipV="1">
          <a:off x="22160864" y="17606963"/>
          <a:ext cx="0" cy="10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111459</xdr:rowOff>
    </xdr:from>
    <xdr:ext cx="469744" cy="259045"/>
    <xdr:sp macro="" textlink="">
      <xdr:nvSpPr>
        <xdr:cNvPr id="596" name="【庁舎】&#10;一人当たり面積最小値テキスト"/>
        <xdr:cNvSpPr txBox="1"/>
      </xdr:nvSpPr>
      <xdr:spPr>
        <a:xfrm>
          <a:off x="22250400" y="186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108</xdr:row>
      <xdr:rowOff>107632</xdr:rowOff>
    </xdr:from>
    <xdr:to>
      <xdr:col>32</xdr:col>
      <xdr:colOff>276225</xdr:colOff>
      <xdr:row>108</xdr:row>
      <xdr:rowOff>107632</xdr:rowOff>
    </xdr:to>
    <xdr:cxnSp macro="">
      <xdr:nvCxnSpPr>
        <xdr:cNvPr id="597" name="直線コネクタ 596"/>
        <xdr:cNvCxnSpPr/>
      </xdr:nvCxnSpPr>
      <xdr:spPr>
        <a:xfrm>
          <a:off x="22072600" y="1862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65740</xdr:rowOff>
    </xdr:from>
    <xdr:ext cx="469744" cy="259045"/>
    <xdr:sp macro="" textlink="">
      <xdr:nvSpPr>
        <xdr:cNvPr id="598" name="【庁舎】&#10;一人当たり面積最大値テキスト"/>
        <xdr:cNvSpPr txBox="1"/>
      </xdr:nvSpPr>
      <xdr:spPr>
        <a:xfrm>
          <a:off x="22250400" y="1738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102</xdr:row>
      <xdr:rowOff>119063</xdr:rowOff>
    </xdr:from>
    <xdr:to>
      <xdr:col>32</xdr:col>
      <xdr:colOff>276225</xdr:colOff>
      <xdr:row>102</xdr:row>
      <xdr:rowOff>119063</xdr:rowOff>
    </xdr:to>
    <xdr:cxnSp macro="">
      <xdr:nvCxnSpPr>
        <xdr:cNvPr id="599" name="直線コネクタ 598"/>
        <xdr:cNvCxnSpPr/>
      </xdr:nvCxnSpPr>
      <xdr:spPr>
        <a:xfrm>
          <a:off x="22072600" y="176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115270</xdr:rowOff>
    </xdr:from>
    <xdr:ext cx="469744" cy="259045"/>
    <xdr:sp macro="" textlink="">
      <xdr:nvSpPr>
        <xdr:cNvPr id="600" name="【庁舎】&#10;一人当たり面積平均値テキスト"/>
        <xdr:cNvSpPr txBox="1"/>
      </xdr:nvSpPr>
      <xdr:spPr>
        <a:xfrm>
          <a:off x="22250400" y="1811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136843</xdr:rowOff>
    </xdr:from>
    <xdr:to>
      <xdr:col>32</xdr:col>
      <xdr:colOff>238125</xdr:colOff>
      <xdr:row>106</xdr:row>
      <xdr:rowOff>66993</xdr:rowOff>
    </xdr:to>
    <xdr:sp macro="" textlink="">
      <xdr:nvSpPr>
        <xdr:cNvPr id="601" name="フローチャート : 判断 600"/>
        <xdr:cNvSpPr/>
      </xdr:nvSpPr>
      <xdr:spPr>
        <a:xfrm>
          <a:off x="22110700" y="1813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151130</xdr:rowOff>
    </xdr:from>
    <xdr:to>
      <xdr:col>31</xdr:col>
      <xdr:colOff>85725</xdr:colOff>
      <xdr:row>106</xdr:row>
      <xdr:rowOff>81280</xdr:rowOff>
    </xdr:to>
    <xdr:sp macro="" textlink="">
      <xdr:nvSpPr>
        <xdr:cNvPr id="602" name="フローチャート : 判断 601"/>
        <xdr:cNvSpPr/>
      </xdr:nvSpPr>
      <xdr:spPr>
        <a:xfrm>
          <a:off x="21272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72407</xdr:rowOff>
    </xdr:from>
    <xdr:ext cx="469744" cy="259045"/>
    <xdr:sp macro="" textlink="">
      <xdr:nvSpPr>
        <xdr:cNvPr id="603" name="n_1ave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51118</xdr:rowOff>
    </xdr:from>
    <xdr:to>
      <xdr:col>31</xdr:col>
      <xdr:colOff>85725</xdr:colOff>
      <xdr:row>100</xdr:row>
      <xdr:rowOff>152718</xdr:rowOff>
    </xdr:to>
    <xdr:sp macro="" textlink="">
      <xdr:nvSpPr>
        <xdr:cNvPr id="609" name="円/楕円 608"/>
        <xdr:cNvSpPr/>
      </xdr:nvSpPr>
      <xdr:spPr>
        <a:xfrm>
          <a:off x="21272500" y="1719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169245</xdr:rowOff>
    </xdr:from>
    <xdr:ext cx="469744" cy="259045"/>
    <xdr:sp macro="" textlink="">
      <xdr:nvSpPr>
        <xdr:cNvPr id="610" name="n_1mainValue【庁舎】&#10;一人当たり面積"/>
        <xdr:cNvSpPr txBox="1"/>
      </xdr:nvSpPr>
      <xdr:spPr>
        <a:xfrm>
          <a:off x="21075727" y="169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1" name="正方形/長方形 6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2" name="正方形/長方形 6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3" name="テキスト ボックス 6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１市６町が合併し、西日本最大の面積を誇る市となった。合併後の市域は広大で各地域に集落が点在していることから、合併前の行政サービスの維持を目的として、合併前の旧市町の庁舎を支所として活用し、支所機能を確保している。</a:t>
          </a:r>
          <a:endParaRPr lang="ja-JP" altLang="ja-JP" sz="1400">
            <a:effectLst/>
          </a:endParaRPr>
        </a:p>
        <a:p>
          <a:r>
            <a:rPr kumimoji="1" lang="ja-JP" altLang="ja-JP" sz="1100">
              <a:solidFill>
                <a:schemeClr val="dk1"/>
              </a:solidFill>
              <a:effectLst/>
              <a:latin typeface="+mn-lt"/>
              <a:ea typeface="+mn-ea"/>
              <a:cs typeface="+mn-cs"/>
            </a:rPr>
            <a:t>そのため、人口規模に比べ、庁舎面積が大きく、一人当たりの庁舎面積で比較した場合、類似団体の平均値を大きく上回っている。</a:t>
          </a:r>
          <a:endParaRPr lang="ja-JP" altLang="ja-JP" sz="1400">
            <a:effectLst/>
          </a:endParaRPr>
        </a:p>
        <a:p>
          <a:r>
            <a:rPr kumimoji="1" lang="ja-JP" altLang="ja-JP" sz="1100">
              <a:solidFill>
                <a:schemeClr val="dk1"/>
              </a:solidFill>
              <a:effectLst/>
              <a:latin typeface="+mn-lt"/>
              <a:ea typeface="+mn-ea"/>
              <a:cs typeface="+mn-cs"/>
            </a:rPr>
            <a:t>また、各庁舎のうち最大の面積となる本庁舎は、平成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年度に建て替えを行っているため、庁舎に係る減価償却率が低くなっている。</a:t>
          </a:r>
          <a:endParaRPr lang="ja-JP" altLang="ja-JP" sz="1400">
            <a:effectLst/>
          </a:endParaRPr>
        </a:p>
        <a:p>
          <a:r>
            <a:rPr kumimoji="1" lang="ja-JP" altLang="ja-JP" sz="1100">
              <a:solidFill>
                <a:schemeClr val="dk1"/>
              </a:solidFill>
              <a:effectLst/>
              <a:latin typeface="+mn-lt"/>
              <a:ea typeface="+mn-ea"/>
              <a:cs typeface="+mn-cs"/>
            </a:rPr>
            <a:t>その他の数値は、類似団体の平均値とおおむね同程度となっている。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37,000
36,638
1,246.49
29,982,189
29,297,676
563,889
18,584,241
38,416,666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前年度と同数値の</a:t>
          </a:r>
          <a:r>
            <a:rPr kumimoji="1" lang="en-US" altLang="ja-JP" sz="1300">
              <a:solidFill>
                <a:schemeClr val="dk1"/>
              </a:solidFill>
              <a:effectLst/>
              <a:latin typeface="+mn-lt"/>
              <a:ea typeface="+mn-ea"/>
              <a:cs typeface="+mn-cs"/>
            </a:rPr>
            <a:t>0.26</a:t>
          </a:r>
          <a:r>
            <a:rPr kumimoji="1" lang="ja-JP" altLang="ja-JP" sz="1300">
              <a:solidFill>
                <a:schemeClr val="dk1"/>
              </a:solidFill>
              <a:effectLst/>
              <a:latin typeface="+mn-lt"/>
              <a:ea typeface="+mn-ea"/>
              <a:cs typeface="+mn-cs"/>
            </a:rPr>
            <a:t>となり、依然として類似団体平均を下回っている。個人</a:t>
          </a:r>
          <a:r>
            <a:rPr kumimoji="1" lang="ja-JP" altLang="en-US" sz="1300">
              <a:solidFill>
                <a:schemeClr val="dk1"/>
              </a:solidFill>
              <a:effectLst/>
              <a:latin typeface="+mn-lt"/>
              <a:ea typeface="+mn-ea"/>
              <a:cs typeface="+mn-cs"/>
            </a:rPr>
            <a:t>市民税収入額は</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％増加したものの、</a:t>
          </a:r>
          <a:r>
            <a:rPr kumimoji="1" lang="ja-JP" altLang="ja-JP" sz="1300">
              <a:solidFill>
                <a:schemeClr val="dk1"/>
              </a:solidFill>
              <a:effectLst/>
              <a:latin typeface="+mn-lt"/>
              <a:ea typeface="+mn-ea"/>
              <a:cs typeface="+mn-cs"/>
            </a:rPr>
            <a:t>法人</a:t>
          </a:r>
          <a:r>
            <a:rPr kumimoji="1" lang="ja-JP" altLang="en-US" sz="1300">
              <a:solidFill>
                <a:schemeClr val="dk1"/>
              </a:solidFill>
              <a:effectLst/>
              <a:latin typeface="+mn-lt"/>
              <a:ea typeface="+mn-ea"/>
              <a:cs typeface="+mn-cs"/>
            </a:rPr>
            <a:t>市民税の</a:t>
          </a:r>
          <a:r>
            <a:rPr kumimoji="1" lang="ja-JP" altLang="ja-JP" sz="1300">
              <a:solidFill>
                <a:schemeClr val="dk1"/>
              </a:solidFill>
              <a:effectLst/>
              <a:latin typeface="+mn-lt"/>
              <a:ea typeface="+mn-ea"/>
              <a:cs typeface="+mn-cs"/>
            </a:rPr>
            <a:t>低迷が続いていることも影響し市税</a:t>
          </a:r>
          <a:r>
            <a:rPr kumimoji="1" lang="ja-JP" altLang="en-US" sz="1300">
              <a:solidFill>
                <a:schemeClr val="dk1"/>
              </a:solidFill>
              <a:effectLst/>
              <a:latin typeface="+mn-lt"/>
              <a:ea typeface="+mn-ea"/>
              <a:cs typeface="+mn-cs"/>
            </a:rPr>
            <a:t>全体では</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減少して</a:t>
          </a:r>
          <a:r>
            <a:rPr kumimoji="1" lang="ja-JP" altLang="en-US" sz="1300">
              <a:solidFill>
                <a:schemeClr val="dk1"/>
              </a:solidFill>
              <a:effectLst/>
              <a:latin typeface="+mn-lt"/>
              <a:ea typeface="+mn-ea"/>
              <a:cs typeface="+mn-cs"/>
            </a:rPr>
            <a:t>いる。継続して取り組んでいる</a:t>
          </a:r>
          <a:r>
            <a:rPr kumimoji="1" lang="ja-JP" altLang="ja-JP" sz="1300">
              <a:solidFill>
                <a:schemeClr val="dk1"/>
              </a:solidFill>
              <a:effectLst/>
              <a:latin typeface="+mn-lt"/>
              <a:ea typeface="+mn-ea"/>
              <a:cs typeface="+mn-cs"/>
            </a:rPr>
            <a:t>歳出の抑制効果が現れていないためであるが、今後も投資的経費の抑制と共に、起債の繰上償還や人件費の抑制等、歳出の見直しを実施し、税収の徴収率の向上にを中心とした歳入確保に努める。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前年度に比べ</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ポイント上昇し、</a:t>
          </a:r>
          <a:r>
            <a:rPr kumimoji="1" lang="en-US" altLang="ja-JP" sz="1300">
              <a:solidFill>
                <a:schemeClr val="dk1"/>
              </a:solidFill>
              <a:effectLst/>
              <a:latin typeface="+mn-lt"/>
              <a:ea typeface="+mn-ea"/>
              <a:cs typeface="+mn-cs"/>
            </a:rPr>
            <a:t>96.8</a:t>
          </a:r>
          <a:r>
            <a:rPr kumimoji="1" lang="ja-JP" altLang="ja-JP" sz="1300">
              <a:solidFill>
                <a:schemeClr val="dk1"/>
              </a:solidFill>
              <a:effectLst/>
              <a:latin typeface="+mn-lt"/>
              <a:ea typeface="+mn-ea"/>
              <a:cs typeface="+mn-cs"/>
            </a:rPr>
            <a:t>％となった。これは普通交付税の減など減少したことが主な要因となっている。依然、類似団体の平均値を上回っているため、義務的経費の抑制、一般財源による歳入確保に努め、経常収支比率の低下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5624</xdr:rowOff>
    </xdr:from>
    <xdr:to>
      <xdr:col>7</xdr:col>
      <xdr:colOff>152400</xdr:colOff>
      <xdr:row>61</xdr:row>
      <xdr:rowOff>53884</xdr:rowOff>
    </xdr:to>
    <xdr:cxnSp macro="">
      <xdr:nvCxnSpPr>
        <xdr:cNvPr id="133" name="直線コネクタ 132"/>
        <xdr:cNvCxnSpPr/>
      </xdr:nvCxnSpPr>
      <xdr:spPr>
        <a:xfrm>
          <a:off x="4114800" y="1046407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152944</xdr:rowOff>
    </xdr:from>
    <xdr:to>
      <xdr:col>6</xdr:col>
      <xdr:colOff>0</xdr:colOff>
      <xdr:row>61</xdr:row>
      <xdr:rowOff>5624</xdr:rowOff>
    </xdr:to>
    <xdr:cxnSp macro="">
      <xdr:nvCxnSpPr>
        <xdr:cNvPr id="136" name="直線コネクタ 135"/>
        <xdr:cNvCxnSpPr/>
      </xdr:nvCxnSpPr>
      <xdr:spPr>
        <a:xfrm>
          <a:off x="3225800" y="104399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111578</xdr:rowOff>
    </xdr:from>
    <xdr:to>
      <xdr:col>4</xdr:col>
      <xdr:colOff>482600</xdr:colOff>
      <xdr:row>60</xdr:row>
      <xdr:rowOff>152944</xdr:rowOff>
    </xdr:to>
    <xdr:cxnSp macro="">
      <xdr:nvCxnSpPr>
        <xdr:cNvPr id="139" name="直線コネクタ 138"/>
        <xdr:cNvCxnSpPr/>
      </xdr:nvCxnSpPr>
      <xdr:spPr>
        <a:xfrm>
          <a:off x="2336800" y="1039857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111578</xdr:rowOff>
    </xdr:from>
    <xdr:to>
      <xdr:col>3</xdr:col>
      <xdr:colOff>279400</xdr:colOff>
      <xdr:row>60</xdr:row>
      <xdr:rowOff>159838</xdr:rowOff>
    </xdr:to>
    <xdr:cxnSp macro="">
      <xdr:nvCxnSpPr>
        <xdr:cNvPr id="142" name="直線コネクタ 141"/>
        <xdr:cNvCxnSpPr/>
      </xdr:nvCxnSpPr>
      <xdr:spPr>
        <a:xfrm flipV="1">
          <a:off x="1447800" y="10398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3084</xdr:rowOff>
    </xdr:from>
    <xdr:to>
      <xdr:col>7</xdr:col>
      <xdr:colOff>203200</xdr:colOff>
      <xdr:row>61</xdr:row>
      <xdr:rowOff>104684</xdr:rowOff>
    </xdr:to>
    <xdr:sp macro="" textlink="">
      <xdr:nvSpPr>
        <xdr:cNvPr id="152" name="円/楕円 151"/>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146611</xdr:rowOff>
    </xdr:from>
    <xdr:ext cx="762000" cy="259045"/>
    <xdr:sp macro="" textlink="">
      <xdr:nvSpPr>
        <xdr:cNvPr id="153" name="財政構造の弾力性該当値テキスト"/>
        <xdr:cNvSpPr txBox="1"/>
      </xdr:nvSpPr>
      <xdr:spPr>
        <a:xfrm>
          <a:off x="5041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126274</xdr:rowOff>
    </xdr:from>
    <xdr:to>
      <xdr:col>6</xdr:col>
      <xdr:colOff>50800</xdr:colOff>
      <xdr:row>61</xdr:row>
      <xdr:rowOff>56424</xdr:rowOff>
    </xdr:to>
    <xdr:sp macro="" textlink="">
      <xdr:nvSpPr>
        <xdr:cNvPr id="154" name="円/楕円 153"/>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41201</xdr:rowOff>
    </xdr:from>
    <xdr:ext cx="736600" cy="259045"/>
    <xdr:sp macro="" textlink="">
      <xdr:nvSpPr>
        <xdr:cNvPr id="155" name="テキスト ボックス 154"/>
        <xdr:cNvSpPr txBox="1"/>
      </xdr:nvSpPr>
      <xdr:spPr>
        <a:xfrm>
          <a:off x="3733800" y="1049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102144</xdr:rowOff>
    </xdr:from>
    <xdr:to>
      <xdr:col>4</xdr:col>
      <xdr:colOff>533400</xdr:colOff>
      <xdr:row>61</xdr:row>
      <xdr:rowOff>32294</xdr:rowOff>
    </xdr:to>
    <xdr:sp macro="" textlink="">
      <xdr:nvSpPr>
        <xdr:cNvPr id="156" name="円/楕円 155"/>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17071</xdr:rowOff>
    </xdr:from>
    <xdr:ext cx="762000" cy="259045"/>
    <xdr:sp macro="" textlink="">
      <xdr:nvSpPr>
        <xdr:cNvPr id="157" name="テキスト ボックス 156"/>
        <xdr:cNvSpPr txBox="1"/>
      </xdr:nvSpPr>
      <xdr:spPr>
        <a:xfrm>
          <a:off x="2844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60778</xdr:rowOff>
    </xdr:from>
    <xdr:to>
      <xdr:col>3</xdr:col>
      <xdr:colOff>330200</xdr:colOff>
      <xdr:row>60</xdr:row>
      <xdr:rowOff>162378</xdr:rowOff>
    </xdr:to>
    <xdr:sp macro="" textlink="">
      <xdr:nvSpPr>
        <xdr:cNvPr id="158" name="円/楕円 157"/>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147155</xdr:rowOff>
    </xdr:from>
    <xdr:ext cx="762000" cy="259045"/>
    <xdr:sp macro="" textlink="">
      <xdr:nvSpPr>
        <xdr:cNvPr id="159" name="テキスト ボックス 158"/>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109038</xdr:rowOff>
    </xdr:from>
    <xdr:to>
      <xdr:col>2</xdr:col>
      <xdr:colOff>127000</xdr:colOff>
      <xdr:row>61</xdr:row>
      <xdr:rowOff>39188</xdr:rowOff>
    </xdr:to>
    <xdr:sp macro="" textlink="">
      <xdr:nvSpPr>
        <xdr:cNvPr id="160" name="円/楕円 159"/>
        <xdr:cNvSpPr/>
      </xdr:nvSpPr>
      <xdr:spPr>
        <a:xfrm>
          <a:off x="1397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23965</xdr:rowOff>
    </xdr:from>
    <xdr:ext cx="762000" cy="259045"/>
    <xdr:sp macro="" textlink="">
      <xdr:nvSpPr>
        <xdr:cNvPr id="161" name="テキスト ボックス 160"/>
        <xdr:cNvSpPr txBox="1"/>
      </xdr:nvSpPr>
      <xdr:spPr>
        <a:xfrm>
          <a:off x="1066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[213,896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人件費については、庄原市定員マネジメントプランに沿った</a:t>
          </a:r>
          <a:r>
            <a:rPr kumimoji="1" lang="ja-JP" altLang="en-US" sz="1300">
              <a:solidFill>
                <a:schemeClr val="dk1"/>
              </a:solidFill>
              <a:effectLst/>
              <a:latin typeface="+mn-lt"/>
              <a:ea typeface="+mn-ea"/>
              <a:cs typeface="+mn-cs"/>
            </a:rPr>
            <a:t>定数管理</a:t>
          </a:r>
          <a:r>
            <a:rPr kumimoji="1" lang="ja-JP" altLang="ja-JP" sz="1300">
              <a:solidFill>
                <a:schemeClr val="dk1"/>
              </a:solidFill>
              <a:effectLst/>
              <a:latin typeface="+mn-lt"/>
              <a:ea typeface="+mn-ea"/>
              <a:cs typeface="+mn-cs"/>
            </a:rPr>
            <a:t>により前年度より減少している。一方、物件費については、行政情報処理推進事業及び除雪事業の増額等が要因で前年度より増加している。この状況の中、人口減少の影響を受けて市民１人当たりの人件費・物件費が多額となっている。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98816</xdr:rowOff>
    </xdr:from>
    <xdr:to>
      <xdr:col>7</xdr:col>
      <xdr:colOff>152400</xdr:colOff>
      <xdr:row>85</xdr:row>
      <xdr:rowOff>143520</xdr:rowOff>
    </xdr:to>
    <xdr:cxnSp macro="">
      <xdr:nvCxnSpPr>
        <xdr:cNvPr id="196" name="直線コネクタ 195"/>
        <xdr:cNvCxnSpPr/>
      </xdr:nvCxnSpPr>
      <xdr:spPr>
        <a:xfrm>
          <a:off x="4114800" y="14672066"/>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27366</xdr:rowOff>
    </xdr:from>
    <xdr:to>
      <xdr:col>6</xdr:col>
      <xdr:colOff>0</xdr:colOff>
      <xdr:row>85</xdr:row>
      <xdr:rowOff>98816</xdr:rowOff>
    </xdr:to>
    <xdr:cxnSp macro="">
      <xdr:nvCxnSpPr>
        <xdr:cNvPr id="199" name="直線コネクタ 198"/>
        <xdr:cNvCxnSpPr/>
      </xdr:nvCxnSpPr>
      <xdr:spPr>
        <a:xfrm>
          <a:off x="3225800" y="14600616"/>
          <a:ext cx="889000" cy="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134414</xdr:rowOff>
    </xdr:from>
    <xdr:to>
      <xdr:col>4</xdr:col>
      <xdr:colOff>482600</xdr:colOff>
      <xdr:row>85</xdr:row>
      <xdr:rowOff>27366</xdr:rowOff>
    </xdr:to>
    <xdr:cxnSp macro="">
      <xdr:nvCxnSpPr>
        <xdr:cNvPr id="202" name="直線コネクタ 201"/>
        <xdr:cNvCxnSpPr/>
      </xdr:nvCxnSpPr>
      <xdr:spPr>
        <a:xfrm>
          <a:off x="2336800" y="14536214"/>
          <a:ext cx="889000" cy="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134414</xdr:rowOff>
    </xdr:from>
    <xdr:to>
      <xdr:col>3</xdr:col>
      <xdr:colOff>279400</xdr:colOff>
      <xdr:row>85</xdr:row>
      <xdr:rowOff>14979</xdr:rowOff>
    </xdr:to>
    <xdr:cxnSp macro="">
      <xdr:nvCxnSpPr>
        <xdr:cNvPr id="205" name="直線コネクタ 204"/>
        <xdr:cNvCxnSpPr/>
      </xdr:nvCxnSpPr>
      <xdr:spPr>
        <a:xfrm flipV="1">
          <a:off x="1447800" y="14536214"/>
          <a:ext cx="889000" cy="5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92720</xdr:rowOff>
    </xdr:from>
    <xdr:to>
      <xdr:col>7</xdr:col>
      <xdr:colOff>203200</xdr:colOff>
      <xdr:row>86</xdr:row>
      <xdr:rowOff>22870</xdr:rowOff>
    </xdr:to>
    <xdr:sp macro="" textlink="">
      <xdr:nvSpPr>
        <xdr:cNvPr id="215" name="円/楕円 214"/>
        <xdr:cNvSpPr/>
      </xdr:nvSpPr>
      <xdr:spPr>
        <a:xfrm>
          <a:off x="4902200" y="14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64797</xdr:rowOff>
    </xdr:from>
    <xdr:ext cx="762000" cy="259045"/>
    <xdr:sp macro="" textlink="">
      <xdr:nvSpPr>
        <xdr:cNvPr id="216" name="人件費・物件費等の状況該当値テキスト"/>
        <xdr:cNvSpPr txBox="1"/>
      </xdr:nvSpPr>
      <xdr:spPr>
        <a:xfrm>
          <a:off x="5041900" y="14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213,896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48016</xdr:rowOff>
    </xdr:from>
    <xdr:to>
      <xdr:col>6</xdr:col>
      <xdr:colOff>50800</xdr:colOff>
      <xdr:row>85</xdr:row>
      <xdr:rowOff>149616</xdr:rowOff>
    </xdr:to>
    <xdr:sp macro="" textlink="">
      <xdr:nvSpPr>
        <xdr:cNvPr id="217" name="円/楕円 216"/>
        <xdr:cNvSpPr/>
      </xdr:nvSpPr>
      <xdr:spPr>
        <a:xfrm>
          <a:off x="4064000" y="146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134393</xdr:rowOff>
    </xdr:from>
    <xdr:ext cx="736600" cy="259045"/>
    <xdr:sp macro="" textlink="">
      <xdr:nvSpPr>
        <xdr:cNvPr id="218" name="テキスト ボックス 217"/>
        <xdr:cNvSpPr txBox="1"/>
      </xdr:nvSpPr>
      <xdr:spPr>
        <a:xfrm>
          <a:off x="3733800" y="1470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208,338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148016</xdr:rowOff>
    </xdr:from>
    <xdr:to>
      <xdr:col>4</xdr:col>
      <xdr:colOff>533400</xdr:colOff>
      <xdr:row>85</xdr:row>
      <xdr:rowOff>78166</xdr:rowOff>
    </xdr:to>
    <xdr:sp macro="" textlink="">
      <xdr:nvSpPr>
        <xdr:cNvPr id="219" name="円/楕円 218"/>
        <xdr:cNvSpPr/>
      </xdr:nvSpPr>
      <xdr:spPr>
        <a:xfrm>
          <a:off x="3175000" y="145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62943</xdr:rowOff>
    </xdr:from>
    <xdr:ext cx="762000" cy="259045"/>
    <xdr:sp macro="" textlink="">
      <xdr:nvSpPr>
        <xdr:cNvPr id="220" name="テキスト ボックス 219"/>
        <xdr:cNvSpPr txBox="1"/>
      </xdr:nvSpPr>
      <xdr:spPr>
        <a:xfrm>
          <a:off x="2844800" y="146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199,455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83614</xdr:rowOff>
    </xdr:from>
    <xdr:to>
      <xdr:col>3</xdr:col>
      <xdr:colOff>330200</xdr:colOff>
      <xdr:row>85</xdr:row>
      <xdr:rowOff>13764</xdr:rowOff>
    </xdr:to>
    <xdr:sp macro="" textlink="">
      <xdr:nvSpPr>
        <xdr:cNvPr id="221" name="円/楕円 220"/>
        <xdr:cNvSpPr/>
      </xdr:nvSpPr>
      <xdr:spPr>
        <a:xfrm>
          <a:off x="2286000" y="144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169991</xdr:rowOff>
    </xdr:from>
    <xdr:ext cx="762000" cy="259045"/>
    <xdr:sp macro="" textlink="">
      <xdr:nvSpPr>
        <xdr:cNvPr id="222" name="テキスト ボックス 221"/>
        <xdr:cNvSpPr txBox="1"/>
      </xdr:nvSpPr>
      <xdr:spPr>
        <a:xfrm>
          <a:off x="1955800" y="1457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191,448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135629</xdr:rowOff>
    </xdr:from>
    <xdr:to>
      <xdr:col>2</xdr:col>
      <xdr:colOff>127000</xdr:colOff>
      <xdr:row>85</xdr:row>
      <xdr:rowOff>65779</xdr:rowOff>
    </xdr:to>
    <xdr:sp macro="" textlink="">
      <xdr:nvSpPr>
        <xdr:cNvPr id="223" name="円/楕円 222"/>
        <xdr:cNvSpPr/>
      </xdr:nvSpPr>
      <xdr:spPr>
        <a:xfrm>
          <a:off x="1397000" y="145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50556</xdr:rowOff>
    </xdr:from>
    <xdr:ext cx="762000" cy="259045"/>
    <xdr:sp macro="" textlink="">
      <xdr:nvSpPr>
        <xdr:cNvPr id="224" name="テキスト ボックス 223"/>
        <xdr:cNvSpPr txBox="1"/>
      </xdr:nvSpPr>
      <xdr:spPr>
        <a:xfrm>
          <a:off x="1066800" y="146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類似団体平均とほぼ同値となっている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給料体系の見直し等や庄原市定員マネジメントプランの推進を通じ、引き続き、縮減に努める。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45296</xdr:rowOff>
    </xdr:to>
    <xdr:cxnSp macro="">
      <xdr:nvCxnSpPr>
        <xdr:cNvPr id="258" name="直線コネクタ 257"/>
        <xdr:cNvCxnSpPr/>
      </xdr:nvCxnSpPr>
      <xdr:spPr>
        <a:xfrm>
          <a:off x="16179800" y="147497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21166</xdr:rowOff>
    </xdr:to>
    <xdr:cxnSp macro="">
      <xdr:nvCxnSpPr>
        <xdr:cNvPr id="261" name="直線コネクタ 260"/>
        <xdr:cNvCxnSpPr/>
      </xdr:nvCxnSpPr>
      <xdr:spPr>
        <a:xfrm flipV="1">
          <a:off x="15290800" y="147497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21166</xdr:rowOff>
    </xdr:to>
    <xdr:cxnSp macro="">
      <xdr:nvCxnSpPr>
        <xdr:cNvPr id="264" name="直線コネクタ 263"/>
        <xdr:cNvCxnSpPr/>
      </xdr:nvCxnSpPr>
      <xdr:spPr>
        <a:xfrm>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61807</xdr:rowOff>
    </xdr:to>
    <xdr:cxnSp macro="">
      <xdr:nvCxnSpPr>
        <xdr:cNvPr id="267" name="直線コネクタ 266"/>
        <xdr:cNvCxnSpPr/>
      </xdr:nvCxnSpPr>
      <xdr:spPr>
        <a:xfrm flipV="1">
          <a:off x="13512800" y="1472565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7" name="円/楕円 276"/>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8"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9" name="円/楕円 278"/>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66057</xdr:rowOff>
    </xdr:from>
    <xdr:ext cx="736600" cy="259045"/>
    <xdr:sp macro="" textlink="">
      <xdr:nvSpPr>
        <xdr:cNvPr id="280" name="テキスト ボックス 27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3" name="円/楕円 28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41927</xdr:rowOff>
    </xdr:from>
    <xdr:ext cx="762000" cy="259045"/>
    <xdr:sp macro="" textlink="">
      <xdr:nvSpPr>
        <xdr:cNvPr id="284" name="テキスト ボックス 283"/>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5" name="円/楕円 284"/>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122784</xdr:rowOff>
    </xdr:from>
    <xdr:ext cx="762000" cy="259045"/>
    <xdr:sp macro="" textlink="">
      <xdr:nvSpPr>
        <xdr:cNvPr id="286" name="テキスト ボックス 285"/>
        <xdr:cNvSpPr txBox="1"/>
      </xdr:nvSpPr>
      <xdr:spPr>
        <a:xfrm>
          <a:off x="13131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の面積が広大で、類似団体と比較して、支所を多く配置しなくてはいけないことから、平均を上回っている。また、人口減少の影響もあり前年度より微増している。今後、庄原市定員マネジメントプランに基づき、民間業者等への委託の推進を検討しつつ、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日時点で合計</a:t>
          </a:r>
          <a:r>
            <a:rPr kumimoji="1" lang="en-US" altLang="ja-JP" sz="1300">
              <a:solidFill>
                <a:schemeClr val="dk1"/>
              </a:solidFill>
              <a:effectLst/>
              <a:latin typeface="+mn-lt"/>
              <a:ea typeface="+mn-ea"/>
              <a:cs typeface="+mn-cs"/>
            </a:rPr>
            <a:t>513</a:t>
          </a:r>
          <a:r>
            <a:rPr kumimoji="1" lang="ja-JP" altLang="ja-JP" sz="1300">
              <a:solidFill>
                <a:schemeClr val="dk1"/>
              </a:solidFill>
              <a:effectLst/>
              <a:latin typeface="+mn-lt"/>
              <a:ea typeface="+mn-ea"/>
              <a:cs typeface="+mn-cs"/>
            </a:rPr>
            <a:t>人を目指し職員削減に努める。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25581</xdr:rowOff>
    </xdr:from>
    <xdr:to>
      <xdr:col>24</xdr:col>
      <xdr:colOff>558800</xdr:colOff>
      <xdr:row>64</xdr:row>
      <xdr:rowOff>43966</xdr:rowOff>
    </xdr:to>
    <xdr:cxnSp macro="">
      <xdr:nvCxnSpPr>
        <xdr:cNvPr id="323" name="直線コネクタ 322"/>
        <xdr:cNvCxnSpPr/>
      </xdr:nvCxnSpPr>
      <xdr:spPr>
        <a:xfrm>
          <a:off x="16179800" y="10998381"/>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11793</xdr:rowOff>
    </xdr:from>
    <xdr:to>
      <xdr:col>23</xdr:col>
      <xdr:colOff>406400</xdr:colOff>
      <xdr:row>64</xdr:row>
      <xdr:rowOff>25581</xdr:rowOff>
    </xdr:to>
    <xdr:cxnSp macro="">
      <xdr:nvCxnSpPr>
        <xdr:cNvPr id="326" name="直線コネクタ 325"/>
        <xdr:cNvCxnSpPr/>
      </xdr:nvCxnSpPr>
      <xdr:spPr>
        <a:xfrm>
          <a:off x="15290800" y="1098459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168305</xdr:rowOff>
    </xdr:from>
    <xdr:to>
      <xdr:col>22</xdr:col>
      <xdr:colOff>203200</xdr:colOff>
      <xdr:row>64</xdr:row>
      <xdr:rowOff>11793</xdr:rowOff>
    </xdr:to>
    <xdr:cxnSp macro="">
      <xdr:nvCxnSpPr>
        <xdr:cNvPr id="329" name="直線コネクタ 328"/>
        <xdr:cNvCxnSpPr/>
      </xdr:nvCxnSpPr>
      <xdr:spPr>
        <a:xfrm>
          <a:off x="14401800" y="1096965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168305</xdr:rowOff>
    </xdr:from>
    <xdr:to>
      <xdr:col>21</xdr:col>
      <xdr:colOff>0</xdr:colOff>
      <xdr:row>64</xdr:row>
      <xdr:rowOff>26730</xdr:rowOff>
    </xdr:to>
    <xdr:cxnSp macro="">
      <xdr:nvCxnSpPr>
        <xdr:cNvPr id="332" name="直線コネクタ 331"/>
        <xdr:cNvCxnSpPr/>
      </xdr:nvCxnSpPr>
      <xdr:spPr>
        <a:xfrm flipV="1">
          <a:off x="13512800" y="10969655"/>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164616</xdr:rowOff>
    </xdr:from>
    <xdr:to>
      <xdr:col>24</xdr:col>
      <xdr:colOff>609600</xdr:colOff>
      <xdr:row>64</xdr:row>
      <xdr:rowOff>94766</xdr:rowOff>
    </xdr:to>
    <xdr:sp macro="" textlink="">
      <xdr:nvSpPr>
        <xdr:cNvPr id="342" name="円/楕円 341"/>
        <xdr:cNvSpPr/>
      </xdr:nvSpPr>
      <xdr:spPr>
        <a:xfrm>
          <a:off x="169672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136693</xdr:rowOff>
    </xdr:from>
    <xdr:ext cx="762000" cy="259045"/>
    <xdr:sp macro="" textlink="">
      <xdr:nvSpPr>
        <xdr:cNvPr id="343" name="定員管理の状況該当値テキスト"/>
        <xdr:cNvSpPr txBox="1"/>
      </xdr:nvSpPr>
      <xdr:spPr>
        <a:xfrm>
          <a:off x="17106900" y="109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146231</xdr:rowOff>
    </xdr:from>
    <xdr:to>
      <xdr:col>23</xdr:col>
      <xdr:colOff>457200</xdr:colOff>
      <xdr:row>64</xdr:row>
      <xdr:rowOff>76381</xdr:rowOff>
    </xdr:to>
    <xdr:sp macro="" textlink="">
      <xdr:nvSpPr>
        <xdr:cNvPr id="344" name="円/楕円 343"/>
        <xdr:cNvSpPr/>
      </xdr:nvSpPr>
      <xdr:spPr>
        <a:xfrm>
          <a:off x="16129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61158</xdr:rowOff>
    </xdr:from>
    <xdr:ext cx="736600" cy="259045"/>
    <xdr:sp macro="" textlink="">
      <xdr:nvSpPr>
        <xdr:cNvPr id="345" name="テキスト ボックス 344"/>
        <xdr:cNvSpPr txBox="1"/>
      </xdr:nvSpPr>
      <xdr:spPr>
        <a:xfrm>
          <a:off x="15798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132443</xdr:rowOff>
    </xdr:from>
    <xdr:to>
      <xdr:col>22</xdr:col>
      <xdr:colOff>254000</xdr:colOff>
      <xdr:row>64</xdr:row>
      <xdr:rowOff>62593</xdr:rowOff>
    </xdr:to>
    <xdr:sp macro="" textlink="">
      <xdr:nvSpPr>
        <xdr:cNvPr id="346" name="円/楕円 345"/>
        <xdr:cNvSpPr/>
      </xdr:nvSpPr>
      <xdr:spPr>
        <a:xfrm>
          <a:off x="15240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47370</xdr:rowOff>
    </xdr:from>
    <xdr:ext cx="762000" cy="259045"/>
    <xdr:sp macro="" textlink="">
      <xdr:nvSpPr>
        <xdr:cNvPr id="347" name="テキスト ボックス 346"/>
        <xdr:cNvSpPr txBox="1"/>
      </xdr:nvSpPr>
      <xdr:spPr>
        <a:xfrm>
          <a:off x="14909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117505</xdr:rowOff>
    </xdr:from>
    <xdr:to>
      <xdr:col>21</xdr:col>
      <xdr:colOff>50800</xdr:colOff>
      <xdr:row>64</xdr:row>
      <xdr:rowOff>47655</xdr:rowOff>
    </xdr:to>
    <xdr:sp macro="" textlink="">
      <xdr:nvSpPr>
        <xdr:cNvPr id="348" name="円/楕円 347"/>
        <xdr:cNvSpPr/>
      </xdr:nvSpPr>
      <xdr:spPr>
        <a:xfrm>
          <a:off x="14351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32432</xdr:rowOff>
    </xdr:from>
    <xdr:ext cx="762000" cy="259045"/>
    <xdr:sp macro="" textlink="">
      <xdr:nvSpPr>
        <xdr:cNvPr id="349" name="テキスト ボックス 348"/>
        <xdr:cNvSpPr txBox="1"/>
      </xdr:nvSpPr>
      <xdr:spPr>
        <a:xfrm>
          <a:off x="14020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147380</xdr:rowOff>
    </xdr:from>
    <xdr:to>
      <xdr:col>19</xdr:col>
      <xdr:colOff>533400</xdr:colOff>
      <xdr:row>64</xdr:row>
      <xdr:rowOff>77530</xdr:rowOff>
    </xdr:to>
    <xdr:sp macro="" textlink="">
      <xdr:nvSpPr>
        <xdr:cNvPr id="350" name="円/楕円 349"/>
        <xdr:cNvSpPr/>
      </xdr:nvSpPr>
      <xdr:spPr>
        <a:xfrm>
          <a:off x="134620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62307</xdr:rowOff>
    </xdr:from>
    <xdr:ext cx="762000" cy="259045"/>
    <xdr:sp macro="" textlink="">
      <xdr:nvSpPr>
        <xdr:cNvPr id="351" name="テキスト ボックス 350"/>
        <xdr:cNvSpPr txBox="1"/>
      </xdr:nvSpPr>
      <xdr:spPr>
        <a:xfrm>
          <a:off x="13131800" y="1103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昨年度に比べて</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ポイント改善し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が、まだ類似団体を上回っている。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今後も公債費負担適正化計画に沿った計画的な市債発行に努めることにより、実質公債費比率の着実な低減を図る。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152717</xdr:rowOff>
    </xdr:from>
    <xdr:to>
      <xdr:col>24</xdr:col>
      <xdr:colOff>558800</xdr:colOff>
      <xdr:row>38</xdr:row>
      <xdr:rowOff>3387</xdr:rowOff>
    </xdr:to>
    <xdr:cxnSp macro="">
      <xdr:nvCxnSpPr>
        <xdr:cNvPr id="385" name="直線コネクタ 384"/>
        <xdr:cNvCxnSpPr/>
      </xdr:nvCxnSpPr>
      <xdr:spPr>
        <a:xfrm flipV="1">
          <a:off x="16179800" y="6496367"/>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3387</xdr:rowOff>
    </xdr:from>
    <xdr:to>
      <xdr:col>23</xdr:col>
      <xdr:colOff>406400</xdr:colOff>
      <xdr:row>38</xdr:row>
      <xdr:rowOff>35560</xdr:rowOff>
    </xdr:to>
    <xdr:cxnSp macro="">
      <xdr:nvCxnSpPr>
        <xdr:cNvPr id="388" name="直線コネクタ 387"/>
        <xdr:cNvCxnSpPr/>
      </xdr:nvCxnSpPr>
      <xdr:spPr>
        <a:xfrm flipV="1">
          <a:off x="15290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51646</xdr:rowOff>
    </xdr:to>
    <xdr:cxnSp macro="">
      <xdr:nvCxnSpPr>
        <xdr:cNvPr id="391" name="直線コネクタ 390"/>
        <xdr:cNvCxnSpPr/>
      </xdr:nvCxnSpPr>
      <xdr:spPr>
        <a:xfrm flipV="1">
          <a:off x="14401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51646</xdr:rowOff>
    </xdr:from>
    <xdr:to>
      <xdr:col>21</xdr:col>
      <xdr:colOff>0</xdr:colOff>
      <xdr:row>38</xdr:row>
      <xdr:rowOff>61701</xdr:rowOff>
    </xdr:to>
    <xdr:cxnSp macro="">
      <xdr:nvCxnSpPr>
        <xdr:cNvPr id="394" name="直線コネクタ 393"/>
        <xdr:cNvCxnSpPr/>
      </xdr:nvCxnSpPr>
      <xdr:spPr>
        <a:xfrm flipV="1">
          <a:off x="13512800" y="656674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101917</xdr:rowOff>
    </xdr:from>
    <xdr:to>
      <xdr:col>24</xdr:col>
      <xdr:colOff>609600</xdr:colOff>
      <xdr:row>38</xdr:row>
      <xdr:rowOff>32068</xdr:rowOff>
    </xdr:to>
    <xdr:sp macro="" textlink="">
      <xdr:nvSpPr>
        <xdr:cNvPr id="404" name="円/楕円 403"/>
        <xdr:cNvSpPr/>
      </xdr:nvSpPr>
      <xdr:spPr>
        <a:xfrm>
          <a:off x="169672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73994</xdr:rowOff>
    </xdr:from>
    <xdr:ext cx="762000" cy="259045"/>
    <xdr:sp macro="" textlink="">
      <xdr:nvSpPr>
        <xdr:cNvPr id="405" name="公債費負担の状況該当値テキスト"/>
        <xdr:cNvSpPr txBox="1"/>
      </xdr:nvSpPr>
      <xdr:spPr>
        <a:xfrm>
          <a:off x="17106900" y="641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124037</xdr:rowOff>
    </xdr:from>
    <xdr:to>
      <xdr:col>23</xdr:col>
      <xdr:colOff>457200</xdr:colOff>
      <xdr:row>38</xdr:row>
      <xdr:rowOff>54187</xdr:rowOff>
    </xdr:to>
    <xdr:sp macro="" textlink="">
      <xdr:nvSpPr>
        <xdr:cNvPr id="406" name="円/楕円 405"/>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38964</xdr:rowOff>
    </xdr:from>
    <xdr:ext cx="736600" cy="259045"/>
    <xdr:sp macro="" textlink="">
      <xdr:nvSpPr>
        <xdr:cNvPr id="407" name="テキスト ボックス 406"/>
        <xdr:cNvSpPr txBox="1"/>
      </xdr:nvSpPr>
      <xdr:spPr>
        <a:xfrm>
          <a:off x="15798800" y="655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8" name="円/楕円 407"/>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71137</xdr:rowOff>
    </xdr:from>
    <xdr:ext cx="762000" cy="259045"/>
    <xdr:sp macro="" textlink="">
      <xdr:nvSpPr>
        <xdr:cNvPr id="409" name="テキスト ボックス 408"/>
        <xdr:cNvSpPr txBox="1"/>
      </xdr:nvSpPr>
      <xdr:spPr>
        <a:xfrm>
          <a:off x="1490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846</xdr:rowOff>
    </xdr:from>
    <xdr:to>
      <xdr:col>21</xdr:col>
      <xdr:colOff>50800</xdr:colOff>
      <xdr:row>38</xdr:row>
      <xdr:rowOff>102446</xdr:rowOff>
    </xdr:to>
    <xdr:sp macro="" textlink="">
      <xdr:nvSpPr>
        <xdr:cNvPr id="410" name="円/楕円 409"/>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87223</xdr:rowOff>
    </xdr:from>
    <xdr:ext cx="762000" cy="259045"/>
    <xdr:sp macro="" textlink="">
      <xdr:nvSpPr>
        <xdr:cNvPr id="411" name="テキスト ボックス 410"/>
        <xdr:cNvSpPr txBox="1"/>
      </xdr:nvSpPr>
      <xdr:spPr>
        <a:xfrm>
          <a:off x="14020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10901</xdr:rowOff>
    </xdr:from>
    <xdr:to>
      <xdr:col>19</xdr:col>
      <xdr:colOff>533400</xdr:colOff>
      <xdr:row>38</xdr:row>
      <xdr:rowOff>112501</xdr:rowOff>
    </xdr:to>
    <xdr:sp macro="" textlink="">
      <xdr:nvSpPr>
        <xdr:cNvPr id="412" name="円/楕円 411"/>
        <xdr:cNvSpPr/>
      </xdr:nvSpPr>
      <xdr:spPr>
        <a:xfrm>
          <a:off x="13462000" y="6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97278</xdr:rowOff>
    </xdr:from>
    <xdr:ext cx="762000" cy="259045"/>
    <xdr:sp macro="" textlink="">
      <xdr:nvSpPr>
        <xdr:cNvPr id="413" name="テキスト ボックス 412"/>
        <xdr:cNvSpPr txBox="1"/>
      </xdr:nvSpPr>
      <xdr:spPr>
        <a:xfrm>
          <a:off x="13131800" y="661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昨年度に比べて、</a:t>
          </a:r>
          <a:r>
            <a:rPr kumimoji="1" lang="en-US" altLang="ja-JP" sz="1300">
              <a:solidFill>
                <a:schemeClr val="dk1"/>
              </a:solidFill>
              <a:effectLst/>
              <a:latin typeface="+mn-lt"/>
              <a:ea typeface="+mn-ea"/>
              <a:cs typeface="+mn-cs"/>
            </a:rPr>
            <a:t>5.7</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改善した。要因としては、公債費負担適正化計画に沿った新規借入の抑制の実施と、任意の繰上償還を含めた地方債残高の縮小によるものとなっている。依然として類似団体平均を大きく上回っているので、今後も後世への将来負担の軽減のために、新規事業の実施について精査し、財政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163360</xdr:rowOff>
    </xdr:from>
    <xdr:to>
      <xdr:col>24</xdr:col>
      <xdr:colOff>558800</xdr:colOff>
      <xdr:row>16</xdr:row>
      <xdr:rowOff>5664</xdr:rowOff>
    </xdr:to>
    <xdr:cxnSp macro="">
      <xdr:nvCxnSpPr>
        <xdr:cNvPr id="445" name="直線コネクタ 444"/>
        <xdr:cNvCxnSpPr/>
      </xdr:nvCxnSpPr>
      <xdr:spPr>
        <a:xfrm flipV="1">
          <a:off x="16179800" y="2735110"/>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5664</xdr:rowOff>
    </xdr:from>
    <xdr:to>
      <xdr:col>23</xdr:col>
      <xdr:colOff>406400</xdr:colOff>
      <xdr:row>16</xdr:row>
      <xdr:rowOff>20866</xdr:rowOff>
    </xdr:to>
    <xdr:cxnSp macro="">
      <xdr:nvCxnSpPr>
        <xdr:cNvPr id="448" name="直線コネクタ 447"/>
        <xdr:cNvCxnSpPr/>
      </xdr:nvCxnSpPr>
      <xdr:spPr>
        <a:xfrm flipV="1">
          <a:off x="15290800" y="274886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20866</xdr:rowOff>
    </xdr:from>
    <xdr:to>
      <xdr:col>22</xdr:col>
      <xdr:colOff>203200</xdr:colOff>
      <xdr:row>16</xdr:row>
      <xdr:rowOff>33414</xdr:rowOff>
    </xdr:to>
    <xdr:cxnSp macro="">
      <xdr:nvCxnSpPr>
        <xdr:cNvPr id="451" name="直線コネクタ 450"/>
        <xdr:cNvCxnSpPr/>
      </xdr:nvCxnSpPr>
      <xdr:spPr>
        <a:xfrm flipV="1">
          <a:off x="14401800" y="276406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33414</xdr:rowOff>
    </xdr:from>
    <xdr:to>
      <xdr:col>21</xdr:col>
      <xdr:colOff>0</xdr:colOff>
      <xdr:row>16</xdr:row>
      <xdr:rowOff>101943</xdr:rowOff>
    </xdr:to>
    <xdr:cxnSp macro="">
      <xdr:nvCxnSpPr>
        <xdr:cNvPr id="454" name="直線コネクタ 453"/>
        <xdr:cNvCxnSpPr/>
      </xdr:nvCxnSpPr>
      <xdr:spPr>
        <a:xfrm flipV="1">
          <a:off x="13512800" y="2776614"/>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112560</xdr:rowOff>
    </xdr:from>
    <xdr:to>
      <xdr:col>24</xdr:col>
      <xdr:colOff>609600</xdr:colOff>
      <xdr:row>16</xdr:row>
      <xdr:rowOff>42710</xdr:rowOff>
    </xdr:to>
    <xdr:sp macro="" textlink="">
      <xdr:nvSpPr>
        <xdr:cNvPr id="464" name="円/楕円 463"/>
        <xdr:cNvSpPr/>
      </xdr:nvSpPr>
      <xdr:spPr>
        <a:xfrm>
          <a:off x="16967200" y="26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84637</xdr:rowOff>
    </xdr:from>
    <xdr:ext cx="762000" cy="259045"/>
    <xdr:sp macro="" textlink="">
      <xdr:nvSpPr>
        <xdr:cNvPr id="465" name="将来負担の状況該当値テキスト"/>
        <xdr:cNvSpPr txBox="1"/>
      </xdr:nvSpPr>
      <xdr:spPr>
        <a:xfrm>
          <a:off x="17106900" y="265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126314</xdr:rowOff>
    </xdr:from>
    <xdr:to>
      <xdr:col>23</xdr:col>
      <xdr:colOff>457200</xdr:colOff>
      <xdr:row>16</xdr:row>
      <xdr:rowOff>56464</xdr:rowOff>
    </xdr:to>
    <xdr:sp macro="" textlink="">
      <xdr:nvSpPr>
        <xdr:cNvPr id="466" name="円/楕円 465"/>
        <xdr:cNvSpPr/>
      </xdr:nvSpPr>
      <xdr:spPr>
        <a:xfrm>
          <a:off x="16129000" y="26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41241</xdr:rowOff>
    </xdr:from>
    <xdr:ext cx="736600" cy="259045"/>
    <xdr:sp macro="" textlink="">
      <xdr:nvSpPr>
        <xdr:cNvPr id="467" name="テキスト ボックス 466"/>
        <xdr:cNvSpPr txBox="1"/>
      </xdr:nvSpPr>
      <xdr:spPr>
        <a:xfrm>
          <a:off x="15798800" y="2784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141516</xdr:rowOff>
    </xdr:from>
    <xdr:to>
      <xdr:col>22</xdr:col>
      <xdr:colOff>254000</xdr:colOff>
      <xdr:row>16</xdr:row>
      <xdr:rowOff>71666</xdr:rowOff>
    </xdr:to>
    <xdr:sp macro="" textlink="">
      <xdr:nvSpPr>
        <xdr:cNvPr id="468" name="円/楕円 467"/>
        <xdr:cNvSpPr/>
      </xdr:nvSpPr>
      <xdr:spPr>
        <a:xfrm>
          <a:off x="15240000" y="27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56443</xdr:rowOff>
    </xdr:from>
    <xdr:ext cx="762000" cy="259045"/>
    <xdr:sp macro="" textlink="">
      <xdr:nvSpPr>
        <xdr:cNvPr id="469" name="テキスト ボックス 468"/>
        <xdr:cNvSpPr txBox="1"/>
      </xdr:nvSpPr>
      <xdr:spPr>
        <a:xfrm>
          <a:off x="14909800" y="279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154064</xdr:rowOff>
    </xdr:from>
    <xdr:to>
      <xdr:col>21</xdr:col>
      <xdr:colOff>50800</xdr:colOff>
      <xdr:row>16</xdr:row>
      <xdr:rowOff>84214</xdr:rowOff>
    </xdr:to>
    <xdr:sp macro="" textlink="">
      <xdr:nvSpPr>
        <xdr:cNvPr id="470" name="円/楕円 469"/>
        <xdr:cNvSpPr/>
      </xdr:nvSpPr>
      <xdr:spPr>
        <a:xfrm>
          <a:off x="14351000" y="27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68991</xdr:rowOff>
    </xdr:from>
    <xdr:ext cx="762000" cy="259045"/>
    <xdr:sp macro="" textlink="">
      <xdr:nvSpPr>
        <xdr:cNvPr id="471" name="テキスト ボックス 470"/>
        <xdr:cNvSpPr txBox="1"/>
      </xdr:nvSpPr>
      <xdr:spPr>
        <a:xfrm>
          <a:off x="14020800" y="28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51143</xdr:rowOff>
    </xdr:from>
    <xdr:to>
      <xdr:col>19</xdr:col>
      <xdr:colOff>533400</xdr:colOff>
      <xdr:row>16</xdr:row>
      <xdr:rowOff>152743</xdr:rowOff>
    </xdr:to>
    <xdr:sp macro="" textlink="">
      <xdr:nvSpPr>
        <xdr:cNvPr id="472" name="円/楕円 471"/>
        <xdr:cNvSpPr/>
      </xdr:nvSpPr>
      <xdr:spPr>
        <a:xfrm>
          <a:off x="13462000" y="27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137520</xdr:rowOff>
    </xdr:from>
    <xdr:ext cx="762000" cy="259045"/>
    <xdr:sp macro="" textlink="">
      <xdr:nvSpPr>
        <xdr:cNvPr id="473" name="テキスト ボックス 472"/>
        <xdr:cNvSpPr txBox="1"/>
      </xdr:nvSpPr>
      <xdr:spPr>
        <a:xfrm>
          <a:off x="13131800" y="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37,000
36,638
1,246.49
29,982,189
29,297,676
563,889
18,584,241
38,416,666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類似団体平均と比較すると、人件費に係る経常収支比率は低くなっている。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xdr:rowOff>
    </xdr:from>
    <xdr:to>
      <xdr:col>7</xdr:col>
      <xdr:colOff>15875</xdr:colOff>
      <xdr:row>35</xdr:row>
      <xdr:rowOff>62230</xdr:rowOff>
    </xdr:to>
    <xdr:cxnSp macro="">
      <xdr:nvCxnSpPr>
        <xdr:cNvPr id="66" name="直線コネクタ 65"/>
        <xdr:cNvCxnSpPr/>
      </xdr:nvCxnSpPr>
      <xdr:spPr>
        <a:xfrm>
          <a:off x="3987800" y="601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16510</xdr:rowOff>
    </xdr:to>
    <xdr:cxnSp macro="">
      <xdr:nvCxnSpPr>
        <xdr:cNvPr id="69" name="直線コネクタ 68"/>
        <xdr:cNvCxnSpPr/>
      </xdr:nvCxnSpPr>
      <xdr:spPr>
        <a:xfrm>
          <a:off x="3098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34</xdr:row>
      <xdr:rowOff>157480</xdr:rowOff>
    </xdr:to>
    <xdr:cxnSp macro="">
      <xdr:nvCxnSpPr>
        <xdr:cNvPr id="72" name="直線コネクタ 71"/>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62230</xdr:rowOff>
    </xdr:to>
    <xdr:cxnSp macro="">
      <xdr:nvCxnSpPr>
        <xdr:cNvPr id="75" name="直線コネクタ 74"/>
        <xdr:cNvCxnSpPr/>
      </xdr:nvCxnSpPr>
      <xdr:spPr>
        <a:xfrm flipV="1">
          <a:off x="1320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5" name="円/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137160</xdr:rowOff>
    </xdr:from>
    <xdr:to>
      <xdr:col>5</xdr:col>
      <xdr:colOff>600075</xdr:colOff>
      <xdr:row>35</xdr:row>
      <xdr:rowOff>67310</xdr:rowOff>
    </xdr:to>
    <xdr:sp macro="" textlink="">
      <xdr:nvSpPr>
        <xdr:cNvPr id="87" name="円/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同水準ではあるが、ごみ処理事業の大部分を直営で行っているため、その維持管理経費が多額となる傾向にある。また、旧市町毎にある公共施設・保育所・小中学校の維持管理経費、指定管理者制度の活用の影響がある中、行政情報処理推進事業及び除雪事業が増加したことに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ポイント上昇している。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102507</xdr:rowOff>
    </xdr:to>
    <xdr:cxnSp macro="">
      <xdr:nvCxnSpPr>
        <xdr:cNvPr id="129" name="直線コネクタ 128"/>
        <xdr:cNvCxnSpPr/>
      </xdr:nvCxnSpPr>
      <xdr:spPr>
        <a:xfrm>
          <a:off x="15671800" y="2940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26307</xdr:rowOff>
    </xdr:to>
    <xdr:cxnSp macro="">
      <xdr:nvCxnSpPr>
        <xdr:cNvPr id="132" name="直線コネクタ 131"/>
        <xdr:cNvCxnSpPr/>
      </xdr:nvCxnSpPr>
      <xdr:spPr>
        <a:xfrm>
          <a:off x="14782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154214</xdr:rowOff>
    </xdr:to>
    <xdr:cxnSp macro="">
      <xdr:nvCxnSpPr>
        <xdr:cNvPr id="135" name="直線コネクタ 134"/>
        <xdr:cNvCxnSpPr/>
      </xdr:nvCxnSpPr>
      <xdr:spPr>
        <a:xfrm>
          <a:off x="13893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110671</xdr:rowOff>
    </xdr:to>
    <xdr:cxnSp macro="">
      <xdr:nvCxnSpPr>
        <xdr:cNvPr id="138" name="直線コネクタ 137"/>
        <xdr:cNvCxnSpPr/>
      </xdr:nvCxnSpPr>
      <xdr:spPr>
        <a:xfrm>
          <a:off x="13004800" y="2842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8" name="円/楕円 147"/>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9"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0" name="円/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2" name="円/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3" name="テキスト ボックス 152"/>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4" name="円/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扶助費に係る経常収支比率が類似団体平均を上回り、かつ上昇傾向にある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要因として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、自然増による社会保障関係費の増加と景気低迷などがある。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37193</xdr:rowOff>
    </xdr:to>
    <xdr:cxnSp macro="">
      <xdr:nvCxnSpPr>
        <xdr:cNvPr id="192" name="直線コネクタ 191"/>
        <xdr:cNvCxnSpPr/>
      </xdr:nvCxnSpPr>
      <xdr:spPr>
        <a:xfrm>
          <a:off x="3987800" y="9690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88900</xdr:rowOff>
    </xdr:to>
    <xdr:cxnSp macro="">
      <xdr:nvCxnSpPr>
        <xdr:cNvPr id="195" name="直線コネクタ 194"/>
        <xdr:cNvCxnSpPr/>
      </xdr:nvCxnSpPr>
      <xdr:spPr>
        <a:xfrm>
          <a:off x="3098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23585</xdr:rowOff>
    </xdr:from>
    <xdr:to>
      <xdr:col>4</xdr:col>
      <xdr:colOff>346075</xdr:colOff>
      <xdr:row>56</xdr:row>
      <xdr:rowOff>45357</xdr:rowOff>
    </xdr:to>
    <xdr:cxnSp macro="">
      <xdr:nvCxnSpPr>
        <xdr:cNvPr id="198" name="直線コネクタ 197"/>
        <xdr:cNvCxnSpPr/>
      </xdr:nvCxnSpPr>
      <xdr:spPr>
        <a:xfrm>
          <a:off x="2209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23585</xdr:rowOff>
    </xdr:to>
    <xdr:cxnSp macro="">
      <xdr:nvCxnSpPr>
        <xdr:cNvPr id="201" name="直線コネクタ 200"/>
        <xdr:cNvCxnSpPr/>
      </xdr:nvCxnSpPr>
      <xdr:spPr>
        <a:xfrm>
          <a:off x="1320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1" name="円/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3" name="円/楕円 21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4" name="テキスト ボックス 21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144235</xdr:rowOff>
    </xdr:from>
    <xdr:to>
      <xdr:col>3</xdr:col>
      <xdr:colOff>193675</xdr:colOff>
      <xdr:row>56</xdr:row>
      <xdr:rowOff>74385</xdr:rowOff>
    </xdr:to>
    <xdr:sp macro="" textlink="">
      <xdr:nvSpPr>
        <xdr:cNvPr id="217" name="円/楕円 216"/>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59162</xdr:rowOff>
    </xdr:from>
    <xdr:ext cx="762000" cy="259045"/>
    <xdr:sp macro="" textlink="">
      <xdr:nvSpPr>
        <xdr:cNvPr id="218" name="テキスト ボックス 217"/>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9" name="円/楕円 218"/>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20" name="テキスト ボックス 219"/>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水道事業、病院事業、下水道事業、介護保険事業、後期高齢者医療事業などの特別会計への多額の繰出金が必要となっている。平成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年度に定めた一般会計基本方針に沿った繰出しを行い、特別会計の健全化を進め、繰出金の適正化に努める。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134620</xdr:rowOff>
    </xdr:from>
    <xdr:to>
      <xdr:col>24</xdr:col>
      <xdr:colOff>31750</xdr:colOff>
      <xdr:row>55</xdr:row>
      <xdr:rowOff>16510</xdr:rowOff>
    </xdr:to>
    <xdr:cxnSp macro="">
      <xdr:nvCxnSpPr>
        <xdr:cNvPr id="253" name="直線コネクタ 252"/>
        <xdr:cNvCxnSpPr/>
      </xdr:nvCxnSpPr>
      <xdr:spPr>
        <a:xfrm>
          <a:off x="15671800" y="9392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96520</xdr:rowOff>
    </xdr:from>
    <xdr:to>
      <xdr:col>22</xdr:col>
      <xdr:colOff>565150</xdr:colOff>
      <xdr:row>54</xdr:row>
      <xdr:rowOff>134620</xdr:rowOff>
    </xdr:to>
    <xdr:cxnSp macro="">
      <xdr:nvCxnSpPr>
        <xdr:cNvPr id="256" name="直線コネクタ 255"/>
        <xdr:cNvCxnSpPr/>
      </xdr:nvCxnSpPr>
      <xdr:spPr>
        <a:xfrm>
          <a:off x="14782800" y="935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96520</xdr:rowOff>
    </xdr:to>
    <xdr:cxnSp macro="">
      <xdr:nvCxnSpPr>
        <xdr:cNvPr id="259" name="直線コネクタ 258"/>
        <xdr:cNvCxnSpPr/>
      </xdr:nvCxnSpPr>
      <xdr:spPr>
        <a:xfrm>
          <a:off x="13893800" y="9331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96520</xdr:rowOff>
    </xdr:to>
    <xdr:cxnSp macro="">
      <xdr:nvCxnSpPr>
        <xdr:cNvPr id="262" name="直線コネクタ 261"/>
        <xdr:cNvCxnSpPr/>
      </xdr:nvCxnSpPr>
      <xdr:spPr>
        <a:xfrm flipV="1">
          <a:off x="13004800" y="9331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72" name="円/楕円 271"/>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73"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74" name="円/楕円 273"/>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75" name="テキスト ボックス 274"/>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76" name="円/楕円 275"/>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77" name="テキスト ボックス 276"/>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8" name="円/楕円 277"/>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9" name="テキスト ボックス 278"/>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80" name="円/楕円 279"/>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81" name="テキスト ボックス 280"/>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自治振興区への補助交付金、市立病院や消防組合への負担金などが多数・多額となっている。また、高齢化の進展などににより今後も社会保障関係経費の増加傾向が続くと見込まれるため、事業の見直し等により、経費の縮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113284</xdr:rowOff>
    </xdr:to>
    <xdr:cxnSp macro="">
      <xdr:nvCxnSpPr>
        <xdr:cNvPr id="311" name="直線コネクタ 310"/>
        <xdr:cNvCxnSpPr/>
      </xdr:nvCxnSpPr>
      <xdr:spPr>
        <a:xfrm flipV="1">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113284</xdr:rowOff>
    </xdr:to>
    <xdr:cxnSp macro="">
      <xdr:nvCxnSpPr>
        <xdr:cNvPr id="314" name="直線コネクタ 313"/>
        <xdr:cNvCxnSpPr/>
      </xdr:nvCxnSpPr>
      <xdr:spPr>
        <a:xfrm>
          <a:off x="14782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113284</xdr:rowOff>
    </xdr:to>
    <xdr:cxnSp macro="">
      <xdr:nvCxnSpPr>
        <xdr:cNvPr id="317" name="直線コネクタ 316"/>
        <xdr:cNvCxnSpPr/>
      </xdr:nvCxnSpPr>
      <xdr:spPr>
        <a:xfrm>
          <a:off x="13893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85852</xdr:rowOff>
    </xdr:to>
    <xdr:cxnSp macro="">
      <xdr:nvCxnSpPr>
        <xdr:cNvPr id="320" name="直線コネクタ 319"/>
        <xdr:cNvCxnSpPr/>
      </xdr:nvCxnSpPr>
      <xdr:spPr>
        <a:xfrm>
          <a:off x="13004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30" name="円/楕円 32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31"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2" name="円/楕円 331"/>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33" name="テキスト ボックス 33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4" name="円/楕円 33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35" name="テキスト ボックス 33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6" name="円/楕円 335"/>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7" name="テキスト ボックス 336"/>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8" name="円/楕円 337"/>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39" name="テキスト ボックス 338"/>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任意の繰上償還と公債費負担適正化計画の着実な実施により、段階的に市債残高が減少している。実質公債費比率も平成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年度をピークに減少に転じており、平成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18.0</a:t>
          </a:r>
          <a:r>
            <a:rPr kumimoji="1" lang="ja-JP" altLang="ja-JP" sz="1300">
              <a:solidFill>
                <a:schemeClr val="dk1"/>
              </a:solidFill>
              <a:effectLst/>
              <a:latin typeface="+mn-lt"/>
              <a:ea typeface="+mn-ea"/>
              <a:cs typeface="+mn-cs"/>
            </a:rPr>
            <a:t>％を下回り、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年度決算では</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％と改善している。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142240</xdr:rowOff>
    </xdr:from>
    <xdr:to>
      <xdr:col>7</xdr:col>
      <xdr:colOff>15875</xdr:colOff>
      <xdr:row>75</xdr:row>
      <xdr:rowOff>167005</xdr:rowOff>
    </xdr:to>
    <xdr:cxnSp macro="">
      <xdr:nvCxnSpPr>
        <xdr:cNvPr id="371" name="直線コネクタ 370"/>
        <xdr:cNvCxnSpPr/>
      </xdr:nvCxnSpPr>
      <xdr:spPr>
        <a:xfrm flipV="1">
          <a:off x="3987800" y="130009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167005</xdr:rowOff>
    </xdr:from>
    <xdr:to>
      <xdr:col>5</xdr:col>
      <xdr:colOff>549275</xdr:colOff>
      <xdr:row>76</xdr:row>
      <xdr:rowOff>14605</xdr:rowOff>
    </xdr:to>
    <xdr:cxnSp macro="">
      <xdr:nvCxnSpPr>
        <xdr:cNvPr id="374" name="直線コネクタ 373"/>
        <xdr:cNvCxnSpPr/>
      </xdr:nvCxnSpPr>
      <xdr:spPr>
        <a:xfrm flipV="1">
          <a:off x="3098800" y="13025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xdr:rowOff>
    </xdr:from>
    <xdr:to>
      <xdr:col>4</xdr:col>
      <xdr:colOff>346075</xdr:colOff>
      <xdr:row>76</xdr:row>
      <xdr:rowOff>22225</xdr:rowOff>
    </xdr:to>
    <xdr:cxnSp macro="">
      <xdr:nvCxnSpPr>
        <xdr:cNvPr id="377" name="直線コネクタ 376"/>
        <xdr:cNvCxnSpPr/>
      </xdr:nvCxnSpPr>
      <xdr:spPr>
        <a:xfrm flipV="1">
          <a:off x="2209800" y="13044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22225</xdr:rowOff>
    </xdr:from>
    <xdr:to>
      <xdr:col>3</xdr:col>
      <xdr:colOff>142875</xdr:colOff>
      <xdr:row>76</xdr:row>
      <xdr:rowOff>39370</xdr:rowOff>
    </xdr:to>
    <xdr:cxnSp macro="">
      <xdr:nvCxnSpPr>
        <xdr:cNvPr id="380" name="直線コネクタ 379"/>
        <xdr:cNvCxnSpPr/>
      </xdr:nvCxnSpPr>
      <xdr:spPr>
        <a:xfrm flipV="1">
          <a:off x="1320800" y="13052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91440</xdr:rowOff>
    </xdr:from>
    <xdr:to>
      <xdr:col>7</xdr:col>
      <xdr:colOff>66675</xdr:colOff>
      <xdr:row>76</xdr:row>
      <xdr:rowOff>21589</xdr:rowOff>
    </xdr:to>
    <xdr:sp macro="" textlink="">
      <xdr:nvSpPr>
        <xdr:cNvPr id="390" name="円/楕円 389"/>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63517</xdr:rowOff>
    </xdr:from>
    <xdr:ext cx="762000" cy="259045"/>
    <xdr:sp macro="" textlink="">
      <xdr:nvSpPr>
        <xdr:cNvPr id="391" name="公債費該当値テキスト"/>
        <xdr:cNvSpPr txBox="1"/>
      </xdr:nvSpPr>
      <xdr:spPr>
        <a:xfrm>
          <a:off x="49149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116205</xdr:rowOff>
    </xdr:from>
    <xdr:to>
      <xdr:col>5</xdr:col>
      <xdr:colOff>600075</xdr:colOff>
      <xdr:row>76</xdr:row>
      <xdr:rowOff>46355</xdr:rowOff>
    </xdr:to>
    <xdr:sp macro="" textlink="">
      <xdr:nvSpPr>
        <xdr:cNvPr id="392" name="円/楕円 391"/>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31132</xdr:rowOff>
    </xdr:from>
    <xdr:ext cx="736600" cy="259045"/>
    <xdr:sp macro="" textlink="">
      <xdr:nvSpPr>
        <xdr:cNvPr id="393" name="テキスト ボックス 392"/>
        <xdr:cNvSpPr txBox="1"/>
      </xdr:nvSpPr>
      <xdr:spPr>
        <a:xfrm>
          <a:off x="3606800" y="130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135255</xdr:rowOff>
    </xdr:from>
    <xdr:to>
      <xdr:col>4</xdr:col>
      <xdr:colOff>396875</xdr:colOff>
      <xdr:row>76</xdr:row>
      <xdr:rowOff>65405</xdr:rowOff>
    </xdr:to>
    <xdr:sp macro="" textlink="">
      <xdr:nvSpPr>
        <xdr:cNvPr id="394" name="円/楕円 393"/>
        <xdr:cNvSpPr/>
      </xdr:nvSpPr>
      <xdr:spPr>
        <a:xfrm>
          <a:off x="30480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50182</xdr:rowOff>
    </xdr:from>
    <xdr:ext cx="762000" cy="259045"/>
    <xdr:sp macro="" textlink="">
      <xdr:nvSpPr>
        <xdr:cNvPr id="395" name="テキスト ボックス 394"/>
        <xdr:cNvSpPr txBox="1"/>
      </xdr:nvSpPr>
      <xdr:spPr>
        <a:xfrm>
          <a:off x="2717800" y="130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142875</xdr:rowOff>
    </xdr:from>
    <xdr:to>
      <xdr:col>3</xdr:col>
      <xdr:colOff>193675</xdr:colOff>
      <xdr:row>76</xdr:row>
      <xdr:rowOff>73025</xdr:rowOff>
    </xdr:to>
    <xdr:sp macro="" textlink="">
      <xdr:nvSpPr>
        <xdr:cNvPr id="396" name="円/楕円 395"/>
        <xdr:cNvSpPr/>
      </xdr:nvSpPr>
      <xdr:spPr>
        <a:xfrm>
          <a:off x="2159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57802</xdr:rowOff>
    </xdr:from>
    <xdr:ext cx="762000" cy="259045"/>
    <xdr:sp macro="" textlink="">
      <xdr:nvSpPr>
        <xdr:cNvPr id="397" name="テキスト ボックス 396"/>
        <xdr:cNvSpPr txBox="1"/>
      </xdr:nvSpPr>
      <xdr:spPr>
        <a:xfrm>
          <a:off x="1828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160020</xdr:rowOff>
    </xdr:from>
    <xdr:to>
      <xdr:col>1</xdr:col>
      <xdr:colOff>676275</xdr:colOff>
      <xdr:row>76</xdr:row>
      <xdr:rowOff>90170</xdr:rowOff>
    </xdr:to>
    <xdr:sp macro="" textlink="">
      <xdr:nvSpPr>
        <xdr:cNvPr id="398" name="円/楕円 397"/>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74947</xdr:rowOff>
    </xdr:from>
    <xdr:ext cx="762000" cy="259045"/>
    <xdr:sp macro="" textlink="">
      <xdr:nvSpPr>
        <xdr:cNvPr id="399" name="テキスト ボックス 398"/>
        <xdr:cNvSpPr txBox="1"/>
      </xdr:nvSpPr>
      <xdr:spPr>
        <a:xfrm>
          <a:off x="939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社会保障関係経費の増加に伴う扶助費の上昇傾向等々に伴い、前年度と比較して</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ポイント増加している。本市の財政状況を総合的に勘案しながら、事業の緊急性と優先度等を考慮すると共に、必要な事業規模及び費用対効果を十分に精査し、計画的に事業を進める必要がある。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107950</xdr:rowOff>
    </xdr:to>
    <xdr:cxnSp macro="">
      <xdr:nvCxnSpPr>
        <xdr:cNvPr id="432" name="直線コネクタ 431"/>
        <xdr:cNvCxnSpPr/>
      </xdr:nvCxnSpPr>
      <xdr:spPr>
        <a:xfrm>
          <a:off x="15671800" y="132067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77</xdr:row>
      <xdr:rowOff>5080</xdr:rowOff>
    </xdr:to>
    <xdr:cxnSp macro="">
      <xdr:nvCxnSpPr>
        <xdr:cNvPr id="435" name="直線コネクタ 434"/>
        <xdr:cNvCxnSpPr/>
      </xdr:nvCxnSpPr>
      <xdr:spPr>
        <a:xfrm>
          <a:off x="14782800" y="131419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111761</xdr:rowOff>
    </xdr:to>
    <xdr:cxnSp macro="">
      <xdr:nvCxnSpPr>
        <xdr:cNvPr id="438" name="直線コネクタ 437"/>
        <xdr:cNvCxnSpPr/>
      </xdr:nvCxnSpPr>
      <xdr:spPr>
        <a:xfrm>
          <a:off x="13893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69850</xdr:rowOff>
    </xdr:to>
    <xdr:cxnSp macro="">
      <xdr:nvCxnSpPr>
        <xdr:cNvPr id="441" name="直線コネクタ 440"/>
        <xdr:cNvCxnSpPr/>
      </xdr:nvCxnSpPr>
      <xdr:spPr>
        <a:xfrm flipV="1">
          <a:off x="13004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51" name="円/楕円 450"/>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73677</xdr:rowOff>
    </xdr:from>
    <xdr:ext cx="762000" cy="259045"/>
    <xdr:sp macro="" textlink="">
      <xdr:nvSpPr>
        <xdr:cNvPr id="452" name="公債費以外該当値テキスト"/>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53" name="円/楕円 452"/>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54" name="テキスト ボックス 453"/>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55" name="円/楕円 454"/>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56" name="テキスト ボックス 455"/>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7" name="円/楕円 456"/>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8" name="テキスト ボックス 457"/>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9" name="円/楕円 458"/>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60" name="テキスト ボックス 459"/>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広島県庄原市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96164</xdr:rowOff>
    </xdr:from>
    <xdr:to>
      <xdr:col>4</xdr:col>
      <xdr:colOff>1117600</xdr:colOff>
      <xdr:row>15</xdr:row>
      <xdr:rowOff>126733</xdr:rowOff>
    </xdr:to>
    <xdr:cxnSp macro="">
      <xdr:nvCxnSpPr>
        <xdr:cNvPr id="50" name="直線コネクタ 49"/>
        <xdr:cNvCxnSpPr/>
      </xdr:nvCxnSpPr>
      <xdr:spPr bwMode="auto">
        <a:xfrm>
          <a:off x="5003800" y="2715539"/>
          <a:ext cx="6477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96164</xdr:rowOff>
    </xdr:from>
    <xdr:to>
      <xdr:col>4</xdr:col>
      <xdr:colOff>469900</xdr:colOff>
      <xdr:row>15</xdr:row>
      <xdr:rowOff>112332</xdr:rowOff>
    </xdr:to>
    <xdr:cxnSp macro="">
      <xdr:nvCxnSpPr>
        <xdr:cNvPr id="53" name="直線コネクタ 52"/>
        <xdr:cNvCxnSpPr/>
      </xdr:nvCxnSpPr>
      <xdr:spPr bwMode="auto">
        <a:xfrm flipV="1">
          <a:off x="4305300" y="2715539"/>
          <a:ext cx="698500" cy="1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112332</xdr:rowOff>
    </xdr:from>
    <xdr:to>
      <xdr:col>3</xdr:col>
      <xdr:colOff>904875</xdr:colOff>
      <xdr:row>15</xdr:row>
      <xdr:rowOff>163919</xdr:rowOff>
    </xdr:to>
    <xdr:cxnSp macro="">
      <xdr:nvCxnSpPr>
        <xdr:cNvPr id="56" name="直線コネクタ 55"/>
        <xdr:cNvCxnSpPr/>
      </xdr:nvCxnSpPr>
      <xdr:spPr bwMode="auto">
        <a:xfrm flipV="1">
          <a:off x="3606800" y="2731707"/>
          <a:ext cx="698500" cy="51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79642</xdr:rowOff>
    </xdr:from>
    <xdr:to>
      <xdr:col>3</xdr:col>
      <xdr:colOff>206375</xdr:colOff>
      <xdr:row>15</xdr:row>
      <xdr:rowOff>163919</xdr:rowOff>
    </xdr:to>
    <xdr:cxnSp macro="">
      <xdr:nvCxnSpPr>
        <xdr:cNvPr id="59" name="直線コネクタ 58"/>
        <xdr:cNvCxnSpPr/>
      </xdr:nvCxnSpPr>
      <xdr:spPr bwMode="auto">
        <a:xfrm>
          <a:off x="2908300" y="2699017"/>
          <a:ext cx="698500" cy="8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75933</xdr:rowOff>
    </xdr:from>
    <xdr:to>
      <xdr:col>5</xdr:col>
      <xdr:colOff>34925</xdr:colOff>
      <xdr:row>16</xdr:row>
      <xdr:rowOff>6083</xdr:rowOff>
    </xdr:to>
    <xdr:sp macro="" textlink="">
      <xdr:nvSpPr>
        <xdr:cNvPr id="69" name="円/楕円 68"/>
        <xdr:cNvSpPr/>
      </xdr:nvSpPr>
      <xdr:spPr bwMode="auto">
        <a:xfrm>
          <a:off x="5600700" y="269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92460</xdr:rowOff>
    </xdr:from>
    <xdr:ext cx="762000" cy="259045"/>
    <xdr:sp macro="" textlink="">
      <xdr:nvSpPr>
        <xdr:cNvPr id="70" name="人口1人当たり決算額の推移該当値テキスト130"/>
        <xdr:cNvSpPr txBox="1"/>
      </xdr:nvSpPr>
      <xdr:spPr>
        <a:xfrm>
          <a:off x="5740400" y="254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123,771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45364</xdr:rowOff>
    </xdr:from>
    <xdr:to>
      <xdr:col>4</xdr:col>
      <xdr:colOff>520700</xdr:colOff>
      <xdr:row>15</xdr:row>
      <xdr:rowOff>146964</xdr:rowOff>
    </xdr:to>
    <xdr:sp macro="" textlink="">
      <xdr:nvSpPr>
        <xdr:cNvPr id="71" name="円/楕円 70"/>
        <xdr:cNvSpPr/>
      </xdr:nvSpPr>
      <xdr:spPr bwMode="auto">
        <a:xfrm>
          <a:off x="4953000" y="266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157141</xdr:rowOff>
    </xdr:from>
    <xdr:ext cx="736600" cy="259045"/>
    <xdr:sp macro="" textlink="">
      <xdr:nvSpPr>
        <xdr:cNvPr id="72" name="テキスト ボックス 71"/>
        <xdr:cNvSpPr txBox="1"/>
      </xdr:nvSpPr>
      <xdr:spPr>
        <a:xfrm>
          <a:off x="4622800" y="24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126,178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61532</xdr:rowOff>
    </xdr:from>
    <xdr:to>
      <xdr:col>3</xdr:col>
      <xdr:colOff>955675</xdr:colOff>
      <xdr:row>15</xdr:row>
      <xdr:rowOff>163132</xdr:rowOff>
    </xdr:to>
    <xdr:sp macro="" textlink="">
      <xdr:nvSpPr>
        <xdr:cNvPr id="73" name="円/楕円 72"/>
        <xdr:cNvSpPr/>
      </xdr:nvSpPr>
      <xdr:spPr bwMode="auto">
        <a:xfrm>
          <a:off x="4254500" y="268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1859</xdr:rowOff>
    </xdr:from>
    <xdr:ext cx="762000" cy="259045"/>
    <xdr:sp macro="" textlink="">
      <xdr:nvSpPr>
        <xdr:cNvPr id="74" name="テキスト ボックス 73"/>
        <xdr:cNvSpPr txBox="1"/>
      </xdr:nvSpPr>
      <xdr:spPr>
        <a:xfrm>
          <a:off x="3924300" y="24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113119</xdr:rowOff>
    </xdr:from>
    <xdr:to>
      <xdr:col>3</xdr:col>
      <xdr:colOff>257175</xdr:colOff>
      <xdr:row>16</xdr:row>
      <xdr:rowOff>43269</xdr:rowOff>
    </xdr:to>
    <xdr:sp macro="" textlink="">
      <xdr:nvSpPr>
        <xdr:cNvPr id="75" name="円/楕円 74"/>
        <xdr:cNvSpPr/>
      </xdr:nvSpPr>
      <xdr:spPr bwMode="auto">
        <a:xfrm>
          <a:off x="3556000" y="273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53446</xdr:rowOff>
    </xdr:from>
    <xdr:ext cx="762000" cy="259045"/>
    <xdr:sp macro="" textlink="">
      <xdr:nvSpPr>
        <xdr:cNvPr id="76" name="テキスト ボックス 75"/>
        <xdr:cNvSpPr txBox="1"/>
      </xdr:nvSpPr>
      <xdr:spPr>
        <a:xfrm>
          <a:off x="3225800" y="250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28842</xdr:rowOff>
    </xdr:from>
    <xdr:to>
      <xdr:col>2</xdr:col>
      <xdr:colOff>692150</xdr:colOff>
      <xdr:row>15</xdr:row>
      <xdr:rowOff>130442</xdr:rowOff>
    </xdr:to>
    <xdr:sp macro="" textlink="">
      <xdr:nvSpPr>
        <xdr:cNvPr id="77" name="円/楕円 76"/>
        <xdr:cNvSpPr/>
      </xdr:nvSpPr>
      <xdr:spPr bwMode="auto">
        <a:xfrm>
          <a:off x="2857500" y="264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140619</xdr:rowOff>
    </xdr:from>
    <xdr:ext cx="762000" cy="259045"/>
    <xdr:sp macro="" textlink="">
      <xdr:nvSpPr>
        <xdr:cNvPr id="78" name="テキスト ボックス 77"/>
        <xdr:cNvSpPr txBox="1"/>
      </xdr:nvSpPr>
      <xdr:spPr>
        <a:xfrm>
          <a:off x="2527300" y="241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184805</xdr:rowOff>
    </xdr:from>
    <xdr:to>
      <xdr:col>4</xdr:col>
      <xdr:colOff>1117600</xdr:colOff>
      <xdr:row>37</xdr:row>
      <xdr:rowOff>208702</xdr:rowOff>
    </xdr:to>
    <xdr:cxnSp macro="">
      <xdr:nvCxnSpPr>
        <xdr:cNvPr id="112" name="直線コネクタ 111"/>
        <xdr:cNvCxnSpPr/>
      </xdr:nvCxnSpPr>
      <xdr:spPr bwMode="auto">
        <a:xfrm>
          <a:off x="5003800" y="7309505"/>
          <a:ext cx="6477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170728</xdr:rowOff>
    </xdr:from>
    <xdr:to>
      <xdr:col>4</xdr:col>
      <xdr:colOff>469900</xdr:colOff>
      <xdr:row>37</xdr:row>
      <xdr:rowOff>184805</xdr:rowOff>
    </xdr:to>
    <xdr:cxnSp macro="">
      <xdr:nvCxnSpPr>
        <xdr:cNvPr id="115" name="直線コネクタ 114"/>
        <xdr:cNvCxnSpPr/>
      </xdr:nvCxnSpPr>
      <xdr:spPr bwMode="auto">
        <a:xfrm>
          <a:off x="4305300" y="7295428"/>
          <a:ext cx="698500" cy="1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149513</xdr:rowOff>
    </xdr:from>
    <xdr:to>
      <xdr:col>3</xdr:col>
      <xdr:colOff>904875</xdr:colOff>
      <xdr:row>37</xdr:row>
      <xdr:rowOff>170728</xdr:rowOff>
    </xdr:to>
    <xdr:cxnSp macro="">
      <xdr:nvCxnSpPr>
        <xdr:cNvPr id="118" name="直線コネクタ 117"/>
        <xdr:cNvCxnSpPr/>
      </xdr:nvCxnSpPr>
      <xdr:spPr bwMode="auto">
        <a:xfrm>
          <a:off x="3606800" y="7274213"/>
          <a:ext cx="698500" cy="21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114530</xdr:rowOff>
    </xdr:from>
    <xdr:to>
      <xdr:col>3</xdr:col>
      <xdr:colOff>206375</xdr:colOff>
      <xdr:row>37</xdr:row>
      <xdr:rowOff>149513</xdr:rowOff>
    </xdr:to>
    <xdr:cxnSp macro="">
      <xdr:nvCxnSpPr>
        <xdr:cNvPr id="121" name="直線コネクタ 120"/>
        <xdr:cNvCxnSpPr/>
      </xdr:nvCxnSpPr>
      <xdr:spPr bwMode="auto">
        <a:xfrm>
          <a:off x="2908300" y="7239230"/>
          <a:ext cx="698500" cy="3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157902</xdr:rowOff>
    </xdr:from>
    <xdr:to>
      <xdr:col>5</xdr:col>
      <xdr:colOff>34925</xdr:colOff>
      <xdr:row>37</xdr:row>
      <xdr:rowOff>259502</xdr:rowOff>
    </xdr:to>
    <xdr:sp macro="" textlink="">
      <xdr:nvSpPr>
        <xdr:cNvPr id="131" name="円/楕円 130"/>
        <xdr:cNvSpPr/>
      </xdr:nvSpPr>
      <xdr:spPr bwMode="auto">
        <a:xfrm>
          <a:off x="5600700" y="728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2979</xdr:rowOff>
    </xdr:from>
    <xdr:ext cx="762000" cy="259045"/>
    <xdr:sp macro="" textlink="">
      <xdr:nvSpPr>
        <xdr:cNvPr id="132" name="人口1人当たり決算額の推移該当値テキスト445"/>
        <xdr:cNvSpPr txBox="1"/>
      </xdr:nvSpPr>
      <xdr:spPr>
        <a:xfrm>
          <a:off x="5740400" y="712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134005</xdr:rowOff>
    </xdr:from>
    <xdr:to>
      <xdr:col>4</xdr:col>
      <xdr:colOff>520700</xdr:colOff>
      <xdr:row>37</xdr:row>
      <xdr:rowOff>235605</xdr:rowOff>
    </xdr:to>
    <xdr:sp macro="" textlink="">
      <xdr:nvSpPr>
        <xdr:cNvPr id="133" name="円/楕円 132"/>
        <xdr:cNvSpPr/>
      </xdr:nvSpPr>
      <xdr:spPr bwMode="auto">
        <a:xfrm>
          <a:off x="4953000" y="725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74332</xdr:rowOff>
    </xdr:from>
    <xdr:ext cx="736600" cy="259045"/>
    <xdr:sp macro="" textlink="">
      <xdr:nvSpPr>
        <xdr:cNvPr id="134" name="テキスト ボックス 133"/>
        <xdr:cNvSpPr txBox="1"/>
      </xdr:nvSpPr>
      <xdr:spPr>
        <a:xfrm>
          <a:off x="4622800" y="702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119928</xdr:rowOff>
    </xdr:from>
    <xdr:to>
      <xdr:col>3</xdr:col>
      <xdr:colOff>955675</xdr:colOff>
      <xdr:row>37</xdr:row>
      <xdr:rowOff>221528</xdr:rowOff>
    </xdr:to>
    <xdr:sp macro="" textlink="">
      <xdr:nvSpPr>
        <xdr:cNvPr id="135" name="円/楕円 134"/>
        <xdr:cNvSpPr/>
      </xdr:nvSpPr>
      <xdr:spPr bwMode="auto">
        <a:xfrm>
          <a:off x="4254500" y="724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60255</xdr:rowOff>
    </xdr:from>
    <xdr:ext cx="762000" cy="259045"/>
    <xdr:sp macro="" textlink="">
      <xdr:nvSpPr>
        <xdr:cNvPr id="136" name="テキスト ボックス 135"/>
        <xdr:cNvSpPr txBox="1"/>
      </xdr:nvSpPr>
      <xdr:spPr>
        <a:xfrm>
          <a:off x="3924300" y="70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98713</xdr:rowOff>
    </xdr:from>
    <xdr:to>
      <xdr:col>3</xdr:col>
      <xdr:colOff>257175</xdr:colOff>
      <xdr:row>37</xdr:row>
      <xdr:rowOff>200313</xdr:rowOff>
    </xdr:to>
    <xdr:sp macro="" textlink="">
      <xdr:nvSpPr>
        <xdr:cNvPr id="137" name="円/楕円 136"/>
        <xdr:cNvSpPr/>
      </xdr:nvSpPr>
      <xdr:spPr bwMode="auto">
        <a:xfrm>
          <a:off x="3556000" y="72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39040</xdr:rowOff>
    </xdr:from>
    <xdr:ext cx="762000" cy="259045"/>
    <xdr:sp macro="" textlink="">
      <xdr:nvSpPr>
        <xdr:cNvPr id="138" name="テキスト ボックス 137"/>
        <xdr:cNvSpPr txBox="1"/>
      </xdr:nvSpPr>
      <xdr:spPr>
        <a:xfrm>
          <a:off x="3225800" y="699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74,091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63730</xdr:rowOff>
    </xdr:from>
    <xdr:to>
      <xdr:col>2</xdr:col>
      <xdr:colOff>692150</xdr:colOff>
      <xdr:row>37</xdr:row>
      <xdr:rowOff>165330</xdr:rowOff>
    </xdr:to>
    <xdr:sp macro="" textlink="">
      <xdr:nvSpPr>
        <xdr:cNvPr id="139" name="円/楕円 138"/>
        <xdr:cNvSpPr/>
      </xdr:nvSpPr>
      <xdr:spPr bwMode="auto">
        <a:xfrm>
          <a:off x="2857500" y="718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4057</xdr:rowOff>
    </xdr:from>
    <xdr:ext cx="762000" cy="259045"/>
    <xdr:sp macro="" textlink="">
      <xdr:nvSpPr>
        <xdr:cNvPr id="140" name="テキスト ボックス 139"/>
        <xdr:cNvSpPr txBox="1"/>
      </xdr:nvSpPr>
      <xdr:spPr>
        <a:xfrm>
          <a:off x="2527300" y="69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37,000
36,638
1,246.49
29,982,189
29,297,676
563,889
18,584,241
38,416,666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61989</xdr:rowOff>
    </xdr:from>
    <xdr:to>
      <xdr:col>6</xdr:col>
      <xdr:colOff>511175</xdr:colOff>
      <xdr:row>33</xdr:row>
      <xdr:rowOff>90246</xdr:rowOff>
    </xdr:to>
    <xdr:cxnSp macro="">
      <xdr:nvCxnSpPr>
        <xdr:cNvPr id="61" name="直線コネクタ 60"/>
        <xdr:cNvCxnSpPr/>
      </xdr:nvCxnSpPr>
      <xdr:spPr>
        <a:xfrm>
          <a:off x="3797300" y="5719839"/>
          <a:ext cx="8382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61989</xdr:rowOff>
    </xdr:from>
    <xdr:to>
      <xdr:col>5</xdr:col>
      <xdr:colOff>358775</xdr:colOff>
      <xdr:row>33</xdr:row>
      <xdr:rowOff>87579</xdr:rowOff>
    </xdr:to>
    <xdr:cxnSp macro="">
      <xdr:nvCxnSpPr>
        <xdr:cNvPr id="64" name="直線コネクタ 63"/>
        <xdr:cNvCxnSpPr/>
      </xdr:nvCxnSpPr>
      <xdr:spPr>
        <a:xfrm flipV="1">
          <a:off x="2908300" y="5719839"/>
          <a:ext cx="8890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87579</xdr:rowOff>
    </xdr:from>
    <xdr:to>
      <xdr:col>4</xdr:col>
      <xdr:colOff>155575</xdr:colOff>
      <xdr:row>33</xdr:row>
      <xdr:rowOff>94247</xdr:rowOff>
    </xdr:to>
    <xdr:cxnSp macro="">
      <xdr:nvCxnSpPr>
        <xdr:cNvPr id="67" name="直線コネクタ 66"/>
        <xdr:cNvCxnSpPr/>
      </xdr:nvCxnSpPr>
      <xdr:spPr>
        <a:xfrm flipV="1">
          <a:off x="2019300" y="574542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21247</xdr:rowOff>
    </xdr:from>
    <xdr:to>
      <xdr:col>2</xdr:col>
      <xdr:colOff>638175</xdr:colOff>
      <xdr:row>33</xdr:row>
      <xdr:rowOff>94247</xdr:rowOff>
    </xdr:to>
    <xdr:cxnSp macro="">
      <xdr:nvCxnSpPr>
        <xdr:cNvPr id="70" name="直線コネクタ 69"/>
        <xdr:cNvCxnSpPr/>
      </xdr:nvCxnSpPr>
      <xdr:spPr>
        <a:xfrm>
          <a:off x="1130300" y="5679097"/>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39446</xdr:rowOff>
    </xdr:from>
    <xdr:to>
      <xdr:col>6</xdr:col>
      <xdr:colOff>561975</xdr:colOff>
      <xdr:row>33</xdr:row>
      <xdr:rowOff>141046</xdr:rowOff>
    </xdr:to>
    <xdr:sp macro="" textlink="">
      <xdr:nvSpPr>
        <xdr:cNvPr id="80" name="円/楕円 79"/>
        <xdr:cNvSpPr/>
      </xdr:nvSpPr>
      <xdr:spPr>
        <a:xfrm>
          <a:off x="4584700" y="56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62323</xdr:rowOff>
    </xdr:from>
    <xdr:ext cx="599010" cy="259045"/>
    <xdr:sp macro="" textlink="">
      <xdr:nvSpPr>
        <xdr:cNvPr id="81" name="人件費該当値テキスト"/>
        <xdr:cNvSpPr txBox="1"/>
      </xdr:nvSpPr>
      <xdr:spPr>
        <a:xfrm>
          <a:off x="4686300" y="554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107,394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11189</xdr:rowOff>
    </xdr:from>
    <xdr:to>
      <xdr:col>5</xdr:col>
      <xdr:colOff>409575</xdr:colOff>
      <xdr:row>33</xdr:row>
      <xdr:rowOff>112789</xdr:rowOff>
    </xdr:to>
    <xdr:sp macro="" textlink="">
      <xdr:nvSpPr>
        <xdr:cNvPr id="82" name="円/楕円 81"/>
        <xdr:cNvSpPr/>
      </xdr:nvSpPr>
      <xdr:spPr>
        <a:xfrm>
          <a:off x="3746500" y="56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129316</xdr:rowOff>
    </xdr:from>
    <xdr:ext cx="599010" cy="259045"/>
    <xdr:sp macro="" textlink="">
      <xdr:nvSpPr>
        <xdr:cNvPr id="83" name="テキスト ボックス 82"/>
        <xdr:cNvSpPr txBox="1"/>
      </xdr:nvSpPr>
      <xdr:spPr>
        <a:xfrm>
          <a:off x="3497794" y="544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36779</xdr:rowOff>
    </xdr:from>
    <xdr:to>
      <xdr:col>4</xdr:col>
      <xdr:colOff>206375</xdr:colOff>
      <xdr:row>33</xdr:row>
      <xdr:rowOff>138379</xdr:rowOff>
    </xdr:to>
    <xdr:sp macro="" textlink="">
      <xdr:nvSpPr>
        <xdr:cNvPr id="84" name="円/楕円 83"/>
        <xdr:cNvSpPr/>
      </xdr:nvSpPr>
      <xdr:spPr>
        <a:xfrm>
          <a:off x="2857500" y="56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154906</xdr:rowOff>
    </xdr:from>
    <xdr:ext cx="599010" cy="259045"/>
    <xdr:sp macro="" textlink="">
      <xdr:nvSpPr>
        <xdr:cNvPr id="85" name="テキスト ボックス 84"/>
        <xdr:cNvSpPr txBox="1"/>
      </xdr:nvSpPr>
      <xdr:spPr>
        <a:xfrm>
          <a:off x="2608794" y="546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43447</xdr:rowOff>
    </xdr:from>
    <xdr:to>
      <xdr:col>3</xdr:col>
      <xdr:colOff>3175</xdr:colOff>
      <xdr:row>33</xdr:row>
      <xdr:rowOff>145047</xdr:rowOff>
    </xdr:to>
    <xdr:sp macro="" textlink="">
      <xdr:nvSpPr>
        <xdr:cNvPr id="86" name="円/楕円 85"/>
        <xdr:cNvSpPr/>
      </xdr:nvSpPr>
      <xdr:spPr>
        <a:xfrm>
          <a:off x="1968500" y="5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161574</xdr:rowOff>
    </xdr:from>
    <xdr:ext cx="599010" cy="259045"/>
    <xdr:sp macro="" textlink="">
      <xdr:nvSpPr>
        <xdr:cNvPr id="87" name="テキスト ボックス 86"/>
        <xdr:cNvSpPr txBox="1"/>
      </xdr:nvSpPr>
      <xdr:spPr>
        <a:xfrm>
          <a:off x="1719794" y="547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141897</xdr:rowOff>
    </xdr:from>
    <xdr:to>
      <xdr:col>1</xdr:col>
      <xdr:colOff>485775</xdr:colOff>
      <xdr:row>33</xdr:row>
      <xdr:rowOff>72047</xdr:rowOff>
    </xdr:to>
    <xdr:sp macro="" textlink="">
      <xdr:nvSpPr>
        <xdr:cNvPr id="88" name="円/楕円 87"/>
        <xdr:cNvSpPr/>
      </xdr:nvSpPr>
      <xdr:spPr>
        <a:xfrm>
          <a:off x="1079500" y="56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88574</xdr:rowOff>
    </xdr:from>
    <xdr:ext cx="599010" cy="259045"/>
    <xdr:sp macro="" textlink="">
      <xdr:nvSpPr>
        <xdr:cNvPr id="89" name="テキスト ボックス 88"/>
        <xdr:cNvSpPr txBox="1"/>
      </xdr:nvSpPr>
      <xdr:spPr>
        <a:xfrm>
          <a:off x="830794" y="540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3759</xdr:rowOff>
    </xdr:from>
    <xdr:to>
      <xdr:col>6</xdr:col>
      <xdr:colOff>511175</xdr:colOff>
      <xdr:row>53</xdr:row>
      <xdr:rowOff>93599</xdr:rowOff>
    </xdr:to>
    <xdr:cxnSp macro="">
      <xdr:nvCxnSpPr>
        <xdr:cNvPr id="119" name="直線コネクタ 118"/>
        <xdr:cNvCxnSpPr/>
      </xdr:nvCxnSpPr>
      <xdr:spPr>
        <a:xfrm flipV="1">
          <a:off x="3797300" y="9090609"/>
          <a:ext cx="8382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93599</xdr:rowOff>
    </xdr:from>
    <xdr:to>
      <xdr:col>5</xdr:col>
      <xdr:colOff>358775</xdr:colOff>
      <xdr:row>54</xdr:row>
      <xdr:rowOff>18111</xdr:rowOff>
    </xdr:to>
    <xdr:cxnSp macro="">
      <xdr:nvCxnSpPr>
        <xdr:cNvPr id="122" name="直線コネクタ 121"/>
        <xdr:cNvCxnSpPr/>
      </xdr:nvCxnSpPr>
      <xdr:spPr>
        <a:xfrm flipV="1">
          <a:off x="2908300" y="9180449"/>
          <a:ext cx="889000" cy="9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18111</xdr:rowOff>
    </xdr:from>
    <xdr:to>
      <xdr:col>4</xdr:col>
      <xdr:colOff>155575</xdr:colOff>
      <xdr:row>54</xdr:row>
      <xdr:rowOff>91707</xdr:rowOff>
    </xdr:to>
    <xdr:cxnSp macro="">
      <xdr:nvCxnSpPr>
        <xdr:cNvPr id="125" name="直線コネクタ 124"/>
        <xdr:cNvCxnSpPr/>
      </xdr:nvCxnSpPr>
      <xdr:spPr>
        <a:xfrm flipV="1">
          <a:off x="2019300" y="9276411"/>
          <a:ext cx="889000" cy="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91707</xdr:rowOff>
    </xdr:from>
    <xdr:to>
      <xdr:col>2</xdr:col>
      <xdr:colOff>638175</xdr:colOff>
      <xdr:row>54</xdr:row>
      <xdr:rowOff>92291</xdr:rowOff>
    </xdr:to>
    <xdr:cxnSp macro="">
      <xdr:nvCxnSpPr>
        <xdr:cNvPr id="128" name="直線コネクタ 127"/>
        <xdr:cNvCxnSpPr/>
      </xdr:nvCxnSpPr>
      <xdr:spPr>
        <a:xfrm flipV="1">
          <a:off x="1130300" y="9350007"/>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124409</xdr:rowOff>
    </xdr:from>
    <xdr:to>
      <xdr:col>6</xdr:col>
      <xdr:colOff>561975</xdr:colOff>
      <xdr:row>53</xdr:row>
      <xdr:rowOff>54559</xdr:rowOff>
    </xdr:to>
    <xdr:sp macro="" textlink="">
      <xdr:nvSpPr>
        <xdr:cNvPr id="138" name="円/楕円 137"/>
        <xdr:cNvSpPr/>
      </xdr:nvSpPr>
      <xdr:spPr>
        <a:xfrm>
          <a:off x="4584700" y="90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147286</xdr:rowOff>
    </xdr:from>
    <xdr:ext cx="599010" cy="259045"/>
    <xdr:sp macro="" textlink="">
      <xdr:nvSpPr>
        <xdr:cNvPr id="139" name="物件費該当値テキスト"/>
        <xdr:cNvSpPr txBox="1"/>
      </xdr:nvSpPr>
      <xdr:spPr>
        <a:xfrm>
          <a:off x="4686300" y="889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114,204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42799</xdr:rowOff>
    </xdr:from>
    <xdr:to>
      <xdr:col>5</xdr:col>
      <xdr:colOff>409575</xdr:colOff>
      <xdr:row>53</xdr:row>
      <xdr:rowOff>144399</xdr:rowOff>
    </xdr:to>
    <xdr:sp macro="" textlink="">
      <xdr:nvSpPr>
        <xdr:cNvPr id="140" name="円/楕円 139"/>
        <xdr:cNvSpPr/>
      </xdr:nvSpPr>
      <xdr:spPr>
        <a:xfrm>
          <a:off x="3746500" y="912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160926</xdr:rowOff>
    </xdr:from>
    <xdr:ext cx="599010" cy="259045"/>
    <xdr:sp macro="" textlink="">
      <xdr:nvSpPr>
        <xdr:cNvPr id="141" name="テキスト ボックス 140"/>
        <xdr:cNvSpPr txBox="1"/>
      </xdr:nvSpPr>
      <xdr:spPr>
        <a:xfrm>
          <a:off x="3497794" y="890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107,130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138761</xdr:rowOff>
    </xdr:from>
    <xdr:to>
      <xdr:col>4</xdr:col>
      <xdr:colOff>206375</xdr:colOff>
      <xdr:row>54</xdr:row>
      <xdr:rowOff>68911</xdr:rowOff>
    </xdr:to>
    <xdr:sp macro="" textlink="">
      <xdr:nvSpPr>
        <xdr:cNvPr id="142" name="円/楕円 141"/>
        <xdr:cNvSpPr/>
      </xdr:nvSpPr>
      <xdr:spPr>
        <a:xfrm>
          <a:off x="2857500" y="92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85438</xdr:rowOff>
    </xdr:from>
    <xdr:ext cx="534377" cy="259045"/>
    <xdr:sp macro="" textlink="">
      <xdr:nvSpPr>
        <xdr:cNvPr id="143" name="テキスト ボックス 142"/>
        <xdr:cNvSpPr txBox="1"/>
      </xdr:nvSpPr>
      <xdr:spPr>
        <a:xfrm>
          <a:off x="2641111" y="900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40907</xdr:rowOff>
    </xdr:from>
    <xdr:to>
      <xdr:col>3</xdr:col>
      <xdr:colOff>3175</xdr:colOff>
      <xdr:row>54</xdr:row>
      <xdr:rowOff>142507</xdr:rowOff>
    </xdr:to>
    <xdr:sp macro="" textlink="">
      <xdr:nvSpPr>
        <xdr:cNvPr id="144" name="円/楕円 143"/>
        <xdr:cNvSpPr/>
      </xdr:nvSpPr>
      <xdr:spPr>
        <a:xfrm>
          <a:off x="1968500" y="92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159034</xdr:rowOff>
    </xdr:from>
    <xdr:ext cx="534377" cy="259045"/>
    <xdr:sp macro="" textlink="">
      <xdr:nvSpPr>
        <xdr:cNvPr id="145" name="テキスト ボックス 144"/>
        <xdr:cNvSpPr txBox="1"/>
      </xdr:nvSpPr>
      <xdr:spPr>
        <a:xfrm>
          <a:off x="1752111" y="907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41491</xdr:rowOff>
    </xdr:from>
    <xdr:to>
      <xdr:col>1</xdr:col>
      <xdr:colOff>485775</xdr:colOff>
      <xdr:row>54</xdr:row>
      <xdr:rowOff>143091</xdr:rowOff>
    </xdr:to>
    <xdr:sp macro="" textlink="">
      <xdr:nvSpPr>
        <xdr:cNvPr id="146" name="円/楕円 145"/>
        <xdr:cNvSpPr/>
      </xdr:nvSpPr>
      <xdr:spPr>
        <a:xfrm>
          <a:off x="1079500" y="92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159618</xdr:rowOff>
    </xdr:from>
    <xdr:ext cx="534377" cy="259045"/>
    <xdr:sp macro="" textlink="">
      <xdr:nvSpPr>
        <xdr:cNvPr id="147" name="テキスト ボックス 146"/>
        <xdr:cNvSpPr txBox="1"/>
      </xdr:nvSpPr>
      <xdr:spPr>
        <a:xfrm>
          <a:off x="863111" y="90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18379</xdr:rowOff>
    </xdr:from>
    <xdr:to>
      <xdr:col>6</xdr:col>
      <xdr:colOff>511175</xdr:colOff>
      <xdr:row>79</xdr:row>
      <xdr:rowOff>31246</xdr:rowOff>
    </xdr:to>
    <xdr:cxnSp macro="">
      <xdr:nvCxnSpPr>
        <xdr:cNvPr id="178" name="直線コネクタ 177"/>
        <xdr:cNvCxnSpPr/>
      </xdr:nvCxnSpPr>
      <xdr:spPr>
        <a:xfrm>
          <a:off x="3797300" y="13562929"/>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5936</xdr:rowOff>
    </xdr:from>
    <xdr:to>
      <xdr:col>5</xdr:col>
      <xdr:colOff>358775</xdr:colOff>
      <xdr:row>79</xdr:row>
      <xdr:rowOff>18379</xdr:rowOff>
    </xdr:to>
    <xdr:cxnSp macro="">
      <xdr:nvCxnSpPr>
        <xdr:cNvPr id="181" name="直線コネクタ 180"/>
        <xdr:cNvCxnSpPr/>
      </xdr:nvCxnSpPr>
      <xdr:spPr>
        <a:xfrm>
          <a:off x="2908300" y="13550486"/>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5936</xdr:rowOff>
    </xdr:from>
    <xdr:to>
      <xdr:col>4</xdr:col>
      <xdr:colOff>155575</xdr:colOff>
      <xdr:row>79</xdr:row>
      <xdr:rowOff>28470</xdr:rowOff>
    </xdr:to>
    <xdr:cxnSp macro="">
      <xdr:nvCxnSpPr>
        <xdr:cNvPr id="184" name="直線コネクタ 183"/>
        <xdr:cNvCxnSpPr/>
      </xdr:nvCxnSpPr>
      <xdr:spPr>
        <a:xfrm flipV="1">
          <a:off x="2019300" y="13550486"/>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14362</xdr:rowOff>
    </xdr:from>
    <xdr:to>
      <xdr:col>2</xdr:col>
      <xdr:colOff>638175</xdr:colOff>
      <xdr:row>79</xdr:row>
      <xdr:rowOff>28470</xdr:rowOff>
    </xdr:to>
    <xdr:cxnSp macro="">
      <xdr:nvCxnSpPr>
        <xdr:cNvPr id="187" name="直線コネクタ 186"/>
        <xdr:cNvCxnSpPr/>
      </xdr:nvCxnSpPr>
      <xdr:spPr>
        <a:xfrm>
          <a:off x="1130300" y="13558912"/>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151896</xdr:rowOff>
    </xdr:from>
    <xdr:to>
      <xdr:col>6</xdr:col>
      <xdr:colOff>561975</xdr:colOff>
      <xdr:row>79</xdr:row>
      <xdr:rowOff>82046</xdr:rowOff>
    </xdr:to>
    <xdr:sp macro="" textlink="">
      <xdr:nvSpPr>
        <xdr:cNvPr id="197" name="円/楕円 196"/>
        <xdr:cNvSpPr/>
      </xdr:nvSpPr>
      <xdr:spPr>
        <a:xfrm>
          <a:off x="4584700" y="13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66823</xdr:rowOff>
    </xdr:from>
    <xdr:ext cx="469744" cy="259045"/>
    <xdr:sp macro="" textlink="">
      <xdr:nvSpPr>
        <xdr:cNvPr id="198" name="維持補修費該当値テキスト"/>
        <xdr:cNvSpPr txBox="1"/>
      </xdr:nvSpPr>
      <xdr:spPr>
        <a:xfrm>
          <a:off x="4686300" y="134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139029</xdr:rowOff>
    </xdr:from>
    <xdr:to>
      <xdr:col>5</xdr:col>
      <xdr:colOff>409575</xdr:colOff>
      <xdr:row>79</xdr:row>
      <xdr:rowOff>69179</xdr:rowOff>
    </xdr:to>
    <xdr:sp macro="" textlink="">
      <xdr:nvSpPr>
        <xdr:cNvPr id="199" name="円/楕円 198"/>
        <xdr:cNvSpPr/>
      </xdr:nvSpPr>
      <xdr:spPr>
        <a:xfrm>
          <a:off x="3746500" y="135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60306</xdr:rowOff>
    </xdr:from>
    <xdr:ext cx="469744" cy="259045"/>
    <xdr:sp macro="" textlink="">
      <xdr:nvSpPr>
        <xdr:cNvPr id="200" name="テキスト ボックス 199"/>
        <xdr:cNvSpPr txBox="1"/>
      </xdr:nvSpPr>
      <xdr:spPr>
        <a:xfrm>
          <a:off x="3562427" y="136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126586</xdr:rowOff>
    </xdr:from>
    <xdr:to>
      <xdr:col>4</xdr:col>
      <xdr:colOff>206375</xdr:colOff>
      <xdr:row>79</xdr:row>
      <xdr:rowOff>56736</xdr:rowOff>
    </xdr:to>
    <xdr:sp macro="" textlink="">
      <xdr:nvSpPr>
        <xdr:cNvPr id="201" name="円/楕円 200"/>
        <xdr:cNvSpPr/>
      </xdr:nvSpPr>
      <xdr:spPr>
        <a:xfrm>
          <a:off x="2857500" y="134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47863</xdr:rowOff>
    </xdr:from>
    <xdr:ext cx="469744" cy="259045"/>
    <xdr:sp macro="" textlink="">
      <xdr:nvSpPr>
        <xdr:cNvPr id="202" name="テキスト ボックス 201"/>
        <xdr:cNvSpPr txBox="1"/>
      </xdr:nvSpPr>
      <xdr:spPr>
        <a:xfrm>
          <a:off x="2673427" y="135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149120</xdr:rowOff>
    </xdr:from>
    <xdr:to>
      <xdr:col>3</xdr:col>
      <xdr:colOff>3175</xdr:colOff>
      <xdr:row>79</xdr:row>
      <xdr:rowOff>79270</xdr:rowOff>
    </xdr:to>
    <xdr:sp macro="" textlink="">
      <xdr:nvSpPr>
        <xdr:cNvPr id="203" name="円/楕円 202"/>
        <xdr:cNvSpPr/>
      </xdr:nvSpPr>
      <xdr:spPr>
        <a:xfrm>
          <a:off x="1968500" y="13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70397</xdr:rowOff>
    </xdr:from>
    <xdr:ext cx="469744" cy="259045"/>
    <xdr:sp macro="" textlink="">
      <xdr:nvSpPr>
        <xdr:cNvPr id="204" name="テキスト ボックス 203"/>
        <xdr:cNvSpPr txBox="1"/>
      </xdr:nvSpPr>
      <xdr:spPr>
        <a:xfrm>
          <a:off x="1784427" y="1361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135012</xdr:rowOff>
    </xdr:from>
    <xdr:to>
      <xdr:col>1</xdr:col>
      <xdr:colOff>485775</xdr:colOff>
      <xdr:row>79</xdr:row>
      <xdr:rowOff>65162</xdr:rowOff>
    </xdr:to>
    <xdr:sp macro="" textlink="">
      <xdr:nvSpPr>
        <xdr:cNvPr id="205" name="円/楕円 204"/>
        <xdr:cNvSpPr/>
      </xdr:nvSpPr>
      <xdr:spPr>
        <a:xfrm>
          <a:off x="1079500" y="135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56289</xdr:rowOff>
    </xdr:from>
    <xdr:ext cx="469744" cy="259045"/>
    <xdr:sp macro="" textlink="">
      <xdr:nvSpPr>
        <xdr:cNvPr id="206" name="テキスト ボックス 205"/>
        <xdr:cNvSpPr txBox="1"/>
      </xdr:nvSpPr>
      <xdr:spPr>
        <a:xfrm>
          <a:off x="895427" y="136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134429</xdr:rowOff>
    </xdr:from>
    <xdr:to>
      <xdr:col>6</xdr:col>
      <xdr:colOff>511175</xdr:colOff>
      <xdr:row>96</xdr:row>
      <xdr:rowOff>78676</xdr:rowOff>
    </xdr:to>
    <xdr:cxnSp macro="">
      <xdr:nvCxnSpPr>
        <xdr:cNvPr id="236" name="直線コネクタ 235"/>
        <xdr:cNvCxnSpPr/>
      </xdr:nvCxnSpPr>
      <xdr:spPr>
        <a:xfrm flipV="1">
          <a:off x="3797300" y="16422179"/>
          <a:ext cx="8382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78676</xdr:rowOff>
    </xdr:from>
    <xdr:to>
      <xdr:col>5</xdr:col>
      <xdr:colOff>358775</xdr:colOff>
      <xdr:row>96</xdr:row>
      <xdr:rowOff>95135</xdr:rowOff>
    </xdr:to>
    <xdr:cxnSp macro="">
      <xdr:nvCxnSpPr>
        <xdr:cNvPr id="239" name="直線コネクタ 238"/>
        <xdr:cNvCxnSpPr/>
      </xdr:nvCxnSpPr>
      <xdr:spPr>
        <a:xfrm flipV="1">
          <a:off x="2908300" y="1653787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95135</xdr:rowOff>
    </xdr:from>
    <xdr:to>
      <xdr:col>4</xdr:col>
      <xdr:colOff>155575</xdr:colOff>
      <xdr:row>97</xdr:row>
      <xdr:rowOff>13360</xdr:rowOff>
    </xdr:to>
    <xdr:cxnSp macro="">
      <xdr:nvCxnSpPr>
        <xdr:cNvPr id="242" name="直線コネクタ 241"/>
        <xdr:cNvCxnSpPr/>
      </xdr:nvCxnSpPr>
      <xdr:spPr>
        <a:xfrm flipV="1">
          <a:off x="2019300" y="16554335"/>
          <a:ext cx="889000" cy="8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13360</xdr:rowOff>
    </xdr:from>
    <xdr:to>
      <xdr:col>2</xdr:col>
      <xdr:colOff>638175</xdr:colOff>
      <xdr:row>97</xdr:row>
      <xdr:rowOff>70650</xdr:rowOff>
    </xdr:to>
    <xdr:cxnSp macro="">
      <xdr:nvCxnSpPr>
        <xdr:cNvPr id="245" name="直線コネクタ 244"/>
        <xdr:cNvCxnSpPr/>
      </xdr:nvCxnSpPr>
      <xdr:spPr>
        <a:xfrm flipV="1">
          <a:off x="1130300" y="16644010"/>
          <a:ext cx="889000" cy="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83629</xdr:rowOff>
    </xdr:from>
    <xdr:to>
      <xdr:col>6</xdr:col>
      <xdr:colOff>561975</xdr:colOff>
      <xdr:row>96</xdr:row>
      <xdr:rowOff>13779</xdr:rowOff>
    </xdr:to>
    <xdr:sp macro="" textlink="">
      <xdr:nvSpPr>
        <xdr:cNvPr id="255" name="円/楕円 254"/>
        <xdr:cNvSpPr/>
      </xdr:nvSpPr>
      <xdr:spPr>
        <a:xfrm>
          <a:off x="45847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106506</xdr:rowOff>
    </xdr:from>
    <xdr:ext cx="599010" cy="259045"/>
    <xdr:sp macro="" textlink="">
      <xdr:nvSpPr>
        <xdr:cNvPr id="256" name="扶助費該当値テキスト"/>
        <xdr:cNvSpPr txBox="1"/>
      </xdr:nvSpPr>
      <xdr:spPr>
        <a:xfrm>
          <a:off x="4686300" y="162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27876</xdr:rowOff>
    </xdr:from>
    <xdr:to>
      <xdr:col>5</xdr:col>
      <xdr:colOff>409575</xdr:colOff>
      <xdr:row>96</xdr:row>
      <xdr:rowOff>129476</xdr:rowOff>
    </xdr:to>
    <xdr:sp macro="" textlink="">
      <xdr:nvSpPr>
        <xdr:cNvPr id="257" name="円/楕円 256"/>
        <xdr:cNvSpPr/>
      </xdr:nvSpPr>
      <xdr:spPr>
        <a:xfrm>
          <a:off x="3746500" y="164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146003</xdr:rowOff>
    </xdr:from>
    <xdr:ext cx="534377" cy="259045"/>
    <xdr:sp macro="" textlink="">
      <xdr:nvSpPr>
        <xdr:cNvPr id="258" name="テキスト ボックス 257"/>
        <xdr:cNvSpPr txBox="1"/>
      </xdr:nvSpPr>
      <xdr:spPr>
        <a:xfrm>
          <a:off x="3530111" y="162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44335</xdr:rowOff>
    </xdr:from>
    <xdr:to>
      <xdr:col>4</xdr:col>
      <xdr:colOff>206375</xdr:colOff>
      <xdr:row>96</xdr:row>
      <xdr:rowOff>145935</xdr:rowOff>
    </xdr:to>
    <xdr:sp macro="" textlink="">
      <xdr:nvSpPr>
        <xdr:cNvPr id="259" name="円/楕円 258"/>
        <xdr:cNvSpPr/>
      </xdr:nvSpPr>
      <xdr:spPr>
        <a:xfrm>
          <a:off x="2857500" y="165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162462</xdr:rowOff>
    </xdr:from>
    <xdr:ext cx="534377" cy="259045"/>
    <xdr:sp macro="" textlink="">
      <xdr:nvSpPr>
        <xdr:cNvPr id="260" name="テキスト ボックス 259"/>
        <xdr:cNvSpPr txBox="1"/>
      </xdr:nvSpPr>
      <xdr:spPr>
        <a:xfrm>
          <a:off x="2641111" y="162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134010</xdr:rowOff>
    </xdr:from>
    <xdr:to>
      <xdr:col>3</xdr:col>
      <xdr:colOff>3175</xdr:colOff>
      <xdr:row>97</xdr:row>
      <xdr:rowOff>64160</xdr:rowOff>
    </xdr:to>
    <xdr:sp macro="" textlink="">
      <xdr:nvSpPr>
        <xdr:cNvPr id="261" name="円/楕円 260"/>
        <xdr:cNvSpPr/>
      </xdr:nvSpPr>
      <xdr:spPr>
        <a:xfrm>
          <a:off x="1968500" y="1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80687</xdr:rowOff>
    </xdr:from>
    <xdr:ext cx="534377" cy="259045"/>
    <xdr:sp macro="" textlink="">
      <xdr:nvSpPr>
        <xdr:cNvPr id="262" name="テキスト ボックス 261"/>
        <xdr:cNvSpPr txBox="1"/>
      </xdr:nvSpPr>
      <xdr:spPr>
        <a:xfrm>
          <a:off x="1752111" y="163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19850</xdr:rowOff>
    </xdr:from>
    <xdr:to>
      <xdr:col>1</xdr:col>
      <xdr:colOff>485775</xdr:colOff>
      <xdr:row>97</xdr:row>
      <xdr:rowOff>121450</xdr:rowOff>
    </xdr:to>
    <xdr:sp macro="" textlink="">
      <xdr:nvSpPr>
        <xdr:cNvPr id="263" name="円/楕円 262"/>
        <xdr:cNvSpPr/>
      </xdr:nvSpPr>
      <xdr:spPr>
        <a:xfrm>
          <a:off x="1079500" y="166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137977</xdr:rowOff>
    </xdr:from>
    <xdr:ext cx="534377" cy="259045"/>
    <xdr:sp macro="" textlink="">
      <xdr:nvSpPr>
        <xdr:cNvPr id="264" name="テキスト ボックス 263"/>
        <xdr:cNvSpPr txBox="1"/>
      </xdr:nvSpPr>
      <xdr:spPr>
        <a:xfrm>
          <a:off x="863111" y="164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153616</xdr:rowOff>
    </xdr:from>
    <xdr:to>
      <xdr:col>15</xdr:col>
      <xdr:colOff>180975</xdr:colOff>
      <xdr:row>34</xdr:row>
      <xdr:rowOff>21285</xdr:rowOff>
    </xdr:to>
    <xdr:cxnSp macro="">
      <xdr:nvCxnSpPr>
        <xdr:cNvPr id="297" name="直線コネクタ 296"/>
        <xdr:cNvCxnSpPr/>
      </xdr:nvCxnSpPr>
      <xdr:spPr>
        <a:xfrm>
          <a:off x="9639300" y="5811466"/>
          <a:ext cx="838200" cy="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114411</xdr:rowOff>
    </xdr:from>
    <xdr:to>
      <xdr:col>14</xdr:col>
      <xdr:colOff>28575</xdr:colOff>
      <xdr:row>33</xdr:row>
      <xdr:rowOff>153616</xdr:rowOff>
    </xdr:to>
    <xdr:cxnSp macro="">
      <xdr:nvCxnSpPr>
        <xdr:cNvPr id="300" name="直線コネクタ 299"/>
        <xdr:cNvCxnSpPr/>
      </xdr:nvCxnSpPr>
      <xdr:spPr>
        <a:xfrm>
          <a:off x="8750300" y="5772261"/>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114411</xdr:rowOff>
    </xdr:from>
    <xdr:to>
      <xdr:col>12</xdr:col>
      <xdr:colOff>511175</xdr:colOff>
      <xdr:row>34</xdr:row>
      <xdr:rowOff>79140</xdr:rowOff>
    </xdr:to>
    <xdr:cxnSp macro="">
      <xdr:nvCxnSpPr>
        <xdr:cNvPr id="303" name="直線コネクタ 302"/>
        <xdr:cNvCxnSpPr/>
      </xdr:nvCxnSpPr>
      <xdr:spPr>
        <a:xfrm flipV="1">
          <a:off x="7861300" y="5772261"/>
          <a:ext cx="889000" cy="1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78473</xdr:rowOff>
    </xdr:from>
    <xdr:to>
      <xdr:col>11</xdr:col>
      <xdr:colOff>307975</xdr:colOff>
      <xdr:row>34</xdr:row>
      <xdr:rowOff>79140</xdr:rowOff>
    </xdr:to>
    <xdr:cxnSp macro="">
      <xdr:nvCxnSpPr>
        <xdr:cNvPr id="306" name="直線コネクタ 305"/>
        <xdr:cNvCxnSpPr/>
      </xdr:nvCxnSpPr>
      <xdr:spPr>
        <a:xfrm>
          <a:off x="6972300" y="5907773"/>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141935</xdr:rowOff>
    </xdr:from>
    <xdr:to>
      <xdr:col>15</xdr:col>
      <xdr:colOff>231775</xdr:colOff>
      <xdr:row>34</xdr:row>
      <xdr:rowOff>72085</xdr:rowOff>
    </xdr:to>
    <xdr:sp macro="" textlink="">
      <xdr:nvSpPr>
        <xdr:cNvPr id="316" name="円/楕円 315"/>
        <xdr:cNvSpPr/>
      </xdr:nvSpPr>
      <xdr:spPr>
        <a:xfrm>
          <a:off x="10426700" y="57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164812</xdr:rowOff>
    </xdr:from>
    <xdr:ext cx="599010" cy="259045"/>
    <xdr:sp macro="" textlink="">
      <xdr:nvSpPr>
        <xdr:cNvPr id="317" name="補助費等該当値テキスト"/>
        <xdr:cNvSpPr txBox="1"/>
      </xdr:nvSpPr>
      <xdr:spPr>
        <a:xfrm>
          <a:off x="10528300" y="56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102,432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102816</xdr:rowOff>
    </xdr:from>
    <xdr:to>
      <xdr:col>14</xdr:col>
      <xdr:colOff>79375</xdr:colOff>
      <xdr:row>34</xdr:row>
      <xdr:rowOff>32966</xdr:rowOff>
    </xdr:to>
    <xdr:sp macro="" textlink="">
      <xdr:nvSpPr>
        <xdr:cNvPr id="318" name="円/楕円 317"/>
        <xdr:cNvSpPr/>
      </xdr:nvSpPr>
      <xdr:spPr>
        <a:xfrm>
          <a:off x="9588500" y="57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49493</xdr:rowOff>
    </xdr:from>
    <xdr:ext cx="599010" cy="259045"/>
    <xdr:sp macro="" textlink="">
      <xdr:nvSpPr>
        <xdr:cNvPr id="319" name="テキスト ボックス 318"/>
        <xdr:cNvSpPr txBox="1"/>
      </xdr:nvSpPr>
      <xdr:spPr>
        <a:xfrm>
          <a:off x="9339794" y="553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63611</xdr:rowOff>
    </xdr:from>
    <xdr:to>
      <xdr:col>12</xdr:col>
      <xdr:colOff>561975</xdr:colOff>
      <xdr:row>33</xdr:row>
      <xdr:rowOff>165211</xdr:rowOff>
    </xdr:to>
    <xdr:sp macro="" textlink="">
      <xdr:nvSpPr>
        <xdr:cNvPr id="320" name="円/楕円 319"/>
        <xdr:cNvSpPr/>
      </xdr:nvSpPr>
      <xdr:spPr>
        <a:xfrm>
          <a:off x="8699500" y="57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10288</xdr:rowOff>
    </xdr:from>
    <xdr:ext cx="599010" cy="259045"/>
    <xdr:sp macro="" textlink="">
      <xdr:nvSpPr>
        <xdr:cNvPr id="321" name="テキスト ボックス 320"/>
        <xdr:cNvSpPr txBox="1"/>
      </xdr:nvSpPr>
      <xdr:spPr>
        <a:xfrm>
          <a:off x="8450794" y="549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110,655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28340</xdr:rowOff>
    </xdr:from>
    <xdr:to>
      <xdr:col>11</xdr:col>
      <xdr:colOff>358775</xdr:colOff>
      <xdr:row>34</xdr:row>
      <xdr:rowOff>129940</xdr:rowOff>
    </xdr:to>
    <xdr:sp macro="" textlink="">
      <xdr:nvSpPr>
        <xdr:cNvPr id="322" name="円/楕円 321"/>
        <xdr:cNvSpPr/>
      </xdr:nvSpPr>
      <xdr:spPr>
        <a:xfrm>
          <a:off x="7810500" y="585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146467</xdr:rowOff>
    </xdr:from>
    <xdr:ext cx="534377" cy="259045"/>
    <xdr:sp macro="" textlink="">
      <xdr:nvSpPr>
        <xdr:cNvPr id="323" name="テキスト ボックス 322"/>
        <xdr:cNvSpPr txBox="1"/>
      </xdr:nvSpPr>
      <xdr:spPr>
        <a:xfrm>
          <a:off x="7594111" y="563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27673</xdr:rowOff>
    </xdr:from>
    <xdr:to>
      <xdr:col>10</xdr:col>
      <xdr:colOff>155575</xdr:colOff>
      <xdr:row>34</xdr:row>
      <xdr:rowOff>129273</xdr:rowOff>
    </xdr:to>
    <xdr:sp macro="" textlink="">
      <xdr:nvSpPr>
        <xdr:cNvPr id="324" name="円/楕円 323"/>
        <xdr:cNvSpPr/>
      </xdr:nvSpPr>
      <xdr:spPr>
        <a:xfrm>
          <a:off x="6921500" y="58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145800</xdr:rowOff>
    </xdr:from>
    <xdr:ext cx="534377" cy="259045"/>
    <xdr:sp macro="" textlink="">
      <xdr:nvSpPr>
        <xdr:cNvPr id="325" name="テキスト ボックス 324"/>
        <xdr:cNvSpPr txBox="1"/>
      </xdr:nvSpPr>
      <xdr:spPr>
        <a:xfrm>
          <a:off x="6705111" y="56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75390</xdr:rowOff>
    </xdr:from>
    <xdr:to>
      <xdr:col>15</xdr:col>
      <xdr:colOff>180975</xdr:colOff>
      <xdr:row>55</xdr:row>
      <xdr:rowOff>126167</xdr:rowOff>
    </xdr:to>
    <xdr:cxnSp macro="">
      <xdr:nvCxnSpPr>
        <xdr:cNvPr id="352" name="直線コネクタ 351"/>
        <xdr:cNvCxnSpPr/>
      </xdr:nvCxnSpPr>
      <xdr:spPr>
        <a:xfrm>
          <a:off x="9639300" y="9505140"/>
          <a:ext cx="8382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75390</xdr:rowOff>
    </xdr:from>
    <xdr:to>
      <xdr:col>14</xdr:col>
      <xdr:colOff>28575</xdr:colOff>
      <xdr:row>55</xdr:row>
      <xdr:rowOff>115222</xdr:rowOff>
    </xdr:to>
    <xdr:cxnSp macro="">
      <xdr:nvCxnSpPr>
        <xdr:cNvPr id="355" name="直線コネクタ 354"/>
        <xdr:cNvCxnSpPr/>
      </xdr:nvCxnSpPr>
      <xdr:spPr>
        <a:xfrm flipV="1">
          <a:off x="8750300" y="9505140"/>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71476</xdr:rowOff>
    </xdr:from>
    <xdr:to>
      <xdr:col>12</xdr:col>
      <xdr:colOff>511175</xdr:colOff>
      <xdr:row>55</xdr:row>
      <xdr:rowOff>115222</xdr:rowOff>
    </xdr:to>
    <xdr:cxnSp macro="">
      <xdr:nvCxnSpPr>
        <xdr:cNvPr id="358" name="直線コネクタ 357"/>
        <xdr:cNvCxnSpPr/>
      </xdr:nvCxnSpPr>
      <xdr:spPr>
        <a:xfrm>
          <a:off x="7861300" y="9501226"/>
          <a:ext cx="8890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24088</xdr:rowOff>
    </xdr:from>
    <xdr:to>
      <xdr:col>11</xdr:col>
      <xdr:colOff>307975</xdr:colOff>
      <xdr:row>55</xdr:row>
      <xdr:rowOff>71476</xdr:rowOff>
    </xdr:to>
    <xdr:cxnSp macro="">
      <xdr:nvCxnSpPr>
        <xdr:cNvPr id="361" name="直線コネクタ 360"/>
        <xdr:cNvCxnSpPr/>
      </xdr:nvCxnSpPr>
      <xdr:spPr>
        <a:xfrm>
          <a:off x="6972300" y="9282388"/>
          <a:ext cx="889000" cy="2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75367</xdr:rowOff>
    </xdr:from>
    <xdr:to>
      <xdr:col>15</xdr:col>
      <xdr:colOff>231775</xdr:colOff>
      <xdr:row>56</xdr:row>
      <xdr:rowOff>5517</xdr:rowOff>
    </xdr:to>
    <xdr:sp macro="" textlink="">
      <xdr:nvSpPr>
        <xdr:cNvPr id="371" name="円/楕円 370"/>
        <xdr:cNvSpPr/>
      </xdr:nvSpPr>
      <xdr:spPr>
        <a:xfrm>
          <a:off x="10426700" y="95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98244</xdr:rowOff>
    </xdr:from>
    <xdr:ext cx="599010" cy="259045"/>
    <xdr:sp macro="" textlink="">
      <xdr:nvSpPr>
        <xdr:cNvPr id="372" name="普通建設事業費該当値テキスト"/>
        <xdr:cNvSpPr txBox="1"/>
      </xdr:nvSpPr>
      <xdr:spPr>
        <a:xfrm>
          <a:off x="10528300" y="935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115,460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24590</xdr:rowOff>
    </xdr:from>
    <xdr:to>
      <xdr:col>14</xdr:col>
      <xdr:colOff>79375</xdr:colOff>
      <xdr:row>55</xdr:row>
      <xdr:rowOff>126190</xdr:rowOff>
    </xdr:to>
    <xdr:sp macro="" textlink="">
      <xdr:nvSpPr>
        <xdr:cNvPr id="373" name="円/楕円 372"/>
        <xdr:cNvSpPr/>
      </xdr:nvSpPr>
      <xdr:spPr>
        <a:xfrm>
          <a:off x="9588500" y="94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142717</xdr:rowOff>
    </xdr:from>
    <xdr:ext cx="599010" cy="259045"/>
    <xdr:sp macro="" textlink="">
      <xdr:nvSpPr>
        <xdr:cNvPr id="374" name="テキスト ボックス 373"/>
        <xdr:cNvSpPr txBox="1"/>
      </xdr:nvSpPr>
      <xdr:spPr>
        <a:xfrm>
          <a:off x="9339794" y="922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126,566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64422</xdr:rowOff>
    </xdr:from>
    <xdr:to>
      <xdr:col>12</xdr:col>
      <xdr:colOff>561975</xdr:colOff>
      <xdr:row>55</xdr:row>
      <xdr:rowOff>166022</xdr:rowOff>
    </xdr:to>
    <xdr:sp macro="" textlink="">
      <xdr:nvSpPr>
        <xdr:cNvPr id="375" name="円/楕円 374"/>
        <xdr:cNvSpPr/>
      </xdr:nvSpPr>
      <xdr:spPr>
        <a:xfrm>
          <a:off x="8699500" y="94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11099</xdr:rowOff>
    </xdr:from>
    <xdr:ext cx="599010" cy="259045"/>
    <xdr:sp macro="" textlink="">
      <xdr:nvSpPr>
        <xdr:cNvPr id="376" name="テキスト ボックス 375"/>
        <xdr:cNvSpPr txBox="1"/>
      </xdr:nvSpPr>
      <xdr:spPr>
        <a:xfrm>
          <a:off x="8450794" y="92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117,854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20676</xdr:rowOff>
    </xdr:from>
    <xdr:to>
      <xdr:col>11</xdr:col>
      <xdr:colOff>358775</xdr:colOff>
      <xdr:row>55</xdr:row>
      <xdr:rowOff>122276</xdr:rowOff>
    </xdr:to>
    <xdr:sp macro="" textlink="">
      <xdr:nvSpPr>
        <xdr:cNvPr id="377" name="円/楕円 376"/>
        <xdr:cNvSpPr/>
      </xdr:nvSpPr>
      <xdr:spPr>
        <a:xfrm>
          <a:off x="7810500" y="94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138803</xdr:rowOff>
    </xdr:from>
    <xdr:ext cx="599010" cy="259045"/>
    <xdr:sp macro="" textlink="">
      <xdr:nvSpPr>
        <xdr:cNvPr id="378" name="テキスト ボックス 377"/>
        <xdr:cNvSpPr txBox="1"/>
      </xdr:nvSpPr>
      <xdr:spPr>
        <a:xfrm>
          <a:off x="7561794" y="922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144738</xdr:rowOff>
    </xdr:from>
    <xdr:to>
      <xdr:col>10</xdr:col>
      <xdr:colOff>155575</xdr:colOff>
      <xdr:row>54</xdr:row>
      <xdr:rowOff>74888</xdr:rowOff>
    </xdr:to>
    <xdr:sp macro="" textlink="">
      <xdr:nvSpPr>
        <xdr:cNvPr id="379" name="円/楕円 378"/>
        <xdr:cNvSpPr/>
      </xdr:nvSpPr>
      <xdr:spPr>
        <a:xfrm>
          <a:off x="6921500" y="92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91415</xdr:rowOff>
    </xdr:from>
    <xdr:ext cx="599010" cy="259045"/>
    <xdr:sp macro="" textlink="">
      <xdr:nvSpPr>
        <xdr:cNvPr id="380" name="テキスト ボックス 379"/>
        <xdr:cNvSpPr txBox="1"/>
      </xdr:nvSpPr>
      <xdr:spPr>
        <a:xfrm>
          <a:off x="6672794" y="900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3629</xdr:rowOff>
    </xdr:from>
    <xdr:to>
      <xdr:col>15</xdr:col>
      <xdr:colOff>180975</xdr:colOff>
      <xdr:row>78</xdr:row>
      <xdr:rowOff>139739</xdr:rowOff>
    </xdr:to>
    <xdr:cxnSp macro="">
      <xdr:nvCxnSpPr>
        <xdr:cNvPr id="409" name="直線コネクタ 408"/>
        <xdr:cNvCxnSpPr/>
      </xdr:nvCxnSpPr>
      <xdr:spPr>
        <a:xfrm>
          <a:off x="9639300" y="13205279"/>
          <a:ext cx="838200" cy="30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85248</xdr:rowOff>
    </xdr:from>
    <xdr:to>
      <xdr:col>14</xdr:col>
      <xdr:colOff>28575</xdr:colOff>
      <xdr:row>77</xdr:row>
      <xdr:rowOff>3629</xdr:rowOff>
    </xdr:to>
    <xdr:cxnSp macro="">
      <xdr:nvCxnSpPr>
        <xdr:cNvPr id="412" name="直線コネクタ 411"/>
        <xdr:cNvCxnSpPr/>
      </xdr:nvCxnSpPr>
      <xdr:spPr>
        <a:xfrm>
          <a:off x="8750300" y="13115448"/>
          <a:ext cx="889000" cy="8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88939</xdr:rowOff>
    </xdr:from>
    <xdr:to>
      <xdr:col>15</xdr:col>
      <xdr:colOff>231775</xdr:colOff>
      <xdr:row>79</xdr:row>
      <xdr:rowOff>19089</xdr:rowOff>
    </xdr:to>
    <xdr:sp macro="" textlink="">
      <xdr:nvSpPr>
        <xdr:cNvPr id="422" name="円/楕円 421"/>
        <xdr:cNvSpPr/>
      </xdr:nvSpPr>
      <xdr:spPr>
        <a:xfrm>
          <a:off x="10426700" y="134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3866</xdr:rowOff>
    </xdr:from>
    <xdr:ext cx="469744" cy="259045"/>
    <xdr:sp macro="" textlink="">
      <xdr:nvSpPr>
        <xdr:cNvPr id="423" name="普通建設事業費 （ うち新規整備　）該当値テキスト"/>
        <xdr:cNvSpPr txBox="1"/>
      </xdr:nvSpPr>
      <xdr:spPr>
        <a:xfrm>
          <a:off x="10528300" y="133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124279</xdr:rowOff>
    </xdr:from>
    <xdr:to>
      <xdr:col>14</xdr:col>
      <xdr:colOff>79375</xdr:colOff>
      <xdr:row>77</xdr:row>
      <xdr:rowOff>54429</xdr:rowOff>
    </xdr:to>
    <xdr:sp macro="" textlink="">
      <xdr:nvSpPr>
        <xdr:cNvPr id="424" name="円/楕円 423"/>
        <xdr:cNvSpPr/>
      </xdr:nvSpPr>
      <xdr:spPr>
        <a:xfrm>
          <a:off x="9588500" y="131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70957</xdr:rowOff>
    </xdr:from>
    <xdr:ext cx="534377" cy="259045"/>
    <xdr:sp macro="" textlink="">
      <xdr:nvSpPr>
        <xdr:cNvPr id="425" name="テキスト ボックス 424"/>
        <xdr:cNvSpPr txBox="1"/>
      </xdr:nvSpPr>
      <xdr:spPr>
        <a:xfrm>
          <a:off x="9372111" y="129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34448</xdr:rowOff>
    </xdr:from>
    <xdr:to>
      <xdr:col>12</xdr:col>
      <xdr:colOff>561975</xdr:colOff>
      <xdr:row>76</xdr:row>
      <xdr:rowOff>136048</xdr:rowOff>
    </xdr:to>
    <xdr:sp macro="" textlink="">
      <xdr:nvSpPr>
        <xdr:cNvPr id="426" name="円/楕円 425"/>
        <xdr:cNvSpPr/>
      </xdr:nvSpPr>
      <xdr:spPr>
        <a:xfrm>
          <a:off x="8699500" y="130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152575</xdr:rowOff>
    </xdr:from>
    <xdr:ext cx="534377" cy="259045"/>
    <xdr:sp macro="" textlink="">
      <xdr:nvSpPr>
        <xdr:cNvPr id="427" name="テキスト ボックス 426"/>
        <xdr:cNvSpPr txBox="1"/>
      </xdr:nvSpPr>
      <xdr:spPr>
        <a:xfrm>
          <a:off x="8483111" y="128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108330</xdr:rowOff>
    </xdr:from>
    <xdr:to>
      <xdr:col>15</xdr:col>
      <xdr:colOff>180975</xdr:colOff>
      <xdr:row>96</xdr:row>
      <xdr:rowOff>100820</xdr:rowOff>
    </xdr:to>
    <xdr:cxnSp macro="">
      <xdr:nvCxnSpPr>
        <xdr:cNvPr id="452" name="直線コネクタ 451"/>
        <xdr:cNvCxnSpPr/>
      </xdr:nvCxnSpPr>
      <xdr:spPr>
        <a:xfrm flipV="1">
          <a:off x="9639300" y="16396080"/>
          <a:ext cx="838200" cy="16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100820</xdr:rowOff>
    </xdr:from>
    <xdr:to>
      <xdr:col>14</xdr:col>
      <xdr:colOff>28575</xdr:colOff>
      <xdr:row>96</xdr:row>
      <xdr:rowOff>124755</xdr:rowOff>
    </xdr:to>
    <xdr:cxnSp macro="">
      <xdr:nvCxnSpPr>
        <xdr:cNvPr id="455" name="直線コネクタ 454"/>
        <xdr:cNvCxnSpPr/>
      </xdr:nvCxnSpPr>
      <xdr:spPr>
        <a:xfrm flipV="1">
          <a:off x="8750300" y="16560020"/>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57530</xdr:rowOff>
    </xdr:from>
    <xdr:to>
      <xdr:col>15</xdr:col>
      <xdr:colOff>231775</xdr:colOff>
      <xdr:row>95</xdr:row>
      <xdr:rowOff>159130</xdr:rowOff>
    </xdr:to>
    <xdr:sp macro="" textlink="">
      <xdr:nvSpPr>
        <xdr:cNvPr id="465" name="円/楕円 464"/>
        <xdr:cNvSpPr/>
      </xdr:nvSpPr>
      <xdr:spPr>
        <a:xfrm>
          <a:off x="10426700" y="163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80407</xdr:rowOff>
    </xdr:from>
    <xdr:ext cx="534377" cy="259045"/>
    <xdr:sp macro="" textlink="">
      <xdr:nvSpPr>
        <xdr:cNvPr id="466" name="普通建設事業費 （ うち更新整備　）該当値テキスト"/>
        <xdr:cNvSpPr txBox="1"/>
      </xdr:nvSpPr>
      <xdr:spPr>
        <a:xfrm>
          <a:off x="10528300" y="161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75,489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50020</xdr:rowOff>
    </xdr:from>
    <xdr:to>
      <xdr:col>14</xdr:col>
      <xdr:colOff>79375</xdr:colOff>
      <xdr:row>96</xdr:row>
      <xdr:rowOff>151620</xdr:rowOff>
    </xdr:to>
    <xdr:sp macro="" textlink="">
      <xdr:nvSpPr>
        <xdr:cNvPr id="467" name="円/楕円 466"/>
        <xdr:cNvSpPr/>
      </xdr:nvSpPr>
      <xdr:spPr>
        <a:xfrm>
          <a:off x="9588500" y="165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168147</xdr:rowOff>
    </xdr:from>
    <xdr:ext cx="534377" cy="259045"/>
    <xdr:sp macro="" textlink="">
      <xdr:nvSpPr>
        <xdr:cNvPr id="468" name="テキスト ボックス 467"/>
        <xdr:cNvSpPr txBox="1"/>
      </xdr:nvSpPr>
      <xdr:spPr>
        <a:xfrm>
          <a:off x="9372111" y="162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73955</xdr:rowOff>
    </xdr:from>
    <xdr:to>
      <xdr:col>12</xdr:col>
      <xdr:colOff>561975</xdr:colOff>
      <xdr:row>97</xdr:row>
      <xdr:rowOff>4105</xdr:rowOff>
    </xdr:to>
    <xdr:sp macro="" textlink="">
      <xdr:nvSpPr>
        <xdr:cNvPr id="469" name="円/楕円 468"/>
        <xdr:cNvSpPr/>
      </xdr:nvSpPr>
      <xdr:spPr>
        <a:xfrm>
          <a:off x="8699500" y="165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20632</xdr:rowOff>
    </xdr:from>
    <xdr:ext cx="534377" cy="259045"/>
    <xdr:sp macro="" textlink="">
      <xdr:nvSpPr>
        <xdr:cNvPr id="470" name="テキスト ボックス 469"/>
        <xdr:cNvSpPr txBox="1"/>
      </xdr:nvSpPr>
      <xdr:spPr>
        <a:xfrm>
          <a:off x="8483111" y="163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111856</xdr:rowOff>
    </xdr:from>
    <xdr:to>
      <xdr:col>23</xdr:col>
      <xdr:colOff>517525</xdr:colOff>
      <xdr:row>38</xdr:row>
      <xdr:rowOff>51164</xdr:rowOff>
    </xdr:to>
    <xdr:cxnSp macro="">
      <xdr:nvCxnSpPr>
        <xdr:cNvPr id="497" name="直線コネクタ 496"/>
        <xdr:cNvCxnSpPr/>
      </xdr:nvCxnSpPr>
      <xdr:spPr>
        <a:xfrm>
          <a:off x="15481300" y="6112606"/>
          <a:ext cx="838200" cy="4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111856</xdr:rowOff>
    </xdr:from>
    <xdr:to>
      <xdr:col>22</xdr:col>
      <xdr:colOff>365125</xdr:colOff>
      <xdr:row>36</xdr:row>
      <xdr:rowOff>116749</xdr:rowOff>
    </xdr:to>
    <xdr:cxnSp macro="">
      <xdr:nvCxnSpPr>
        <xdr:cNvPr id="500" name="直線コネクタ 499"/>
        <xdr:cNvCxnSpPr/>
      </xdr:nvCxnSpPr>
      <xdr:spPr>
        <a:xfrm flipV="1">
          <a:off x="14592300" y="6112606"/>
          <a:ext cx="889000" cy="17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116749</xdr:rowOff>
    </xdr:from>
    <xdr:to>
      <xdr:col>21</xdr:col>
      <xdr:colOff>161925</xdr:colOff>
      <xdr:row>36</xdr:row>
      <xdr:rowOff>168961</xdr:rowOff>
    </xdr:to>
    <xdr:cxnSp macro="">
      <xdr:nvCxnSpPr>
        <xdr:cNvPr id="503" name="直線コネクタ 502"/>
        <xdr:cNvCxnSpPr/>
      </xdr:nvCxnSpPr>
      <xdr:spPr>
        <a:xfrm flipV="1">
          <a:off x="13703300" y="6288949"/>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103536</xdr:rowOff>
    </xdr:from>
    <xdr:to>
      <xdr:col>19</xdr:col>
      <xdr:colOff>644525</xdr:colOff>
      <xdr:row>36</xdr:row>
      <xdr:rowOff>168961</xdr:rowOff>
    </xdr:to>
    <xdr:cxnSp macro="">
      <xdr:nvCxnSpPr>
        <xdr:cNvPr id="506" name="直線コネクタ 505"/>
        <xdr:cNvCxnSpPr/>
      </xdr:nvCxnSpPr>
      <xdr:spPr>
        <a:xfrm>
          <a:off x="12814300" y="6275736"/>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827</xdr:rowOff>
    </xdr:from>
    <xdr:ext cx="469744" cy="259045"/>
    <xdr:sp macro="" textlink="">
      <xdr:nvSpPr>
        <xdr:cNvPr id="508" name="テキスト ボックス 507"/>
        <xdr:cNvSpPr txBox="1"/>
      </xdr:nvSpPr>
      <xdr:spPr>
        <a:xfrm>
          <a:off x="13468427" y="65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96931</xdr:rowOff>
    </xdr:from>
    <xdr:ext cx="534377" cy="259045"/>
    <xdr:sp macro="" textlink="">
      <xdr:nvSpPr>
        <xdr:cNvPr id="510" name="テキスト ボックス 509"/>
        <xdr:cNvSpPr txBox="1"/>
      </xdr:nvSpPr>
      <xdr:spPr>
        <a:xfrm>
          <a:off x="12547111" y="6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364</xdr:rowOff>
    </xdr:from>
    <xdr:to>
      <xdr:col>23</xdr:col>
      <xdr:colOff>568325</xdr:colOff>
      <xdr:row>38</xdr:row>
      <xdr:rowOff>101964</xdr:rowOff>
    </xdr:to>
    <xdr:sp macro="" textlink="">
      <xdr:nvSpPr>
        <xdr:cNvPr id="516" name="円/楕円 515"/>
        <xdr:cNvSpPr/>
      </xdr:nvSpPr>
      <xdr:spPr>
        <a:xfrm>
          <a:off x="16268700" y="65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61056</xdr:rowOff>
    </xdr:from>
    <xdr:to>
      <xdr:col>22</xdr:col>
      <xdr:colOff>415925</xdr:colOff>
      <xdr:row>35</xdr:row>
      <xdr:rowOff>162656</xdr:rowOff>
    </xdr:to>
    <xdr:sp macro="" textlink="">
      <xdr:nvSpPr>
        <xdr:cNvPr id="518" name="円/楕円 517"/>
        <xdr:cNvSpPr/>
      </xdr:nvSpPr>
      <xdr:spPr>
        <a:xfrm>
          <a:off x="15430500" y="60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7733</xdr:rowOff>
    </xdr:from>
    <xdr:ext cx="534377" cy="259045"/>
    <xdr:sp macro="" textlink="">
      <xdr:nvSpPr>
        <xdr:cNvPr id="519" name="テキスト ボックス 518"/>
        <xdr:cNvSpPr txBox="1"/>
      </xdr:nvSpPr>
      <xdr:spPr>
        <a:xfrm>
          <a:off x="15214111" y="58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65949</xdr:rowOff>
    </xdr:from>
    <xdr:to>
      <xdr:col>21</xdr:col>
      <xdr:colOff>212725</xdr:colOff>
      <xdr:row>36</xdr:row>
      <xdr:rowOff>167549</xdr:rowOff>
    </xdr:to>
    <xdr:sp macro="" textlink="">
      <xdr:nvSpPr>
        <xdr:cNvPr id="520" name="円/楕円 519"/>
        <xdr:cNvSpPr/>
      </xdr:nvSpPr>
      <xdr:spPr>
        <a:xfrm>
          <a:off x="14541500" y="62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12626</xdr:rowOff>
    </xdr:from>
    <xdr:ext cx="534377" cy="259045"/>
    <xdr:sp macro="" textlink="">
      <xdr:nvSpPr>
        <xdr:cNvPr id="521" name="テキスト ボックス 520"/>
        <xdr:cNvSpPr txBox="1"/>
      </xdr:nvSpPr>
      <xdr:spPr>
        <a:xfrm>
          <a:off x="14325111" y="60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118161</xdr:rowOff>
    </xdr:from>
    <xdr:to>
      <xdr:col>20</xdr:col>
      <xdr:colOff>9525</xdr:colOff>
      <xdr:row>37</xdr:row>
      <xdr:rowOff>48311</xdr:rowOff>
    </xdr:to>
    <xdr:sp macro="" textlink="">
      <xdr:nvSpPr>
        <xdr:cNvPr id="522" name="円/楕円 521"/>
        <xdr:cNvSpPr/>
      </xdr:nvSpPr>
      <xdr:spPr>
        <a:xfrm>
          <a:off x="13652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64838</xdr:rowOff>
    </xdr:from>
    <xdr:ext cx="534377" cy="259045"/>
    <xdr:sp macro="" textlink="">
      <xdr:nvSpPr>
        <xdr:cNvPr id="523" name="テキスト ボックス 522"/>
        <xdr:cNvSpPr txBox="1"/>
      </xdr:nvSpPr>
      <xdr:spPr>
        <a:xfrm>
          <a:off x="13436111" y="60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52736</xdr:rowOff>
    </xdr:from>
    <xdr:to>
      <xdr:col>18</xdr:col>
      <xdr:colOff>492125</xdr:colOff>
      <xdr:row>36</xdr:row>
      <xdr:rowOff>154336</xdr:rowOff>
    </xdr:to>
    <xdr:sp macro="" textlink="">
      <xdr:nvSpPr>
        <xdr:cNvPr id="524" name="円/楕円 523"/>
        <xdr:cNvSpPr/>
      </xdr:nvSpPr>
      <xdr:spPr>
        <a:xfrm>
          <a:off x="12763500" y="62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170863</xdr:rowOff>
    </xdr:from>
    <xdr:ext cx="534377" cy="259045"/>
    <xdr:sp macro="" textlink="">
      <xdr:nvSpPr>
        <xdr:cNvPr id="525" name="テキスト ボックス 524"/>
        <xdr:cNvSpPr txBox="1"/>
      </xdr:nvSpPr>
      <xdr:spPr>
        <a:xfrm>
          <a:off x="12547111" y="60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5302</xdr:rowOff>
    </xdr:from>
    <xdr:to>
      <xdr:col>23</xdr:col>
      <xdr:colOff>517525</xdr:colOff>
      <xdr:row>76</xdr:row>
      <xdr:rowOff>55221</xdr:rowOff>
    </xdr:to>
    <xdr:cxnSp macro="">
      <xdr:nvCxnSpPr>
        <xdr:cNvPr id="611" name="直線コネクタ 610"/>
        <xdr:cNvCxnSpPr/>
      </xdr:nvCxnSpPr>
      <xdr:spPr>
        <a:xfrm>
          <a:off x="15481300" y="13035502"/>
          <a:ext cx="8382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122761</xdr:rowOff>
    </xdr:from>
    <xdr:to>
      <xdr:col>22</xdr:col>
      <xdr:colOff>365125</xdr:colOff>
      <xdr:row>76</xdr:row>
      <xdr:rowOff>5302</xdr:rowOff>
    </xdr:to>
    <xdr:cxnSp macro="">
      <xdr:nvCxnSpPr>
        <xdr:cNvPr id="614" name="直線コネクタ 613"/>
        <xdr:cNvCxnSpPr/>
      </xdr:nvCxnSpPr>
      <xdr:spPr>
        <a:xfrm>
          <a:off x="14592300" y="12981511"/>
          <a:ext cx="8890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122761</xdr:rowOff>
    </xdr:from>
    <xdr:to>
      <xdr:col>21</xdr:col>
      <xdr:colOff>161925</xdr:colOff>
      <xdr:row>75</xdr:row>
      <xdr:rowOff>148467</xdr:rowOff>
    </xdr:to>
    <xdr:cxnSp macro="">
      <xdr:nvCxnSpPr>
        <xdr:cNvPr id="617" name="直線コネクタ 616"/>
        <xdr:cNvCxnSpPr/>
      </xdr:nvCxnSpPr>
      <xdr:spPr>
        <a:xfrm flipV="1">
          <a:off x="13703300" y="12981511"/>
          <a:ext cx="889000" cy="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136225</xdr:rowOff>
    </xdr:from>
    <xdr:to>
      <xdr:col>19</xdr:col>
      <xdr:colOff>644525</xdr:colOff>
      <xdr:row>75</xdr:row>
      <xdr:rowOff>148467</xdr:rowOff>
    </xdr:to>
    <xdr:cxnSp macro="">
      <xdr:nvCxnSpPr>
        <xdr:cNvPr id="620" name="直線コネクタ 619"/>
        <xdr:cNvCxnSpPr/>
      </xdr:nvCxnSpPr>
      <xdr:spPr>
        <a:xfrm>
          <a:off x="12814300" y="12994975"/>
          <a:ext cx="889000" cy="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4421</xdr:rowOff>
    </xdr:from>
    <xdr:to>
      <xdr:col>23</xdr:col>
      <xdr:colOff>568325</xdr:colOff>
      <xdr:row>76</xdr:row>
      <xdr:rowOff>106021</xdr:rowOff>
    </xdr:to>
    <xdr:sp macro="" textlink="">
      <xdr:nvSpPr>
        <xdr:cNvPr id="630" name="円/楕円 629"/>
        <xdr:cNvSpPr/>
      </xdr:nvSpPr>
      <xdr:spPr>
        <a:xfrm>
          <a:off x="16268700" y="130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27298</xdr:rowOff>
    </xdr:from>
    <xdr:ext cx="599010" cy="259045"/>
    <xdr:sp macro="" textlink="">
      <xdr:nvSpPr>
        <xdr:cNvPr id="631" name="公債費該当値テキスト"/>
        <xdr:cNvSpPr txBox="1"/>
      </xdr:nvSpPr>
      <xdr:spPr>
        <a:xfrm>
          <a:off x="16370300" y="1288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125952</xdr:rowOff>
    </xdr:from>
    <xdr:to>
      <xdr:col>22</xdr:col>
      <xdr:colOff>415925</xdr:colOff>
      <xdr:row>76</xdr:row>
      <xdr:rowOff>56102</xdr:rowOff>
    </xdr:to>
    <xdr:sp macro="" textlink="">
      <xdr:nvSpPr>
        <xdr:cNvPr id="632" name="円/楕円 631"/>
        <xdr:cNvSpPr/>
      </xdr:nvSpPr>
      <xdr:spPr>
        <a:xfrm>
          <a:off x="15430500" y="129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72629</xdr:rowOff>
    </xdr:from>
    <xdr:ext cx="599010" cy="259045"/>
    <xdr:sp macro="" textlink="">
      <xdr:nvSpPr>
        <xdr:cNvPr id="633" name="テキスト ボックス 632"/>
        <xdr:cNvSpPr txBox="1"/>
      </xdr:nvSpPr>
      <xdr:spPr>
        <a:xfrm>
          <a:off x="15181794" y="1275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71961</xdr:rowOff>
    </xdr:from>
    <xdr:to>
      <xdr:col>21</xdr:col>
      <xdr:colOff>212725</xdr:colOff>
      <xdr:row>76</xdr:row>
      <xdr:rowOff>2111</xdr:rowOff>
    </xdr:to>
    <xdr:sp macro="" textlink="">
      <xdr:nvSpPr>
        <xdr:cNvPr id="634" name="円/楕円 633"/>
        <xdr:cNvSpPr/>
      </xdr:nvSpPr>
      <xdr:spPr>
        <a:xfrm>
          <a:off x="14541500" y="129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18638</xdr:rowOff>
    </xdr:from>
    <xdr:ext cx="599010" cy="259045"/>
    <xdr:sp macro="" textlink="">
      <xdr:nvSpPr>
        <xdr:cNvPr id="635" name="テキスト ボックス 634"/>
        <xdr:cNvSpPr txBox="1"/>
      </xdr:nvSpPr>
      <xdr:spPr>
        <a:xfrm>
          <a:off x="14292794" y="1270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97667</xdr:rowOff>
    </xdr:from>
    <xdr:to>
      <xdr:col>20</xdr:col>
      <xdr:colOff>9525</xdr:colOff>
      <xdr:row>76</xdr:row>
      <xdr:rowOff>27817</xdr:rowOff>
    </xdr:to>
    <xdr:sp macro="" textlink="">
      <xdr:nvSpPr>
        <xdr:cNvPr id="636" name="円/楕円 635"/>
        <xdr:cNvSpPr/>
      </xdr:nvSpPr>
      <xdr:spPr>
        <a:xfrm>
          <a:off x="13652500" y="129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44344</xdr:rowOff>
    </xdr:from>
    <xdr:ext cx="599010" cy="259045"/>
    <xdr:sp macro="" textlink="">
      <xdr:nvSpPr>
        <xdr:cNvPr id="637" name="テキスト ボックス 636"/>
        <xdr:cNvSpPr txBox="1"/>
      </xdr:nvSpPr>
      <xdr:spPr>
        <a:xfrm>
          <a:off x="13403794" y="1273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85425</xdr:rowOff>
    </xdr:from>
    <xdr:to>
      <xdr:col>18</xdr:col>
      <xdr:colOff>492125</xdr:colOff>
      <xdr:row>76</xdr:row>
      <xdr:rowOff>15574</xdr:rowOff>
    </xdr:to>
    <xdr:sp macro="" textlink="">
      <xdr:nvSpPr>
        <xdr:cNvPr id="638" name="円/楕円 637"/>
        <xdr:cNvSpPr/>
      </xdr:nvSpPr>
      <xdr:spPr>
        <a:xfrm>
          <a:off x="12763500" y="12944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32102</xdr:rowOff>
    </xdr:from>
    <xdr:ext cx="599010" cy="259045"/>
    <xdr:sp macro="" textlink="">
      <xdr:nvSpPr>
        <xdr:cNvPr id="639" name="テキスト ボックス 638"/>
        <xdr:cNvSpPr txBox="1"/>
      </xdr:nvSpPr>
      <xdr:spPr>
        <a:xfrm>
          <a:off x="12514794" y="1271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85812</xdr:rowOff>
    </xdr:from>
    <xdr:to>
      <xdr:col>23</xdr:col>
      <xdr:colOff>517525</xdr:colOff>
      <xdr:row>98</xdr:row>
      <xdr:rowOff>104480</xdr:rowOff>
    </xdr:to>
    <xdr:cxnSp macro="">
      <xdr:nvCxnSpPr>
        <xdr:cNvPr id="668" name="直線コネクタ 667"/>
        <xdr:cNvCxnSpPr/>
      </xdr:nvCxnSpPr>
      <xdr:spPr>
        <a:xfrm>
          <a:off x="15481300" y="16887912"/>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85812</xdr:rowOff>
    </xdr:from>
    <xdr:to>
      <xdr:col>22</xdr:col>
      <xdr:colOff>365125</xdr:colOff>
      <xdr:row>98</xdr:row>
      <xdr:rowOff>130144</xdr:rowOff>
    </xdr:to>
    <xdr:cxnSp macro="">
      <xdr:nvCxnSpPr>
        <xdr:cNvPr id="671" name="直線コネクタ 670"/>
        <xdr:cNvCxnSpPr/>
      </xdr:nvCxnSpPr>
      <xdr:spPr>
        <a:xfrm flipV="1">
          <a:off x="14592300" y="16887912"/>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13559</xdr:rowOff>
    </xdr:from>
    <xdr:to>
      <xdr:col>21</xdr:col>
      <xdr:colOff>161925</xdr:colOff>
      <xdr:row>98</xdr:row>
      <xdr:rowOff>130144</xdr:rowOff>
    </xdr:to>
    <xdr:cxnSp macro="">
      <xdr:nvCxnSpPr>
        <xdr:cNvPr id="674" name="直線コネクタ 673"/>
        <xdr:cNvCxnSpPr/>
      </xdr:nvCxnSpPr>
      <xdr:spPr>
        <a:xfrm>
          <a:off x="13703300" y="16815659"/>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13559</xdr:rowOff>
    </xdr:from>
    <xdr:to>
      <xdr:col>19</xdr:col>
      <xdr:colOff>644525</xdr:colOff>
      <xdr:row>99</xdr:row>
      <xdr:rowOff>42346</xdr:rowOff>
    </xdr:to>
    <xdr:cxnSp macro="">
      <xdr:nvCxnSpPr>
        <xdr:cNvPr id="677" name="直線コネクタ 676"/>
        <xdr:cNvCxnSpPr/>
      </xdr:nvCxnSpPr>
      <xdr:spPr>
        <a:xfrm flipV="1">
          <a:off x="12814300" y="16815659"/>
          <a:ext cx="889000" cy="20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53680</xdr:rowOff>
    </xdr:from>
    <xdr:to>
      <xdr:col>23</xdr:col>
      <xdr:colOff>568325</xdr:colOff>
      <xdr:row>98</xdr:row>
      <xdr:rowOff>155280</xdr:rowOff>
    </xdr:to>
    <xdr:sp macro="" textlink="">
      <xdr:nvSpPr>
        <xdr:cNvPr id="687" name="円/楕円 686"/>
        <xdr:cNvSpPr/>
      </xdr:nvSpPr>
      <xdr:spPr>
        <a:xfrm>
          <a:off x="16268700" y="168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154118</xdr:rowOff>
    </xdr:from>
    <xdr:ext cx="534377" cy="259045"/>
    <xdr:sp macro="" textlink="">
      <xdr:nvSpPr>
        <xdr:cNvPr id="688" name="積立金該当値テキスト"/>
        <xdr:cNvSpPr txBox="1"/>
      </xdr:nvSpPr>
      <xdr:spPr>
        <a:xfrm>
          <a:off x="16370300" y="167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35012</xdr:rowOff>
    </xdr:from>
    <xdr:to>
      <xdr:col>22</xdr:col>
      <xdr:colOff>415925</xdr:colOff>
      <xdr:row>98</xdr:row>
      <xdr:rowOff>136612</xdr:rowOff>
    </xdr:to>
    <xdr:sp macro="" textlink="">
      <xdr:nvSpPr>
        <xdr:cNvPr id="689" name="円/楕円 688"/>
        <xdr:cNvSpPr/>
      </xdr:nvSpPr>
      <xdr:spPr>
        <a:xfrm>
          <a:off x="15430500" y="168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127739</xdr:rowOff>
    </xdr:from>
    <xdr:ext cx="534377" cy="259045"/>
    <xdr:sp macro="" textlink="">
      <xdr:nvSpPr>
        <xdr:cNvPr id="690" name="テキスト ボックス 689"/>
        <xdr:cNvSpPr txBox="1"/>
      </xdr:nvSpPr>
      <xdr:spPr>
        <a:xfrm>
          <a:off x="15214111" y="169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79344</xdr:rowOff>
    </xdr:from>
    <xdr:to>
      <xdr:col>21</xdr:col>
      <xdr:colOff>212725</xdr:colOff>
      <xdr:row>99</xdr:row>
      <xdr:rowOff>9494</xdr:rowOff>
    </xdr:to>
    <xdr:sp macro="" textlink="">
      <xdr:nvSpPr>
        <xdr:cNvPr id="691" name="円/楕円 690"/>
        <xdr:cNvSpPr/>
      </xdr:nvSpPr>
      <xdr:spPr>
        <a:xfrm>
          <a:off x="14541500" y="168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621</xdr:rowOff>
    </xdr:from>
    <xdr:ext cx="534377" cy="259045"/>
    <xdr:sp macro="" textlink="">
      <xdr:nvSpPr>
        <xdr:cNvPr id="692" name="テキスト ボックス 691"/>
        <xdr:cNvSpPr txBox="1"/>
      </xdr:nvSpPr>
      <xdr:spPr>
        <a:xfrm>
          <a:off x="14325111" y="169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134209</xdr:rowOff>
    </xdr:from>
    <xdr:to>
      <xdr:col>20</xdr:col>
      <xdr:colOff>9525</xdr:colOff>
      <xdr:row>98</xdr:row>
      <xdr:rowOff>64359</xdr:rowOff>
    </xdr:to>
    <xdr:sp macro="" textlink="">
      <xdr:nvSpPr>
        <xdr:cNvPr id="693" name="円/楕円 692"/>
        <xdr:cNvSpPr/>
      </xdr:nvSpPr>
      <xdr:spPr>
        <a:xfrm>
          <a:off x="13652500" y="167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55486</xdr:rowOff>
    </xdr:from>
    <xdr:ext cx="534377" cy="259045"/>
    <xdr:sp macro="" textlink="">
      <xdr:nvSpPr>
        <xdr:cNvPr id="694" name="テキスト ボックス 693"/>
        <xdr:cNvSpPr txBox="1"/>
      </xdr:nvSpPr>
      <xdr:spPr>
        <a:xfrm>
          <a:off x="13436111" y="168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162996</xdr:rowOff>
    </xdr:from>
    <xdr:to>
      <xdr:col>18</xdr:col>
      <xdr:colOff>492125</xdr:colOff>
      <xdr:row>99</xdr:row>
      <xdr:rowOff>93146</xdr:rowOff>
    </xdr:to>
    <xdr:sp macro="" textlink="">
      <xdr:nvSpPr>
        <xdr:cNvPr id="695" name="円/楕円 694"/>
        <xdr:cNvSpPr/>
      </xdr:nvSpPr>
      <xdr:spPr>
        <a:xfrm>
          <a:off x="12763500" y="169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84273</xdr:rowOff>
    </xdr:from>
    <xdr:ext cx="378565" cy="259045"/>
    <xdr:sp macro="" textlink="">
      <xdr:nvSpPr>
        <xdr:cNvPr id="696" name="テキスト ボックス 695"/>
        <xdr:cNvSpPr txBox="1"/>
      </xdr:nvSpPr>
      <xdr:spPr>
        <a:xfrm>
          <a:off x="12625017" y="17057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16542</xdr:rowOff>
    </xdr:from>
    <xdr:to>
      <xdr:col>32</xdr:col>
      <xdr:colOff>187325</xdr:colOff>
      <xdr:row>39</xdr:row>
      <xdr:rowOff>37078</xdr:rowOff>
    </xdr:to>
    <xdr:cxnSp macro="">
      <xdr:nvCxnSpPr>
        <xdr:cNvPr id="725" name="直線コネクタ 724"/>
        <xdr:cNvCxnSpPr/>
      </xdr:nvCxnSpPr>
      <xdr:spPr>
        <a:xfrm>
          <a:off x="21323300" y="6703092"/>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16542</xdr:rowOff>
    </xdr:from>
    <xdr:to>
      <xdr:col>31</xdr:col>
      <xdr:colOff>34925</xdr:colOff>
      <xdr:row>39</xdr:row>
      <xdr:rowOff>21228</xdr:rowOff>
    </xdr:to>
    <xdr:cxnSp macro="">
      <xdr:nvCxnSpPr>
        <xdr:cNvPr id="728" name="直線コネクタ 727"/>
        <xdr:cNvCxnSpPr/>
      </xdr:nvCxnSpPr>
      <xdr:spPr>
        <a:xfrm flipV="1">
          <a:off x="20434300" y="670309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21228</xdr:rowOff>
    </xdr:from>
    <xdr:to>
      <xdr:col>29</xdr:col>
      <xdr:colOff>517525</xdr:colOff>
      <xdr:row>39</xdr:row>
      <xdr:rowOff>23952</xdr:rowOff>
    </xdr:to>
    <xdr:cxnSp macro="">
      <xdr:nvCxnSpPr>
        <xdr:cNvPr id="731" name="直線コネクタ 730"/>
        <xdr:cNvCxnSpPr/>
      </xdr:nvCxnSpPr>
      <xdr:spPr>
        <a:xfrm flipV="1">
          <a:off x="19545300" y="6707778"/>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19132</xdr:rowOff>
    </xdr:from>
    <xdr:to>
      <xdr:col>28</xdr:col>
      <xdr:colOff>314325</xdr:colOff>
      <xdr:row>39</xdr:row>
      <xdr:rowOff>23952</xdr:rowOff>
    </xdr:to>
    <xdr:cxnSp macro="">
      <xdr:nvCxnSpPr>
        <xdr:cNvPr id="734" name="直線コネクタ 733"/>
        <xdr:cNvCxnSpPr/>
      </xdr:nvCxnSpPr>
      <xdr:spPr>
        <a:xfrm>
          <a:off x="18656300" y="6705682"/>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157728</xdr:rowOff>
    </xdr:from>
    <xdr:to>
      <xdr:col>32</xdr:col>
      <xdr:colOff>238125</xdr:colOff>
      <xdr:row>39</xdr:row>
      <xdr:rowOff>87878</xdr:rowOff>
    </xdr:to>
    <xdr:sp macro="" textlink="">
      <xdr:nvSpPr>
        <xdr:cNvPr id="744" name="円/楕円 743"/>
        <xdr:cNvSpPr/>
      </xdr:nvSpPr>
      <xdr:spPr>
        <a:xfrm>
          <a:off x="22110700" y="6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137192</xdr:rowOff>
    </xdr:from>
    <xdr:to>
      <xdr:col>31</xdr:col>
      <xdr:colOff>85725</xdr:colOff>
      <xdr:row>39</xdr:row>
      <xdr:rowOff>67342</xdr:rowOff>
    </xdr:to>
    <xdr:sp macro="" textlink="">
      <xdr:nvSpPr>
        <xdr:cNvPr id="746" name="円/楕円 745"/>
        <xdr:cNvSpPr/>
      </xdr:nvSpPr>
      <xdr:spPr>
        <a:xfrm>
          <a:off x="21272500" y="66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58469</xdr:rowOff>
    </xdr:from>
    <xdr:ext cx="469744" cy="259045"/>
    <xdr:sp macro="" textlink="">
      <xdr:nvSpPr>
        <xdr:cNvPr id="747" name="テキスト ボックス 746"/>
        <xdr:cNvSpPr txBox="1"/>
      </xdr:nvSpPr>
      <xdr:spPr>
        <a:xfrm>
          <a:off x="21088427" y="67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141878</xdr:rowOff>
    </xdr:from>
    <xdr:to>
      <xdr:col>29</xdr:col>
      <xdr:colOff>568325</xdr:colOff>
      <xdr:row>39</xdr:row>
      <xdr:rowOff>72028</xdr:rowOff>
    </xdr:to>
    <xdr:sp macro="" textlink="">
      <xdr:nvSpPr>
        <xdr:cNvPr id="748" name="円/楕円 747"/>
        <xdr:cNvSpPr/>
      </xdr:nvSpPr>
      <xdr:spPr>
        <a:xfrm>
          <a:off x="20383500" y="66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63155</xdr:rowOff>
    </xdr:from>
    <xdr:ext cx="469744" cy="259045"/>
    <xdr:sp macro="" textlink="">
      <xdr:nvSpPr>
        <xdr:cNvPr id="749" name="テキスト ボックス 748"/>
        <xdr:cNvSpPr txBox="1"/>
      </xdr:nvSpPr>
      <xdr:spPr>
        <a:xfrm>
          <a:off x="20199427" y="67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144602</xdr:rowOff>
    </xdr:from>
    <xdr:to>
      <xdr:col>28</xdr:col>
      <xdr:colOff>365125</xdr:colOff>
      <xdr:row>39</xdr:row>
      <xdr:rowOff>74752</xdr:rowOff>
    </xdr:to>
    <xdr:sp macro="" textlink="">
      <xdr:nvSpPr>
        <xdr:cNvPr id="750" name="円/楕円 749"/>
        <xdr:cNvSpPr/>
      </xdr:nvSpPr>
      <xdr:spPr>
        <a:xfrm>
          <a:off x="19494500" y="66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65879</xdr:rowOff>
    </xdr:from>
    <xdr:ext cx="469744" cy="259045"/>
    <xdr:sp macro="" textlink="">
      <xdr:nvSpPr>
        <xdr:cNvPr id="751" name="テキスト ボックス 750"/>
        <xdr:cNvSpPr txBox="1"/>
      </xdr:nvSpPr>
      <xdr:spPr>
        <a:xfrm>
          <a:off x="19310427" y="675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139782</xdr:rowOff>
    </xdr:from>
    <xdr:to>
      <xdr:col>27</xdr:col>
      <xdr:colOff>161925</xdr:colOff>
      <xdr:row>39</xdr:row>
      <xdr:rowOff>69932</xdr:rowOff>
    </xdr:to>
    <xdr:sp macro="" textlink="">
      <xdr:nvSpPr>
        <xdr:cNvPr id="752" name="円/楕円 751"/>
        <xdr:cNvSpPr/>
      </xdr:nvSpPr>
      <xdr:spPr>
        <a:xfrm>
          <a:off x="18605500" y="66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61059</xdr:rowOff>
    </xdr:from>
    <xdr:ext cx="469744" cy="259045"/>
    <xdr:sp macro="" textlink="">
      <xdr:nvSpPr>
        <xdr:cNvPr id="753" name="テキスト ボックス 752"/>
        <xdr:cNvSpPr txBox="1"/>
      </xdr:nvSpPr>
      <xdr:spPr>
        <a:xfrm>
          <a:off x="18421427" y="674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83791</xdr:rowOff>
    </xdr:from>
    <xdr:to>
      <xdr:col>32</xdr:col>
      <xdr:colOff>187325</xdr:colOff>
      <xdr:row>58</xdr:row>
      <xdr:rowOff>106325</xdr:rowOff>
    </xdr:to>
    <xdr:cxnSp macro="">
      <xdr:nvCxnSpPr>
        <xdr:cNvPr id="784" name="直線コネクタ 783"/>
        <xdr:cNvCxnSpPr/>
      </xdr:nvCxnSpPr>
      <xdr:spPr>
        <a:xfrm>
          <a:off x="21323300" y="10027891"/>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64915</xdr:rowOff>
    </xdr:from>
    <xdr:to>
      <xdr:col>31</xdr:col>
      <xdr:colOff>34925</xdr:colOff>
      <xdr:row>58</xdr:row>
      <xdr:rowOff>83791</xdr:rowOff>
    </xdr:to>
    <xdr:cxnSp macro="">
      <xdr:nvCxnSpPr>
        <xdr:cNvPr id="787" name="直線コネクタ 786"/>
        <xdr:cNvCxnSpPr/>
      </xdr:nvCxnSpPr>
      <xdr:spPr>
        <a:xfrm>
          <a:off x="20434300" y="10009015"/>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34479</xdr:rowOff>
    </xdr:from>
    <xdr:to>
      <xdr:col>29</xdr:col>
      <xdr:colOff>517525</xdr:colOff>
      <xdr:row>58</xdr:row>
      <xdr:rowOff>64915</xdr:rowOff>
    </xdr:to>
    <xdr:cxnSp macro="">
      <xdr:nvCxnSpPr>
        <xdr:cNvPr id="790" name="直線コネクタ 789"/>
        <xdr:cNvCxnSpPr/>
      </xdr:nvCxnSpPr>
      <xdr:spPr>
        <a:xfrm>
          <a:off x="19545300" y="9978579"/>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150118</xdr:rowOff>
    </xdr:from>
    <xdr:to>
      <xdr:col>28</xdr:col>
      <xdr:colOff>314325</xdr:colOff>
      <xdr:row>58</xdr:row>
      <xdr:rowOff>34479</xdr:rowOff>
    </xdr:to>
    <xdr:cxnSp macro="">
      <xdr:nvCxnSpPr>
        <xdr:cNvPr id="793" name="直線コネクタ 792"/>
        <xdr:cNvCxnSpPr/>
      </xdr:nvCxnSpPr>
      <xdr:spPr>
        <a:xfrm>
          <a:off x="18656300" y="9922768"/>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55525</xdr:rowOff>
    </xdr:from>
    <xdr:to>
      <xdr:col>32</xdr:col>
      <xdr:colOff>238125</xdr:colOff>
      <xdr:row>58</xdr:row>
      <xdr:rowOff>157125</xdr:rowOff>
    </xdr:to>
    <xdr:sp macro="" textlink="">
      <xdr:nvSpPr>
        <xdr:cNvPr id="803" name="円/楕円 802"/>
        <xdr:cNvSpPr/>
      </xdr:nvSpPr>
      <xdr:spPr>
        <a:xfrm>
          <a:off x="221107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33952</xdr:rowOff>
    </xdr:from>
    <xdr:ext cx="469744" cy="259045"/>
    <xdr:sp macro="" textlink="">
      <xdr:nvSpPr>
        <xdr:cNvPr id="804" name="貸付金該当値テキスト"/>
        <xdr:cNvSpPr txBox="1"/>
      </xdr:nvSpPr>
      <xdr:spPr>
        <a:xfrm>
          <a:off x="22212300" y="99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32991</xdr:rowOff>
    </xdr:from>
    <xdr:to>
      <xdr:col>31</xdr:col>
      <xdr:colOff>85725</xdr:colOff>
      <xdr:row>58</xdr:row>
      <xdr:rowOff>134591</xdr:rowOff>
    </xdr:to>
    <xdr:sp macro="" textlink="">
      <xdr:nvSpPr>
        <xdr:cNvPr id="805" name="円/楕円 804"/>
        <xdr:cNvSpPr/>
      </xdr:nvSpPr>
      <xdr:spPr>
        <a:xfrm>
          <a:off x="21272500" y="997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125718</xdr:rowOff>
    </xdr:from>
    <xdr:ext cx="469744" cy="259045"/>
    <xdr:sp macro="" textlink="">
      <xdr:nvSpPr>
        <xdr:cNvPr id="806" name="テキスト ボックス 805"/>
        <xdr:cNvSpPr txBox="1"/>
      </xdr:nvSpPr>
      <xdr:spPr>
        <a:xfrm>
          <a:off x="21088427" y="1006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14115</xdr:rowOff>
    </xdr:from>
    <xdr:to>
      <xdr:col>29</xdr:col>
      <xdr:colOff>568325</xdr:colOff>
      <xdr:row>58</xdr:row>
      <xdr:rowOff>115715</xdr:rowOff>
    </xdr:to>
    <xdr:sp macro="" textlink="">
      <xdr:nvSpPr>
        <xdr:cNvPr id="807" name="円/楕円 806"/>
        <xdr:cNvSpPr/>
      </xdr:nvSpPr>
      <xdr:spPr>
        <a:xfrm>
          <a:off x="20383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106842</xdr:rowOff>
    </xdr:from>
    <xdr:ext cx="469744" cy="259045"/>
    <xdr:sp macro="" textlink="">
      <xdr:nvSpPr>
        <xdr:cNvPr id="808" name="テキスト ボックス 807"/>
        <xdr:cNvSpPr txBox="1"/>
      </xdr:nvSpPr>
      <xdr:spPr>
        <a:xfrm>
          <a:off x="20199427" y="100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155129</xdr:rowOff>
    </xdr:from>
    <xdr:to>
      <xdr:col>28</xdr:col>
      <xdr:colOff>365125</xdr:colOff>
      <xdr:row>58</xdr:row>
      <xdr:rowOff>85279</xdr:rowOff>
    </xdr:to>
    <xdr:sp macro="" textlink="">
      <xdr:nvSpPr>
        <xdr:cNvPr id="809" name="円/楕円 808"/>
        <xdr:cNvSpPr/>
      </xdr:nvSpPr>
      <xdr:spPr>
        <a:xfrm>
          <a:off x="19494500" y="99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101806</xdr:rowOff>
    </xdr:from>
    <xdr:ext cx="469744" cy="259045"/>
    <xdr:sp macro="" textlink="">
      <xdr:nvSpPr>
        <xdr:cNvPr id="810" name="テキスト ボックス 809"/>
        <xdr:cNvSpPr txBox="1"/>
      </xdr:nvSpPr>
      <xdr:spPr>
        <a:xfrm>
          <a:off x="19310427" y="970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99318</xdr:rowOff>
    </xdr:from>
    <xdr:to>
      <xdr:col>27</xdr:col>
      <xdr:colOff>161925</xdr:colOff>
      <xdr:row>58</xdr:row>
      <xdr:rowOff>29468</xdr:rowOff>
    </xdr:to>
    <xdr:sp macro="" textlink="">
      <xdr:nvSpPr>
        <xdr:cNvPr id="811" name="円/楕円 810"/>
        <xdr:cNvSpPr/>
      </xdr:nvSpPr>
      <xdr:spPr>
        <a:xfrm>
          <a:off x="18605500" y="98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45995</xdr:rowOff>
    </xdr:from>
    <xdr:ext cx="469744" cy="259045"/>
    <xdr:sp macro="" textlink="">
      <xdr:nvSpPr>
        <xdr:cNvPr id="812" name="テキスト ボックス 811"/>
        <xdr:cNvSpPr txBox="1"/>
      </xdr:nvSpPr>
      <xdr:spPr>
        <a:xfrm>
          <a:off x="18421427" y="964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29042</xdr:rowOff>
    </xdr:from>
    <xdr:to>
      <xdr:col>32</xdr:col>
      <xdr:colOff>187325</xdr:colOff>
      <xdr:row>73</xdr:row>
      <xdr:rowOff>54873</xdr:rowOff>
    </xdr:to>
    <xdr:cxnSp macro="">
      <xdr:nvCxnSpPr>
        <xdr:cNvPr id="844" name="直線コネクタ 843"/>
        <xdr:cNvCxnSpPr/>
      </xdr:nvCxnSpPr>
      <xdr:spPr>
        <a:xfrm flipV="1">
          <a:off x="21323300" y="12544892"/>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54873</xdr:rowOff>
    </xdr:from>
    <xdr:to>
      <xdr:col>31</xdr:col>
      <xdr:colOff>34925</xdr:colOff>
      <xdr:row>73</xdr:row>
      <xdr:rowOff>131895</xdr:rowOff>
    </xdr:to>
    <xdr:cxnSp macro="">
      <xdr:nvCxnSpPr>
        <xdr:cNvPr id="847" name="直線コネクタ 846"/>
        <xdr:cNvCxnSpPr/>
      </xdr:nvCxnSpPr>
      <xdr:spPr>
        <a:xfrm flipV="1">
          <a:off x="20434300" y="12570723"/>
          <a:ext cx="889000" cy="7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131895</xdr:rowOff>
    </xdr:from>
    <xdr:to>
      <xdr:col>29</xdr:col>
      <xdr:colOff>517525</xdr:colOff>
      <xdr:row>73</xdr:row>
      <xdr:rowOff>164781</xdr:rowOff>
    </xdr:to>
    <xdr:cxnSp macro="">
      <xdr:nvCxnSpPr>
        <xdr:cNvPr id="850" name="直線コネクタ 849"/>
        <xdr:cNvCxnSpPr/>
      </xdr:nvCxnSpPr>
      <xdr:spPr>
        <a:xfrm flipV="1">
          <a:off x="19545300" y="12647745"/>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629</xdr:rowOff>
    </xdr:from>
    <xdr:to>
      <xdr:col>28</xdr:col>
      <xdr:colOff>314325</xdr:colOff>
      <xdr:row>73</xdr:row>
      <xdr:rowOff>164781</xdr:rowOff>
    </xdr:to>
    <xdr:cxnSp macro="">
      <xdr:nvCxnSpPr>
        <xdr:cNvPr id="853" name="直線コネクタ 852"/>
        <xdr:cNvCxnSpPr/>
      </xdr:nvCxnSpPr>
      <xdr:spPr>
        <a:xfrm>
          <a:off x="18656300" y="12516479"/>
          <a:ext cx="889000" cy="16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149692</xdr:rowOff>
    </xdr:from>
    <xdr:to>
      <xdr:col>32</xdr:col>
      <xdr:colOff>238125</xdr:colOff>
      <xdr:row>73</xdr:row>
      <xdr:rowOff>79842</xdr:rowOff>
    </xdr:to>
    <xdr:sp macro="" textlink="">
      <xdr:nvSpPr>
        <xdr:cNvPr id="863" name="円/楕円 862"/>
        <xdr:cNvSpPr/>
      </xdr:nvSpPr>
      <xdr:spPr>
        <a:xfrm>
          <a:off x="22110700" y="124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1119</xdr:rowOff>
    </xdr:from>
    <xdr:ext cx="534377" cy="259045"/>
    <xdr:sp macro="" textlink="">
      <xdr:nvSpPr>
        <xdr:cNvPr id="864" name="繰出金該当値テキスト"/>
        <xdr:cNvSpPr txBox="1"/>
      </xdr:nvSpPr>
      <xdr:spPr>
        <a:xfrm>
          <a:off x="22212300" y="123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87,277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4073</xdr:rowOff>
    </xdr:from>
    <xdr:to>
      <xdr:col>31</xdr:col>
      <xdr:colOff>85725</xdr:colOff>
      <xdr:row>73</xdr:row>
      <xdr:rowOff>105673</xdr:rowOff>
    </xdr:to>
    <xdr:sp macro="" textlink="">
      <xdr:nvSpPr>
        <xdr:cNvPr id="865" name="円/楕円 864"/>
        <xdr:cNvSpPr/>
      </xdr:nvSpPr>
      <xdr:spPr>
        <a:xfrm>
          <a:off x="21272500" y="125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122200</xdr:rowOff>
    </xdr:from>
    <xdr:ext cx="534377" cy="259045"/>
    <xdr:sp macro="" textlink="">
      <xdr:nvSpPr>
        <xdr:cNvPr id="866" name="テキスト ボックス 865"/>
        <xdr:cNvSpPr txBox="1"/>
      </xdr:nvSpPr>
      <xdr:spPr>
        <a:xfrm>
          <a:off x="21056111" y="122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81095</xdr:rowOff>
    </xdr:from>
    <xdr:to>
      <xdr:col>29</xdr:col>
      <xdr:colOff>568325</xdr:colOff>
      <xdr:row>74</xdr:row>
      <xdr:rowOff>11245</xdr:rowOff>
    </xdr:to>
    <xdr:sp macro="" textlink="">
      <xdr:nvSpPr>
        <xdr:cNvPr id="867" name="円/楕円 866"/>
        <xdr:cNvSpPr/>
      </xdr:nvSpPr>
      <xdr:spPr>
        <a:xfrm>
          <a:off x="20383500" y="125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27772</xdr:rowOff>
    </xdr:from>
    <xdr:ext cx="534377" cy="259045"/>
    <xdr:sp macro="" textlink="">
      <xdr:nvSpPr>
        <xdr:cNvPr id="868" name="テキスト ボックス 867"/>
        <xdr:cNvSpPr txBox="1"/>
      </xdr:nvSpPr>
      <xdr:spPr>
        <a:xfrm>
          <a:off x="20167111" y="123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113981</xdr:rowOff>
    </xdr:from>
    <xdr:to>
      <xdr:col>28</xdr:col>
      <xdr:colOff>365125</xdr:colOff>
      <xdr:row>74</xdr:row>
      <xdr:rowOff>44131</xdr:rowOff>
    </xdr:to>
    <xdr:sp macro="" textlink="">
      <xdr:nvSpPr>
        <xdr:cNvPr id="869" name="円/楕円 868"/>
        <xdr:cNvSpPr/>
      </xdr:nvSpPr>
      <xdr:spPr>
        <a:xfrm>
          <a:off x="19494500" y="126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60658</xdr:rowOff>
    </xdr:from>
    <xdr:ext cx="534377" cy="259045"/>
    <xdr:sp macro="" textlink="">
      <xdr:nvSpPr>
        <xdr:cNvPr id="870" name="テキスト ボックス 869"/>
        <xdr:cNvSpPr txBox="1"/>
      </xdr:nvSpPr>
      <xdr:spPr>
        <a:xfrm>
          <a:off x="19278111" y="124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121279</xdr:rowOff>
    </xdr:from>
    <xdr:to>
      <xdr:col>27</xdr:col>
      <xdr:colOff>161925</xdr:colOff>
      <xdr:row>73</xdr:row>
      <xdr:rowOff>51429</xdr:rowOff>
    </xdr:to>
    <xdr:sp macro="" textlink="">
      <xdr:nvSpPr>
        <xdr:cNvPr id="871" name="円/楕円 870"/>
        <xdr:cNvSpPr/>
      </xdr:nvSpPr>
      <xdr:spPr>
        <a:xfrm>
          <a:off x="18605500" y="124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67956</xdr:rowOff>
    </xdr:from>
    <xdr:ext cx="534377" cy="259045"/>
    <xdr:sp macro="" textlink="">
      <xdr:nvSpPr>
        <xdr:cNvPr id="872" name="テキスト ボックス 871"/>
        <xdr:cNvSpPr txBox="1"/>
      </xdr:nvSpPr>
      <xdr:spPr>
        <a:xfrm>
          <a:off x="18389111" y="122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歳出決算総額は、市民一人当たり</a:t>
          </a:r>
          <a:r>
            <a:rPr kumimoji="1" lang="en-US" altLang="ja-JP" sz="1300">
              <a:solidFill>
                <a:schemeClr val="dk1"/>
              </a:solidFill>
              <a:effectLst/>
              <a:latin typeface="+mn-lt"/>
              <a:ea typeface="+mn-ea"/>
              <a:cs typeface="+mn-cs"/>
            </a:rPr>
            <a:t>791</a:t>
          </a:r>
          <a:r>
            <a:rPr kumimoji="1" lang="ja-JP" altLang="ja-JP" sz="1300">
              <a:solidFill>
                <a:schemeClr val="dk1"/>
              </a:solidFill>
              <a:effectLst/>
              <a:latin typeface="+mn-lt"/>
              <a:ea typeface="+mn-ea"/>
              <a:cs typeface="+mn-cs"/>
            </a:rPr>
            <a:t>千円と</a:t>
          </a:r>
          <a:r>
            <a:rPr kumimoji="1" lang="ja-JP" altLang="en-US" sz="1300">
              <a:solidFill>
                <a:schemeClr val="dk1"/>
              </a:solidFill>
              <a:effectLst/>
              <a:latin typeface="+mn-lt"/>
              <a:ea typeface="+mn-ea"/>
              <a:cs typeface="+mn-cs"/>
            </a:rPr>
            <a:t>なり、昨年度に比べ</a:t>
          </a:r>
          <a:r>
            <a:rPr kumimoji="1" lang="en-US" altLang="ja-JP" sz="1300">
              <a:solidFill>
                <a:schemeClr val="dk1"/>
              </a:solidFill>
              <a:effectLst/>
              <a:latin typeface="+mn-lt"/>
              <a:ea typeface="+mn-ea"/>
              <a:cs typeface="+mn-cs"/>
            </a:rPr>
            <a:t>38</a:t>
          </a:r>
          <a:r>
            <a:rPr kumimoji="1" lang="ja-JP" altLang="en-US" sz="1300">
              <a:solidFill>
                <a:schemeClr val="dk1"/>
              </a:solidFill>
              <a:effectLst/>
              <a:latin typeface="+mn-lt"/>
              <a:ea typeface="+mn-ea"/>
              <a:cs typeface="+mn-cs"/>
            </a:rPr>
            <a:t>千円の減額となった</a:t>
          </a:r>
          <a:r>
            <a:rPr kumimoji="1" lang="ja-JP" altLang="ja-JP" sz="1300">
              <a:solidFill>
                <a:schemeClr val="dk1"/>
              </a:solidFill>
              <a:effectLst/>
              <a:latin typeface="+mn-lt"/>
              <a:ea typeface="+mn-ea"/>
              <a:cs typeface="+mn-cs"/>
            </a:rPr>
            <a:t>。主な構成項目である公債費は、市民一人当たり</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千円となっており</a:t>
          </a:r>
          <a:r>
            <a:rPr kumimoji="1" lang="ja-JP" altLang="en-US" sz="1300">
              <a:solidFill>
                <a:schemeClr val="dk1"/>
              </a:solidFill>
              <a:effectLst/>
              <a:latin typeface="+mn-lt"/>
              <a:ea typeface="+mn-ea"/>
              <a:cs typeface="+mn-cs"/>
            </a:rPr>
            <a:t>、昨年度比</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千円の減額となったが、</a:t>
          </a:r>
          <a:r>
            <a:rPr kumimoji="1" lang="ja-JP" altLang="ja-JP" sz="1300">
              <a:solidFill>
                <a:schemeClr val="dk1"/>
              </a:solidFill>
              <a:effectLst/>
              <a:latin typeface="+mn-lt"/>
              <a:ea typeface="+mn-ea"/>
              <a:cs typeface="+mn-cs"/>
            </a:rPr>
            <a:t>類似団体平均と比べて一人当たりコストが高い状況にある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公債費負担適正化計画に沿った市債発行額の抑制等の取り組みにより平成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年度の実質公債費比率は</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なり、昨年度に引き続き</a:t>
          </a:r>
          <a:r>
            <a:rPr kumimoji="1" lang="en-US" altLang="ja-JP" sz="1300">
              <a:solidFill>
                <a:schemeClr val="dk1"/>
              </a:solidFill>
              <a:effectLst/>
              <a:latin typeface="+mn-lt"/>
              <a:ea typeface="+mn-ea"/>
              <a:cs typeface="+mn-cs"/>
            </a:rPr>
            <a:t>18.0</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115</a:t>
          </a:r>
          <a:r>
            <a:rPr kumimoji="1" lang="ja-JP" altLang="ja-JP" sz="1300">
              <a:solidFill>
                <a:schemeClr val="dk1"/>
              </a:solidFill>
              <a:effectLst/>
              <a:latin typeface="+mn-lt"/>
              <a:ea typeface="+mn-ea"/>
              <a:cs typeface="+mn-cs"/>
            </a:rPr>
            <a:t>千円となっており、類似団体と比較して一人当たりコストが高い状況となっている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、超高速通信網整備</a:t>
          </a:r>
          <a:r>
            <a:rPr kumimoji="1" lang="ja-JP" altLang="en-US" sz="1300">
              <a:solidFill>
                <a:schemeClr val="dk1"/>
              </a:solidFill>
              <a:effectLst/>
              <a:latin typeface="+mn-lt"/>
              <a:ea typeface="+mn-ea"/>
              <a:cs typeface="+mn-cs"/>
            </a:rPr>
            <a:t>や小学校施設整備に係る事業費の減により、昨年度と比べ</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千円の減額となっている。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今後は、特に</a:t>
          </a:r>
          <a:r>
            <a:rPr kumimoji="1" lang="ja-JP" altLang="ja-JP" sz="1300">
              <a:solidFill>
                <a:schemeClr val="dk1"/>
              </a:solidFill>
              <a:effectLst/>
              <a:latin typeface="+mn-lt"/>
              <a:ea typeface="+mn-ea"/>
              <a:cs typeface="+mn-cs"/>
            </a:rPr>
            <a:t>更新整備が増加する</a:t>
          </a:r>
          <a:r>
            <a:rPr kumimoji="1" lang="ja-JP" altLang="en-US" sz="1300">
              <a:solidFill>
                <a:schemeClr val="dk1"/>
              </a:solidFill>
              <a:effectLst/>
              <a:latin typeface="+mn-lt"/>
              <a:ea typeface="+mn-ea"/>
              <a:cs typeface="+mn-cs"/>
            </a:rPr>
            <a:t>ことが</a:t>
          </a:r>
          <a:r>
            <a:rPr kumimoji="1" lang="ja-JP" altLang="ja-JP" sz="1300">
              <a:solidFill>
                <a:schemeClr val="dk1"/>
              </a:solidFill>
              <a:effectLst/>
              <a:latin typeface="+mn-lt"/>
              <a:ea typeface="+mn-ea"/>
              <a:cs typeface="+mn-cs"/>
            </a:rPr>
            <a:t>見込まれるため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公共施設等総合管理計画</a:t>
          </a:r>
          <a:r>
            <a:rPr kumimoji="1" lang="ja-JP" altLang="en-US" sz="1300">
              <a:solidFill>
                <a:schemeClr val="dk1"/>
              </a:solidFill>
              <a:effectLst/>
              <a:latin typeface="+mn-lt"/>
              <a:ea typeface="+mn-ea"/>
              <a:cs typeface="+mn-cs"/>
            </a:rPr>
            <a:t>および、今後策定予定の施設ごとの個別計画に基づき対応</a:t>
          </a:r>
          <a:r>
            <a:rPr kumimoji="1" lang="ja-JP" altLang="ja-JP" sz="1300">
              <a:solidFill>
                <a:schemeClr val="dk1"/>
              </a:solidFill>
              <a:effectLst/>
              <a:latin typeface="+mn-lt"/>
              <a:ea typeface="+mn-ea"/>
              <a:cs typeface="+mn-cs"/>
            </a:rPr>
            <a:t>していくことで、事業費の減少を目指すこととする。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37,000
36,638
1,246.49
29,982,189
29,297,676
563,889
18,584,241
38,416,666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117.7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4445</xdr:rowOff>
    </xdr:from>
    <xdr:to>
      <xdr:col>6</xdr:col>
      <xdr:colOff>511175</xdr:colOff>
      <xdr:row>35</xdr:row>
      <xdr:rowOff>75121</xdr:rowOff>
    </xdr:to>
    <xdr:cxnSp macro="">
      <xdr:nvCxnSpPr>
        <xdr:cNvPr id="61" name="直線コネクタ 60"/>
        <xdr:cNvCxnSpPr/>
      </xdr:nvCxnSpPr>
      <xdr:spPr>
        <a:xfrm>
          <a:off x="3797300" y="6005195"/>
          <a:ext cx="8382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4445</xdr:rowOff>
    </xdr:from>
    <xdr:to>
      <xdr:col>5</xdr:col>
      <xdr:colOff>358775</xdr:colOff>
      <xdr:row>35</xdr:row>
      <xdr:rowOff>66739</xdr:rowOff>
    </xdr:to>
    <xdr:cxnSp macro="">
      <xdr:nvCxnSpPr>
        <xdr:cNvPr id="64" name="直線コネクタ 63"/>
        <xdr:cNvCxnSpPr/>
      </xdr:nvCxnSpPr>
      <xdr:spPr>
        <a:xfrm flipV="1">
          <a:off x="2908300" y="6005195"/>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66739</xdr:rowOff>
    </xdr:from>
    <xdr:to>
      <xdr:col>4</xdr:col>
      <xdr:colOff>155575</xdr:colOff>
      <xdr:row>35</xdr:row>
      <xdr:rowOff>83693</xdr:rowOff>
    </xdr:to>
    <xdr:cxnSp macro="">
      <xdr:nvCxnSpPr>
        <xdr:cNvPr id="67" name="直線コネクタ 66"/>
        <xdr:cNvCxnSpPr/>
      </xdr:nvCxnSpPr>
      <xdr:spPr>
        <a:xfrm flipV="1">
          <a:off x="2019300" y="606748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135509</xdr:rowOff>
    </xdr:from>
    <xdr:to>
      <xdr:col>2</xdr:col>
      <xdr:colOff>638175</xdr:colOff>
      <xdr:row>35</xdr:row>
      <xdr:rowOff>83693</xdr:rowOff>
    </xdr:to>
    <xdr:cxnSp macro="">
      <xdr:nvCxnSpPr>
        <xdr:cNvPr id="70" name="直線コネクタ 69"/>
        <xdr:cNvCxnSpPr/>
      </xdr:nvCxnSpPr>
      <xdr:spPr>
        <a:xfrm>
          <a:off x="1130300" y="5964809"/>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24321</xdr:rowOff>
    </xdr:from>
    <xdr:to>
      <xdr:col>6</xdr:col>
      <xdr:colOff>561975</xdr:colOff>
      <xdr:row>35</xdr:row>
      <xdr:rowOff>125921</xdr:rowOff>
    </xdr:to>
    <xdr:sp macro="" textlink="">
      <xdr:nvSpPr>
        <xdr:cNvPr id="80" name="円/楕円 79"/>
        <xdr:cNvSpPr/>
      </xdr:nvSpPr>
      <xdr:spPr>
        <a:xfrm>
          <a:off x="45847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47198</xdr:rowOff>
    </xdr:from>
    <xdr:ext cx="469744" cy="259045"/>
    <xdr:sp macro="" textlink="">
      <xdr:nvSpPr>
        <xdr:cNvPr id="81" name="議会費該当値テキスト"/>
        <xdr:cNvSpPr txBox="1"/>
      </xdr:nvSpPr>
      <xdr:spPr>
        <a:xfrm>
          <a:off x="4686300"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125095</xdr:rowOff>
    </xdr:from>
    <xdr:to>
      <xdr:col>5</xdr:col>
      <xdr:colOff>409575</xdr:colOff>
      <xdr:row>35</xdr:row>
      <xdr:rowOff>55245</xdr:rowOff>
    </xdr:to>
    <xdr:sp macro="" textlink="">
      <xdr:nvSpPr>
        <xdr:cNvPr id="82" name="円/楕円 81"/>
        <xdr:cNvSpPr/>
      </xdr:nvSpPr>
      <xdr:spPr>
        <a:xfrm>
          <a:off x="3746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71772</xdr:rowOff>
    </xdr:from>
    <xdr:ext cx="469744" cy="259045"/>
    <xdr:sp macro="" textlink="">
      <xdr:nvSpPr>
        <xdr:cNvPr id="83" name="テキスト ボックス 82"/>
        <xdr:cNvSpPr txBox="1"/>
      </xdr:nvSpPr>
      <xdr:spPr>
        <a:xfrm>
          <a:off x="3562427"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15939</xdr:rowOff>
    </xdr:from>
    <xdr:to>
      <xdr:col>4</xdr:col>
      <xdr:colOff>206375</xdr:colOff>
      <xdr:row>35</xdr:row>
      <xdr:rowOff>117539</xdr:rowOff>
    </xdr:to>
    <xdr:sp macro="" textlink="">
      <xdr:nvSpPr>
        <xdr:cNvPr id="84" name="円/楕円 83"/>
        <xdr:cNvSpPr/>
      </xdr:nvSpPr>
      <xdr:spPr>
        <a:xfrm>
          <a:off x="2857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134066</xdr:rowOff>
    </xdr:from>
    <xdr:ext cx="469744" cy="259045"/>
    <xdr:sp macro="" textlink="">
      <xdr:nvSpPr>
        <xdr:cNvPr id="85" name="テキスト ボックス 84"/>
        <xdr:cNvSpPr txBox="1"/>
      </xdr:nvSpPr>
      <xdr:spPr>
        <a:xfrm>
          <a:off x="2673427" y="579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32893</xdr:rowOff>
    </xdr:from>
    <xdr:to>
      <xdr:col>3</xdr:col>
      <xdr:colOff>3175</xdr:colOff>
      <xdr:row>35</xdr:row>
      <xdr:rowOff>134493</xdr:rowOff>
    </xdr:to>
    <xdr:sp macro="" textlink="">
      <xdr:nvSpPr>
        <xdr:cNvPr id="86" name="円/楕円 85"/>
        <xdr:cNvSpPr/>
      </xdr:nvSpPr>
      <xdr:spPr>
        <a:xfrm>
          <a:off x="1968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151020</xdr:rowOff>
    </xdr:from>
    <xdr:ext cx="469744" cy="259045"/>
    <xdr:sp macro="" textlink="">
      <xdr:nvSpPr>
        <xdr:cNvPr id="87" name="テキスト ボックス 86"/>
        <xdr:cNvSpPr txBox="1"/>
      </xdr:nvSpPr>
      <xdr:spPr>
        <a:xfrm>
          <a:off x="1784427" y="58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84709</xdr:rowOff>
    </xdr:from>
    <xdr:to>
      <xdr:col>1</xdr:col>
      <xdr:colOff>485775</xdr:colOff>
      <xdr:row>35</xdr:row>
      <xdr:rowOff>14859</xdr:rowOff>
    </xdr:to>
    <xdr:sp macro="" textlink="">
      <xdr:nvSpPr>
        <xdr:cNvPr id="88" name="円/楕円 87"/>
        <xdr:cNvSpPr/>
      </xdr:nvSpPr>
      <xdr:spPr>
        <a:xfrm>
          <a:off x="1079500" y="59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31386</xdr:rowOff>
    </xdr:from>
    <xdr:ext cx="469744" cy="259045"/>
    <xdr:sp macro="" textlink="">
      <xdr:nvSpPr>
        <xdr:cNvPr id="89" name="テキスト ボックス 88"/>
        <xdr:cNvSpPr txBox="1"/>
      </xdr:nvSpPr>
      <xdr:spPr>
        <a:xfrm>
          <a:off x="895427" y="568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32706</xdr:rowOff>
    </xdr:from>
    <xdr:to>
      <xdr:col>6</xdr:col>
      <xdr:colOff>511175</xdr:colOff>
      <xdr:row>55</xdr:row>
      <xdr:rowOff>67974</xdr:rowOff>
    </xdr:to>
    <xdr:cxnSp macro="">
      <xdr:nvCxnSpPr>
        <xdr:cNvPr id="116" name="直線コネクタ 115"/>
        <xdr:cNvCxnSpPr/>
      </xdr:nvCxnSpPr>
      <xdr:spPr>
        <a:xfrm>
          <a:off x="3797300" y="9462456"/>
          <a:ext cx="8382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32706</xdr:rowOff>
    </xdr:from>
    <xdr:to>
      <xdr:col>5</xdr:col>
      <xdr:colOff>358775</xdr:colOff>
      <xdr:row>55</xdr:row>
      <xdr:rowOff>161851</xdr:rowOff>
    </xdr:to>
    <xdr:cxnSp macro="">
      <xdr:nvCxnSpPr>
        <xdr:cNvPr id="119" name="直線コネクタ 118"/>
        <xdr:cNvCxnSpPr/>
      </xdr:nvCxnSpPr>
      <xdr:spPr>
        <a:xfrm flipV="1">
          <a:off x="2908300" y="9462456"/>
          <a:ext cx="889000" cy="1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107038</xdr:rowOff>
    </xdr:from>
    <xdr:to>
      <xdr:col>4</xdr:col>
      <xdr:colOff>155575</xdr:colOff>
      <xdr:row>55</xdr:row>
      <xdr:rowOff>161851</xdr:rowOff>
    </xdr:to>
    <xdr:cxnSp macro="">
      <xdr:nvCxnSpPr>
        <xdr:cNvPr id="122" name="直線コネクタ 121"/>
        <xdr:cNvCxnSpPr/>
      </xdr:nvCxnSpPr>
      <xdr:spPr>
        <a:xfrm>
          <a:off x="2019300" y="9536788"/>
          <a:ext cx="889000" cy="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107038</xdr:rowOff>
    </xdr:from>
    <xdr:to>
      <xdr:col>2</xdr:col>
      <xdr:colOff>638175</xdr:colOff>
      <xdr:row>56</xdr:row>
      <xdr:rowOff>13060</xdr:rowOff>
    </xdr:to>
    <xdr:cxnSp macro="">
      <xdr:nvCxnSpPr>
        <xdr:cNvPr id="125" name="直線コネクタ 124"/>
        <xdr:cNvCxnSpPr/>
      </xdr:nvCxnSpPr>
      <xdr:spPr>
        <a:xfrm flipV="1">
          <a:off x="1130300" y="9536788"/>
          <a:ext cx="889000" cy="7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17174</xdr:rowOff>
    </xdr:from>
    <xdr:to>
      <xdr:col>6</xdr:col>
      <xdr:colOff>561975</xdr:colOff>
      <xdr:row>55</xdr:row>
      <xdr:rowOff>118774</xdr:rowOff>
    </xdr:to>
    <xdr:sp macro="" textlink="">
      <xdr:nvSpPr>
        <xdr:cNvPr id="135" name="円/楕円 134"/>
        <xdr:cNvSpPr/>
      </xdr:nvSpPr>
      <xdr:spPr>
        <a:xfrm>
          <a:off x="4584700" y="94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40051</xdr:rowOff>
    </xdr:from>
    <xdr:ext cx="599010" cy="259045"/>
    <xdr:sp macro="" textlink="">
      <xdr:nvSpPr>
        <xdr:cNvPr id="136" name="総務費該当値テキスト"/>
        <xdr:cNvSpPr txBox="1"/>
      </xdr:nvSpPr>
      <xdr:spPr>
        <a:xfrm>
          <a:off x="4686300" y="929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128,188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153356</xdr:rowOff>
    </xdr:from>
    <xdr:to>
      <xdr:col>5</xdr:col>
      <xdr:colOff>409575</xdr:colOff>
      <xdr:row>55</xdr:row>
      <xdr:rowOff>83506</xdr:rowOff>
    </xdr:to>
    <xdr:sp macro="" textlink="">
      <xdr:nvSpPr>
        <xdr:cNvPr id="137" name="円/楕円 136"/>
        <xdr:cNvSpPr/>
      </xdr:nvSpPr>
      <xdr:spPr>
        <a:xfrm>
          <a:off x="3746500" y="94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100033</xdr:rowOff>
    </xdr:from>
    <xdr:ext cx="599010" cy="259045"/>
    <xdr:sp macro="" textlink="">
      <xdr:nvSpPr>
        <xdr:cNvPr id="138" name="テキスト ボックス 137"/>
        <xdr:cNvSpPr txBox="1"/>
      </xdr:nvSpPr>
      <xdr:spPr>
        <a:xfrm>
          <a:off x="3497794" y="918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111051</xdr:rowOff>
    </xdr:from>
    <xdr:to>
      <xdr:col>4</xdr:col>
      <xdr:colOff>206375</xdr:colOff>
      <xdr:row>56</xdr:row>
      <xdr:rowOff>41201</xdr:rowOff>
    </xdr:to>
    <xdr:sp macro="" textlink="">
      <xdr:nvSpPr>
        <xdr:cNvPr id="139" name="円/楕円 138"/>
        <xdr:cNvSpPr/>
      </xdr:nvSpPr>
      <xdr:spPr>
        <a:xfrm>
          <a:off x="2857500" y="95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57728</xdr:rowOff>
    </xdr:from>
    <xdr:ext cx="599010" cy="259045"/>
    <xdr:sp macro="" textlink="">
      <xdr:nvSpPr>
        <xdr:cNvPr id="140" name="テキスト ボックス 139"/>
        <xdr:cNvSpPr txBox="1"/>
      </xdr:nvSpPr>
      <xdr:spPr>
        <a:xfrm>
          <a:off x="2608794" y="931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107,655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56238</xdr:rowOff>
    </xdr:from>
    <xdr:to>
      <xdr:col>3</xdr:col>
      <xdr:colOff>3175</xdr:colOff>
      <xdr:row>55</xdr:row>
      <xdr:rowOff>157838</xdr:rowOff>
    </xdr:to>
    <xdr:sp macro="" textlink="">
      <xdr:nvSpPr>
        <xdr:cNvPr id="141" name="円/楕円 140"/>
        <xdr:cNvSpPr/>
      </xdr:nvSpPr>
      <xdr:spPr>
        <a:xfrm>
          <a:off x="1968500" y="94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2915</xdr:rowOff>
    </xdr:from>
    <xdr:ext cx="599010" cy="259045"/>
    <xdr:sp macro="" textlink="">
      <xdr:nvSpPr>
        <xdr:cNvPr id="142" name="テキスト ボックス 141"/>
        <xdr:cNvSpPr txBox="1"/>
      </xdr:nvSpPr>
      <xdr:spPr>
        <a:xfrm>
          <a:off x="1719794" y="926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119,644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133710</xdr:rowOff>
    </xdr:from>
    <xdr:to>
      <xdr:col>1</xdr:col>
      <xdr:colOff>485775</xdr:colOff>
      <xdr:row>56</xdr:row>
      <xdr:rowOff>63860</xdr:rowOff>
    </xdr:to>
    <xdr:sp macro="" textlink="">
      <xdr:nvSpPr>
        <xdr:cNvPr id="143" name="円/楕円 142"/>
        <xdr:cNvSpPr/>
      </xdr:nvSpPr>
      <xdr:spPr>
        <a:xfrm>
          <a:off x="1079500" y="95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54987</xdr:rowOff>
    </xdr:from>
    <xdr:ext cx="599010" cy="259045"/>
    <xdr:sp macro="" textlink="">
      <xdr:nvSpPr>
        <xdr:cNvPr id="144" name="テキスト ボックス 143"/>
        <xdr:cNvSpPr txBox="1"/>
      </xdr:nvSpPr>
      <xdr:spPr>
        <a:xfrm>
          <a:off x="830794" y="965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170177</xdr:rowOff>
    </xdr:from>
    <xdr:to>
      <xdr:col>6</xdr:col>
      <xdr:colOff>511175</xdr:colOff>
      <xdr:row>76</xdr:row>
      <xdr:rowOff>38284</xdr:rowOff>
    </xdr:to>
    <xdr:cxnSp macro="">
      <xdr:nvCxnSpPr>
        <xdr:cNvPr id="172" name="直線コネクタ 171"/>
        <xdr:cNvCxnSpPr/>
      </xdr:nvCxnSpPr>
      <xdr:spPr>
        <a:xfrm flipV="1">
          <a:off x="3797300" y="13028927"/>
          <a:ext cx="838200" cy="3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38284</xdr:rowOff>
    </xdr:from>
    <xdr:to>
      <xdr:col>5</xdr:col>
      <xdr:colOff>358775</xdr:colOff>
      <xdr:row>76</xdr:row>
      <xdr:rowOff>68002</xdr:rowOff>
    </xdr:to>
    <xdr:cxnSp macro="">
      <xdr:nvCxnSpPr>
        <xdr:cNvPr id="175" name="直線コネクタ 174"/>
        <xdr:cNvCxnSpPr/>
      </xdr:nvCxnSpPr>
      <xdr:spPr>
        <a:xfrm flipV="1">
          <a:off x="2908300" y="1306848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68002</xdr:rowOff>
    </xdr:from>
    <xdr:to>
      <xdr:col>4</xdr:col>
      <xdr:colOff>155575</xdr:colOff>
      <xdr:row>76</xdr:row>
      <xdr:rowOff>116182</xdr:rowOff>
    </xdr:to>
    <xdr:cxnSp macro="">
      <xdr:nvCxnSpPr>
        <xdr:cNvPr id="178" name="直線コネクタ 177"/>
        <xdr:cNvCxnSpPr/>
      </xdr:nvCxnSpPr>
      <xdr:spPr>
        <a:xfrm flipV="1">
          <a:off x="2019300" y="13098202"/>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145305</xdr:rowOff>
    </xdr:from>
    <xdr:to>
      <xdr:col>2</xdr:col>
      <xdr:colOff>638175</xdr:colOff>
      <xdr:row>76</xdr:row>
      <xdr:rowOff>116182</xdr:rowOff>
    </xdr:to>
    <xdr:cxnSp macro="">
      <xdr:nvCxnSpPr>
        <xdr:cNvPr id="181" name="直線コネクタ 180"/>
        <xdr:cNvCxnSpPr/>
      </xdr:nvCxnSpPr>
      <xdr:spPr>
        <a:xfrm>
          <a:off x="1130300" y="13004055"/>
          <a:ext cx="889000" cy="14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119377</xdr:rowOff>
    </xdr:from>
    <xdr:to>
      <xdr:col>6</xdr:col>
      <xdr:colOff>561975</xdr:colOff>
      <xdr:row>76</xdr:row>
      <xdr:rowOff>49527</xdr:rowOff>
    </xdr:to>
    <xdr:sp macro="" textlink="">
      <xdr:nvSpPr>
        <xdr:cNvPr id="191" name="円/楕円 190"/>
        <xdr:cNvSpPr/>
      </xdr:nvSpPr>
      <xdr:spPr>
        <a:xfrm>
          <a:off x="4584700" y="129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142254</xdr:rowOff>
    </xdr:from>
    <xdr:ext cx="599010" cy="259045"/>
    <xdr:sp macro="" textlink="">
      <xdr:nvSpPr>
        <xdr:cNvPr id="192" name="民生費該当値テキスト"/>
        <xdr:cNvSpPr txBox="1"/>
      </xdr:nvSpPr>
      <xdr:spPr>
        <a:xfrm>
          <a:off x="4686300" y="1282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205,834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158934</xdr:rowOff>
    </xdr:from>
    <xdr:to>
      <xdr:col>5</xdr:col>
      <xdr:colOff>409575</xdr:colOff>
      <xdr:row>76</xdr:row>
      <xdr:rowOff>89084</xdr:rowOff>
    </xdr:to>
    <xdr:sp macro="" textlink="">
      <xdr:nvSpPr>
        <xdr:cNvPr id="193" name="円/楕円 192"/>
        <xdr:cNvSpPr/>
      </xdr:nvSpPr>
      <xdr:spPr>
        <a:xfrm>
          <a:off x="3746500" y="13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105611</xdr:rowOff>
    </xdr:from>
    <xdr:ext cx="599010" cy="259045"/>
    <xdr:sp macro="" textlink="">
      <xdr:nvSpPr>
        <xdr:cNvPr id="194" name="テキスト ボックス 193"/>
        <xdr:cNvSpPr txBox="1"/>
      </xdr:nvSpPr>
      <xdr:spPr>
        <a:xfrm>
          <a:off x="3497794" y="1279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197,182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17202</xdr:rowOff>
    </xdr:from>
    <xdr:to>
      <xdr:col>4</xdr:col>
      <xdr:colOff>206375</xdr:colOff>
      <xdr:row>76</xdr:row>
      <xdr:rowOff>118802</xdr:rowOff>
    </xdr:to>
    <xdr:sp macro="" textlink="">
      <xdr:nvSpPr>
        <xdr:cNvPr id="195" name="円/楕円 194"/>
        <xdr:cNvSpPr/>
      </xdr:nvSpPr>
      <xdr:spPr>
        <a:xfrm>
          <a:off x="2857500" y="130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135329</xdr:rowOff>
    </xdr:from>
    <xdr:ext cx="599010" cy="259045"/>
    <xdr:sp macro="" textlink="">
      <xdr:nvSpPr>
        <xdr:cNvPr id="196" name="テキスト ボックス 195"/>
        <xdr:cNvSpPr txBox="1"/>
      </xdr:nvSpPr>
      <xdr:spPr>
        <a:xfrm>
          <a:off x="2608794" y="1282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65382</xdr:rowOff>
    </xdr:from>
    <xdr:to>
      <xdr:col>3</xdr:col>
      <xdr:colOff>3175</xdr:colOff>
      <xdr:row>76</xdr:row>
      <xdr:rowOff>166982</xdr:rowOff>
    </xdr:to>
    <xdr:sp macro="" textlink="">
      <xdr:nvSpPr>
        <xdr:cNvPr id="197" name="円/楕円 196"/>
        <xdr:cNvSpPr/>
      </xdr:nvSpPr>
      <xdr:spPr>
        <a:xfrm>
          <a:off x="1968500" y="130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12058</xdr:rowOff>
    </xdr:from>
    <xdr:ext cx="599010" cy="259045"/>
    <xdr:sp macro="" textlink="">
      <xdr:nvSpPr>
        <xdr:cNvPr id="198" name="テキスト ボックス 197"/>
        <xdr:cNvSpPr txBox="1"/>
      </xdr:nvSpPr>
      <xdr:spPr>
        <a:xfrm>
          <a:off x="1719794" y="1287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94505</xdr:rowOff>
    </xdr:from>
    <xdr:to>
      <xdr:col>1</xdr:col>
      <xdr:colOff>485775</xdr:colOff>
      <xdr:row>76</xdr:row>
      <xdr:rowOff>24656</xdr:rowOff>
    </xdr:to>
    <xdr:sp macro="" textlink="">
      <xdr:nvSpPr>
        <xdr:cNvPr id="199" name="円/楕円 198"/>
        <xdr:cNvSpPr/>
      </xdr:nvSpPr>
      <xdr:spPr>
        <a:xfrm>
          <a:off x="1079500" y="12953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41182</xdr:rowOff>
    </xdr:from>
    <xdr:ext cx="599010" cy="259045"/>
    <xdr:sp macro="" textlink="">
      <xdr:nvSpPr>
        <xdr:cNvPr id="200" name="テキスト ボックス 199"/>
        <xdr:cNvSpPr txBox="1"/>
      </xdr:nvSpPr>
      <xdr:spPr>
        <a:xfrm>
          <a:off x="830794" y="1272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164663</xdr:rowOff>
    </xdr:from>
    <xdr:to>
      <xdr:col>6</xdr:col>
      <xdr:colOff>511175</xdr:colOff>
      <xdr:row>96</xdr:row>
      <xdr:rowOff>39030</xdr:rowOff>
    </xdr:to>
    <xdr:cxnSp macro="">
      <xdr:nvCxnSpPr>
        <xdr:cNvPr id="225" name="直線コネクタ 224"/>
        <xdr:cNvCxnSpPr/>
      </xdr:nvCxnSpPr>
      <xdr:spPr>
        <a:xfrm flipV="1">
          <a:off x="3797300" y="16452413"/>
          <a:ext cx="838200" cy="4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39030</xdr:rowOff>
    </xdr:from>
    <xdr:to>
      <xdr:col>5</xdr:col>
      <xdr:colOff>358775</xdr:colOff>
      <xdr:row>96</xdr:row>
      <xdr:rowOff>56004</xdr:rowOff>
    </xdr:to>
    <xdr:cxnSp macro="">
      <xdr:nvCxnSpPr>
        <xdr:cNvPr id="228" name="直線コネクタ 227"/>
        <xdr:cNvCxnSpPr/>
      </xdr:nvCxnSpPr>
      <xdr:spPr>
        <a:xfrm flipV="1">
          <a:off x="2908300" y="16498230"/>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56004</xdr:rowOff>
    </xdr:from>
    <xdr:to>
      <xdr:col>4</xdr:col>
      <xdr:colOff>155575</xdr:colOff>
      <xdr:row>96</xdr:row>
      <xdr:rowOff>66673</xdr:rowOff>
    </xdr:to>
    <xdr:cxnSp macro="">
      <xdr:nvCxnSpPr>
        <xdr:cNvPr id="231" name="直線コネクタ 230"/>
        <xdr:cNvCxnSpPr/>
      </xdr:nvCxnSpPr>
      <xdr:spPr>
        <a:xfrm flipV="1">
          <a:off x="2019300" y="16515204"/>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22205</xdr:rowOff>
    </xdr:from>
    <xdr:to>
      <xdr:col>2</xdr:col>
      <xdr:colOff>638175</xdr:colOff>
      <xdr:row>96</xdr:row>
      <xdr:rowOff>66673</xdr:rowOff>
    </xdr:to>
    <xdr:cxnSp macro="">
      <xdr:nvCxnSpPr>
        <xdr:cNvPr id="234" name="直線コネクタ 233"/>
        <xdr:cNvCxnSpPr/>
      </xdr:nvCxnSpPr>
      <xdr:spPr>
        <a:xfrm>
          <a:off x="1130300" y="16481405"/>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113863</xdr:rowOff>
    </xdr:from>
    <xdr:to>
      <xdr:col>6</xdr:col>
      <xdr:colOff>561975</xdr:colOff>
      <xdr:row>96</xdr:row>
      <xdr:rowOff>44013</xdr:rowOff>
    </xdr:to>
    <xdr:sp macro="" textlink="">
      <xdr:nvSpPr>
        <xdr:cNvPr id="244" name="円/楕円 243"/>
        <xdr:cNvSpPr/>
      </xdr:nvSpPr>
      <xdr:spPr>
        <a:xfrm>
          <a:off x="4584700" y="16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136740</xdr:rowOff>
    </xdr:from>
    <xdr:ext cx="534377" cy="259045"/>
    <xdr:sp macro="" textlink="">
      <xdr:nvSpPr>
        <xdr:cNvPr id="245" name="衛生費該当値テキスト"/>
        <xdr:cNvSpPr txBox="1"/>
      </xdr:nvSpPr>
      <xdr:spPr>
        <a:xfrm>
          <a:off x="4686300" y="162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159680</xdr:rowOff>
    </xdr:from>
    <xdr:to>
      <xdr:col>5</xdr:col>
      <xdr:colOff>409575</xdr:colOff>
      <xdr:row>96</xdr:row>
      <xdr:rowOff>89830</xdr:rowOff>
    </xdr:to>
    <xdr:sp macro="" textlink="">
      <xdr:nvSpPr>
        <xdr:cNvPr id="246" name="円/楕円 245"/>
        <xdr:cNvSpPr/>
      </xdr:nvSpPr>
      <xdr:spPr>
        <a:xfrm>
          <a:off x="3746500" y="164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106357</xdr:rowOff>
    </xdr:from>
    <xdr:ext cx="534377" cy="259045"/>
    <xdr:sp macro="" textlink="">
      <xdr:nvSpPr>
        <xdr:cNvPr id="247" name="テキスト ボックス 246"/>
        <xdr:cNvSpPr txBox="1"/>
      </xdr:nvSpPr>
      <xdr:spPr>
        <a:xfrm>
          <a:off x="3530111" y="162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5204</xdr:rowOff>
    </xdr:from>
    <xdr:to>
      <xdr:col>4</xdr:col>
      <xdr:colOff>206375</xdr:colOff>
      <xdr:row>96</xdr:row>
      <xdr:rowOff>106804</xdr:rowOff>
    </xdr:to>
    <xdr:sp macro="" textlink="">
      <xdr:nvSpPr>
        <xdr:cNvPr id="248" name="円/楕円 247"/>
        <xdr:cNvSpPr/>
      </xdr:nvSpPr>
      <xdr:spPr>
        <a:xfrm>
          <a:off x="2857500" y="164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123331</xdr:rowOff>
    </xdr:from>
    <xdr:ext cx="534377" cy="259045"/>
    <xdr:sp macro="" textlink="">
      <xdr:nvSpPr>
        <xdr:cNvPr id="249" name="テキスト ボックス 248"/>
        <xdr:cNvSpPr txBox="1"/>
      </xdr:nvSpPr>
      <xdr:spPr>
        <a:xfrm>
          <a:off x="2641111" y="162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15873</xdr:rowOff>
    </xdr:from>
    <xdr:to>
      <xdr:col>3</xdr:col>
      <xdr:colOff>3175</xdr:colOff>
      <xdr:row>96</xdr:row>
      <xdr:rowOff>117473</xdr:rowOff>
    </xdr:to>
    <xdr:sp macro="" textlink="">
      <xdr:nvSpPr>
        <xdr:cNvPr id="250" name="円/楕円 249"/>
        <xdr:cNvSpPr/>
      </xdr:nvSpPr>
      <xdr:spPr>
        <a:xfrm>
          <a:off x="1968500" y="164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134000</xdr:rowOff>
    </xdr:from>
    <xdr:ext cx="534377" cy="259045"/>
    <xdr:sp macro="" textlink="">
      <xdr:nvSpPr>
        <xdr:cNvPr id="251" name="テキスト ボックス 250"/>
        <xdr:cNvSpPr txBox="1"/>
      </xdr:nvSpPr>
      <xdr:spPr>
        <a:xfrm>
          <a:off x="1752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142855</xdr:rowOff>
    </xdr:from>
    <xdr:to>
      <xdr:col>1</xdr:col>
      <xdr:colOff>485775</xdr:colOff>
      <xdr:row>96</xdr:row>
      <xdr:rowOff>73005</xdr:rowOff>
    </xdr:to>
    <xdr:sp macro="" textlink="">
      <xdr:nvSpPr>
        <xdr:cNvPr id="252" name="円/楕円 251"/>
        <xdr:cNvSpPr/>
      </xdr:nvSpPr>
      <xdr:spPr>
        <a:xfrm>
          <a:off x="1079500" y="164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89532</xdr:rowOff>
    </xdr:from>
    <xdr:ext cx="534377" cy="259045"/>
    <xdr:sp macro="" textlink="">
      <xdr:nvSpPr>
        <xdr:cNvPr id="253" name="テキスト ボックス 252"/>
        <xdr:cNvSpPr txBox="1"/>
      </xdr:nvSpPr>
      <xdr:spPr>
        <a:xfrm>
          <a:off x="863111" y="162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120432</xdr:rowOff>
    </xdr:from>
    <xdr:to>
      <xdr:col>15</xdr:col>
      <xdr:colOff>180975</xdr:colOff>
      <xdr:row>36</xdr:row>
      <xdr:rowOff>12011</xdr:rowOff>
    </xdr:to>
    <xdr:cxnSp macro="">
      <xdr:nvCxnSpPr>
        <xdr:cNvPr id="284" name="直線コネクタ 283"/>
        <xdr:cNvCxnSpPr/>
      </xdr:nvCxnSpPr>
      <xdr:spPr>
        <a:xfrm>
          <a:off x="9639300" y="5949732"/>
          <a:ext cx="838200" cy="2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120432</xdr:rowOff>
    </xdr:from>
    <xdr:to>
      <xdr:col>14</xdr:col>
      <xdr:colOff>28575</xdr:colOff>
      <xdr:row>34</xdr:row>
      <xdr:rowOff>136108</xdr:rowOff>
    </xdr:to>
    <xdr:cxnSp macro="">
      <xdr:nvCxnSpPr>
        <xdr:cNvPr id="287" name="直線コネクタ 286"/>
        <xdr:cNvCxnSpPr/>
      </xdr:nvCxnSpPr>
      <xdr:spPr>
        <a:xfrm flipV="1">
          <a:off x="8750300" y="5949732"/>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48913</xdr:rowOff>
    </xdr:from>
    <xdr:to>
      <xdr:col>12</xdr:col>
      <xdr:colOff>511175</xdr:colOff>
      <xdr:row>34</xdr:row>
      <xdr:rowOff>136108</xdr:rowOff>
    </xdr:to>
    <xdr:cxnSp macro="">
      <xdr:nvCxnSpPr>
        <xdr:cNvPr id="290" name="直線コネクタ 289"/>
        <xdr:cNvCxnSpPr/>
      </xdr:nvCxnSpPr>
      <xdr:spPr>
        <a:xfrm>
          <a:off x="7861300" y="5878213"/>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48913</xdr:rowOff>
    </xdr:from>
    <xdr:to>
      <xdr:col>11</xdr:col>
      <xdr:colOff>307975</xdr:colOff>
      <xdr:row>34</xdr:row>
      <xdr:rowOff>157988</xdr:rowOff>
    </xdr:to>
    <xdr:cxnSp macro="">
      <xdr:nvCxnSpPr>
        <xdr:cNvPr id="293" name="直線コネクタ 292"/>
        <xdr:cNvCxnSpPr/>
      </xdr:nvCxnSpPr>
      <xdr:spPr>
        <a:xfrm flipV="1">
          <a:off x="6972300" y="5878213"/>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132661</xdr:rowOff>
    </xdr:from>
    <xdr:to>
      <xdr:col>15</xdr:col>
      <xdr:colOff>231775</xdr:colOff>
      <xdr:row>36</xdr:row>
      <xdr:rowOff>62811</xdr:rowOff>
    </xdr:to>
    <xdr:sp macro="" textlink="">
      <xdr:nvSpPr>
        <xdr:cNvPr id="303" name="円/楕円 302"/>
        <xdr:cNvSpPr/>
      </xdr:nvSpPr>
      <xdr:spPr>
        <a:xfrm>
          <a:off x="104267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155538</xdr:rowOff>
    </xdr:from>
    <xdr:ext cx="469744" cy="259045"/>
    <xdr:sp macro="" textlink="">
      <xdr:nvSpPr>
        <xdr:cNvPr id="304" name="労働費該当値テキスト"/>
        <xdr:cNvSpPr txBox="1"/>
      </xdr:nvSpPr>
      <xdr:spPr>
        <a:xfrm>
          <a:off x="10528300" y="598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69632</xdr:rowOff>
    </xdr:from>
    <xdr:to>
      <xdr:col>14</xdr:col>
      <xdr:colOff>79375</xdr:colOff>
      <xdr:row>34</xdr:row>
      <xdr:rowOff>171232</xdr:rowOff>
    </xdr:to>
    <xdr:sp macro="" textlink="">
      <xdr:nvSpPr>
        <xdr:cNvPr id="305" name="円/楕円 304"/>
        <xdr:cNvSpPr/>
      </xdr:nvSpPr>
      <xdr:spPr>
        <a:xfrm>
          <a:off x="9588500" y="5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16309</xdr:rowOff>
    </xdr:from>
    <xdr:ext cx="469744" cy="259045"/>
    <xdr:sp macro="" textlink="">
      <xdr:nvSpPr>
        <xdr:cNvPr id="306" name="テキスト ボックス 305"/>
        <xdr:cNvSpPr txBox="1"/>
      </xdr:nvSpPr>
      <xdr:spPr>
        <a:xfrm>
          <a:off x="9404427" y="567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85308</xdr:rowOff>
    </xdr:from>
    <xdr:to>
      <xdr:col>12</xdr:col>
      <xdr:colOff>561975</xdr:colOff>
      <xdr:row>35</xdr:row>
      <xdr:rowOff>15458</xdr:rowOff>
    </xdr:to>
    <xdr:sp macro="" textlink="">
      <xdr:nvSpPr>
        <xdr:cNvPr id="307" name="円/楕円 306"/>
        <xdr:cNvSpPr/>
      </xdr:nvSpPr>
      <xdr:spPr>
        <a:xfrm>
          <a:off x="8699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31985</xdr:rowOff>
    </xdr:from>
    <xdr:ext cx="469744" cy="259045"/>
    <xdr:sp macro="" textlink="">
      <xdr:nvSpPr>
        <xdr:cNvPr id="308" name="テキスト ボックス 307"/>
        <xdr:cNvSpPr txBox="1"/>
      </xdr:nvSpPr>
      <xdr:spPr>
        <a:xfrm>
          <a:off x="8515427" y="568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169563</xdr:rowOff>
    </xdr:from>
    <xdr:to>
      <xdr:col>11</xdr:col>
      <xdr:colOff>358775</xdr:colOff>
      <xdr:row>34</xdr:row>
      <xdr:rowOff>99713</xdr:rowOff>
    </xdr:to>
    <xdr:sp macro="" textlink="">
      <xdr:nvSpPr>
        <xdr:cNvPr id="309" name="円/楕円 308"/>
        <xdr:cNvSpPr/>
      </xdr:nvSpPr>
      <xdr:spPr>
        <a:xfrm>
          <a:off x="7810500" y="58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116240</xdr:rowOff>
    </xdr:from>
    <xdr:ext cx="469744" cy="259045"/>
    <xdr:sp macro="" textlink="">
      <xdr:nvSpPr>
        <xdr:cNvPr id="310" name="テキスト ボックス 309"/>
        <xdr:cNvSpPr txBox="1"/>
      </xdr:nvSpPr>
      <xdr:spPr>
        <a:xfrm>
          <a:off x="7626427" y="560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107188</xdr:rowOff>
    </xdr:from>
    <xdr:to>
      <xdr:col>10</xdr:col>
      <xdr:colOff>155575</xdr:colOff>
      <xdr:row>35</xdr:row>
      <xdr:rowOff>37338</xdr:rowOff>
    </xdr:to>
    <xdr:sp macro="" textlink="">
      <xdr:nvSpPr>
        <xdr:cNvPr id="311" name="円/楕円 310"/>
        <xdr:cNvSpPr/>
      </xdr:nvSpPr>
      <xdr:spPr>
        <a:xfrm>
          <a:off x="6921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28465</xdr:rowOff>
    </xdr:from>
    <xdr:ext cx="469744" cy="259045"/>
    <xdr:sp macro="" textlink="">
      <xdr:nvSpPr>
        <xdr:cNvPr id="312" name="テキスト ボックス 311"/>
        <xdr:cNvSpPr txBox="1"/>
      </xdr:nvSpPr>
      <xdr:spPr>
        <a:xfrm>
          <a:off x="6737427" y="602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60769</xdr:rowOff>
    </xdr:from>
    <xdr:to>
      <xdr:col>15</xdr:col>
      <xdr:colOff>180975</xdr:colOff>
      <xdr:row>54</xdr:row>
      <xdr:rowOff>139865</xdr:rowOff>
    </xdr:to>
    <xdr:cxnSp macro="">
      <xdr:nvCxnSpPr>
        <xdr:cNvPr id="341" name="直線コネクタ 340"/>
        <xdr:cNvCxnSpPr/>
      </xdr:nvCxnSpPr>
      <xdr:spPr>
        <a:xfrm>
          <a:off x="9639300" y="9319069"/>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20689</xdr:rowOff>
    </xdr:from>
    <xdr:to>
      <xdr:col>14</xdr:col>
      <xdr:colOff>28575</xdr:colOff>
      <xdr:row>54</xdr:row>
      <xdr:rowOff>60769</xdr:rowOff>
    </xdr:to>
    <xdr:cxnSp macro="">
      <xdr:nvCxnSpPr>
        <xdr:cNvPr id="344" name="直線コネクタ 343"/>
        <xdr:cNvCxnSpPr/>
      </xdr:nvCxnSpPr>
      <xdr:spPr>
        <a:xfrm>
          <a:off x="8750300" y="9278989"/>
          <a:ext cx="889000" cy="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20689</xdr:rowOff>
    </xdr:from>
    <xdr:to>
      <xdr:col>12</xdr:col>
      <xdr:colOff>511175</xdr:colOff>
      <xdr:row>55</xdr:row>
      <xdr:rowOff>2070</xdr:rowOff>
    </xdr:to>
    <xdr:cxnSp macro="">
      <xdr:nvCxnSpPr>
        <xdr:cNvPr id="347" name="直線コネクタ 346"/>
        <xdr:cNvCxnSpPr/>
      </xdr:nvCxnSpPr>
      <xdr:spPr>
        <a:xfrm flipV="1">
          <a:off x="7861300" y="9278989"/>
          <a:ext cx="889000" cy="1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120497</xdr:rowOff>
    </xdr:from>
    <xdr:to>
      <xdr:col>11</xdr:col>
      <xdr:colOff>307975</xdr:colOff>
      <xdr:row>55</xdr:row>
      <xdr:rowOff>2070</xdr:rowOff>
    </xdr:to>
    <xdr:cxnSp macro="">
      <xdr:nvCxnSpPr>
        <xdr:cNvPr id="350" name="直線コネクタ 349"/>
        <xdr:cNvCxnSpPr/>
      </xdr:nvCxnSpPr>
      <xdr:spPr>
        <a:xfrm>
          <a:off x="6972300" y="9378797"/>
          <a:ext cx="889000" cy="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89065</xdr:rowOff>
    </xdr:from>
    <xdr:to>
      <xdr:col>15</xdr:col>
      <xdr:colOff>231775</xdr:colOff>
      <xdr:row>55</xdr:row>
      <xdr:rowOff>19215</xdr:rowOff>
    </xdr:to>
    <xdr:sp macro="" textlink="">
      <xdr:nvSpPr>
        <xdr:cNvPr id="360" name="円/楕円 359"/>
        <xdr:cNvSpPr/>
      </xdr:nvSpPr>
      <xdr:spPr>
        <a:xfrm>
          <a:off x="10426700" y="93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111942</xdr:rowOff>
    </xdr:from>
    <xdr:ext cx="534377" cy="259045"/>
    <xdr:sp macro="" textlink="">
      <xdr:nvSpPr>
        <xdr:cNvPr id="361" name="農林水産業費該当値テキスト"/>
        <xdr:cNvSpPr txBox="1"/>
      </xdr:nvSpPr>
      <xdr:spPr>
        <a:xfrm>
          <a:off x="10528300" y="91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59,987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9969</xdr:rowOff>
    </xdr:from>
    <xdr:to>
      <xdr:col>14</xdr:col>
      <xdr:colOff>79375</xdr:colOff>
      <xdr:row>54</xdr:row>
      <xdr:rowOff>111569</xdr:rowOff>
    </xdr:to>
    <xdr:sp macro="" textlink="">
      <xdr:nvSpPr>
        <xdr:cNvPr id="362" name="円/楕円 361"/>
        <xdr:cNvSpPr/>
      </xdr:nvSpPr>
      <xdr:spPr>
        <a:xfrm>
          <a:off x="9588500" y="9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128096</xdr:rowOff>
    </xdr:from>
    <xdr:ext cx="534377" cy="259045"/>
    <xdr:sp macro="" textlink="">
      <xdr:nvSpPr>
        <xdr:cNvPr id="363" name="テキスト ボックス 362"/>
        <xdr:cNvSpPr txBox="1"/>
      </xdr:nvSpPr>
      <xdr:spPr>
        <a:xfrm>
          <a:off x="9372111" y="90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141339</xdr:rowOff>
    </xdr:from>
    <xdr:to>
      <xdr:col>12</xdr:col>
      <xdr:colOff>561975</xdr:colOff>
      <xdr:row>54</xdr:row>
      <xdr:rowOff>71489</xdr:rowOff>
    </xdr:to>
    <xdr:sp macro="" textlink="">
      <xdr:nvSpPr>
        <xdr:cNvPr id="364" name="円/楕円 363"/>
        <xdr:cNvSpPr/>
      </xdr:nvSpPr>
      <xdr:spPr>
        <a:xfrm>
          <a:off x="8699500" y="92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88016</xdr:rowOff>
    </xdr:from>
    <xdr:ext cx="534377" cy="259045"/>
    <xdr:sp macro="" textlink="">
      <xdr:nvSpPr>
        <xdr:cNvPr id="365" name="テキスト ボックス 364"/>
        <xdr:cNvSpPr txBox="1"/>
      </xdr:nvSpPr>
      <xdr:spPr>
        <a:xfrm>
          <a:off x="8483111" y="90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122720</xdr:rowOff>
    </xdr:from>
    <xdr:to>
      <xdr:col>11</xdr:col>
      <xdr:colOff>358775</xdr:colOff>
      <xdr:row>55</xdr:row>
      <xdr:rowOff>52870</xdr:rowOff>
    </xdr:to>
    <xdr:sp macro="" textlink="">
      <xdr:nvSpPr>
        <xdr:cNvPr id="366" name="円/楕円 365"/>
        <xdr:cNvSpPr/>
      </xdr:nvSpPr>
      <xdr:spPr>
        <a:xfrm>
          <a:off x="7810500" y="9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69397</xdr:rowOff>
    </xdr:from>
    <xdr:ext cx="534377" cy="259045"/>
    <xdr:sp macro="" textlink="">
      <xdr:nvSpPr>
        <xdr:cNvPr id="367" name="テキスト ボックス 366"/>
        <xdr:cNvSpPr txBox="1"/>
      </xdr:nvSpPr>
      <xdr:spPr>
        <a:xfrm>
          <a:off x="7594111" y="91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69697</xdr:rowOff>
    </xdr:from>
    <xdr:to>
      <xdr:col>10</xdr:col>
      <xdr:colOff>155575</xdr:colOff>
      <xdr:row>54</xdr:row>
      <xdr:rowOff>171297</xdr:rowOff>
    </xdr:to>
    <xdr:sp macro="" textlink="">
      <xdr:nvSpPr>
        <xdr:cNvPr id="368" name="円/楕円 367"/>
        <xdr:cNvSpPr/>
      </xdr:nvSpPr>
      <xdr:spPr>
        <a:xfrm>
          <a:off x="6921500" y="93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16374</xdr:rowOff>
    </xdr:from>
    <xdr:ext cx="534377" cy="259045"/>
    <xdr:sp macro="" textlink="">
      <xdr:nvSpPr>
        <xdr:cNvPr id="369" name="テキスト ボックス 368"/>
        <xdr:cNvSpPr txBox="1"/>
      </xdr:nvSpPr>
      <xdr:spPr>
        <a:xfrm>
          <a:off x="6705111" y="91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153682</xdr:rowOff>
    </xdr:from>
    <xdr:to>
      <xdr:col>15</xdr:col>
      <xdr:colOff>180975</xdr:colOff>
      <xdr:row>78</xdr:row>
      <xdr:rowOff>41300</xdr:rowOff>
    </xdr:to>
    <xdr:cxnSp macro="">
      <xdr:nvCxnSpPr>
        <xdr:cNvPr id="398" name="直線コネクタ 397"/>
        <xdr:cNvCxnSpPr/>
      </xdr:nvCxnSpPr>
      <xdr:spPr>
        <a:xfrm>
          <a:off x="9639300" y="13355332"/>
          <a:ext cx="8382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153682</xdr:rowOff>
    </xdr:from>
    <xdr:to>
      <xdr:col>14</xdr:col>
      <xdr:colOff>28575</xdr:colOff>
      <xdr:row>78</xdr:row>
      <xdr:rowOff>11100</xdr:rowOff>
    </xdr:to>
    <xdr:cxnSp macro="">
      <xdr:nvCxnSpPr>
        <xdr:cNvPr id="401" name="直線コネクタ 400"/>
        <xdr:cNvCxnSpPr/>
      </xdr:nvCxnSpPr>
      <xdr:spPr>
        <a:xfrm flipV="1">
          <a:off x="8750300" y="13355332"/>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11100</xdr:rowOff>
    </xdr:from>
    <xdr:to>
      <xdr:col>12</xdr:col>
      <xdr:colOff>511175</xdr:colOff>
      <xdr:row>78</xdr:row>
      <xdr:rowOff>44831</xdr:rowOff>
    </xdr:to>
    <xdr:cxnSp macro="">
      <xdr:nvCxnSpPr>
        <xdr:cNvPr id="404" name="直線コネクタ 403"/>
        <xdr:cNvCxnSpPr/>
      </xdr:nvCxnSpPr>
      <xdr:spPr>
        <a:xfrm flipV="1">
          <a:off x="7861300" y="13384200"/>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85458</xdr:rowOff>
    </xdr:from>
    <xdr:to>
      <xdr:col>11</xdr:col>
      <xdr:colOff>307975</xdr:colOff>
      <xdr:row>78</xdr:row>
      <xdr:rowOff>44831</xdr:rowOff>
    </xdr:to>
    <xdr:cxnSp macro="">
      <xdr:nvCxnSpPr>
        <xdr:cNvPr id="407" name="直線コネクタ 406"/>
        <xdr:cNvCxnSpPr/>
      </xdr:nvCxnSpPr>
      <xdr:spPr>
        <a:xfrm>
          <a:off x="6972300" y="13287108"/>
          <a:ext cx="889000" cy="1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161950</xdr:rowOff>
    </xdr:from>
    <xdr:to>
      <xdr:col>15</xdr:col>
      <xdr:colOff>231775</xdr:colOff>
      <xdr:row>78</xdr:row>
      <xdr:rowOff>92100</xdr:rowOff>
    </xdr:to>
    <xdr:sp macro="" textlink="">
      <xdr:nvSpPr>
        <xdr:cNvPr id="417" name="円/楕円 416"/>
        <xdr:cNvSpPr/>
      </xdr:nvSpPr>
      <xdr:spPr>
        <a:xfrm>
          <a:off x="10426700" y="13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140377</xdr:rowOff>
    </xdr:from>
    <xdr:ext cx="534377" cy="259045"/>
    <xdr:sp macro="" textlink="">
      <xdr:nvSpPr>
        <xdr:cNvPr id="418" name="商工費該当値テキスト"/>
        <xdr:cNvSpPr txBox="1"/>
      </xdr:nvSpPr>
      <xdr:spPr>
        <a:xfrm>
          <a:off x="10528300" y="133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102882</xdr:rowOff>
    </xdr:from>
    <xdr:to>
      <xdr:col>14</xdr:col>
      <xdr:colOff>79375</xdr:colOff>
      <xdr:row>78</xdr:row>
      <xdr:rowOff>33032</xdr:rowOff>
    </xdr:to>
    <xdr:sp macro="" textlink="">
      <xdr:nvSpPr>
        <xdr:cNvPr id="419" name="円/楕円 418"/>
        <xdr:cNvSpPr/>
      </xdr:nvSpPr>
      <xdr:spPr>
        <a:xfrm>
          <a:off x="9588500" y="133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24159</xdr:rowOff>
    </xdr:from>
    <xdr:ext cx="534377" cy="259045"/>
    <xdr:sp macro="" textlink="">
      <xdr:nvSpPr>
        <xdr:cNvPr id="420" name="テキスト ボックス 419"/>
        <xdr:cNvSpPr txBox="1"/>
      </xdr:nvSpPr>
      <xdr:spPr>
        <a:xfrm>
          <a:off x="9372111" y="1339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131750</xdr:rowOff>
    </xdr:from>
    <xdr:to>
      <xdr:col>12</xdr:col>
      <xdr:colOff>561975</xdr:colOff>
      <xdr:row>78</xdr:row>
      <xdr:rowOff>61900</xdr:rowOff>
    </xdr:to>
    <xdr:sp macro="" textlink="">
      <xdr:nvSpPr>
        <xdr:cNvPr id="421" name="円/楕円 420"/>
        <xdr:cNvSpPr/>
      </xdr:nvSpPr>
      <xdr:spPr>
        <a:xfrm>
          <a:off x="8699500" y="133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78427</xdr:rowOff>
    </xdr:from>
    <xdr:ext cx="534377" cy="259045"/>
    <xdr:sp macro="" textlink="">
      <xdr:nvSpPr>
        <xdr:cNvPr id="422" name="テキスト ボックス 421"/>
        <xdr:cNvSpPr txBox="1"/>
      </xdr:nvSpPr>
      <xdr:spPr>
        <a:xfrm>
          <a:off x="8483111" y="131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165481</xdr:rowOff>
    </xdr:from>
    <xdr:to>
      <xdr:col>11</xdr:col>
      <xdr:colOff>358775</xdr:colOff>
      <xdr:row>78</xdr:row>
      <xdr:rowOff>95631</xdr:rowOff>
    </xdr:to>
    <xdr:sp macro="" textlink="">
      <xdr:nvSpPr>
        <xdr:cNvPr id="423" name="円/楕円 422"/>
        <xdr:cNvSpPr/>
      </xdr:nvSpPr>
      <xdr:spPr>
        <a:xfrm>
          <a:off x="7810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86758</xdr:rowOff>
    </xdr:from>
    <xdr:ext cx="534377" cy="259045"/>
    <xdr:sp macro="" textlink="">
      <xdr:nvSpPr>
        <xdr:cNvPr id="424" name="テキスト ボックス 423"/>
        <xdr:cNvSpPr txBox="1"/>
      </xdr:nvSpPr>
      <xdr:spPr>
        <a:xfrm>
          <a:off x="7594111" y="134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34658</xdr:rowOff>
    </xdr:from>
    <xdr:to>
      <xdr:col>10</xdr:col>
      <xdr:colOff>155575</xdr:colOff>
      <xdr:row>77</xdr:row>
      <xdr:rowOff>136258</xdr:rowOff>
    </xdr:to>
    <xdr:sp macro="" textlink="">
      <xdr:nvSpPr>
        <xdr:cNvPr id="425" name="円/楕円 424"/>
        <xdr:cNvSpPr/>
      </xdr:nvSpPr>
      <xdr:spPr>
        <a:xfrm>
          <a:off x="6921500" y="132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152785</xdr:rowOff>
    </xdr:from>
    <xdr:ext cx="534377" cy="259045"/>
    <xdr:sp macro="" textlink="">
      <xdr:nvSpPr>
        <xdr:cNvPr id="426" name="テキスト ボックス 425"/>
        <xdr:cNvSpPr txBox="1"/>
      </xdr:nvSpPr>
      <xdr:spPr>
        <a:xfrm>
          <a:off x="6705111" y="130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14390</xdr:rowOff>
    </xdr:from>
    <xdr:to>
      <xdr:col>15</xdr:col>
      <xdr:colOff>180975</xdr:colOff>
      <xdr:row>95</xdr:row>
      <xdr:rowOff>69825</xdr:rowOff>
    </xdr:to>
    <xdr:cxnSp macro="">
      <xdr:nvCxnSpPr>
        <xdr:cNvPr id="459" name="直線コネクタ 458"/>
        <xdr:cNvCxnSpPr/>
      </xdr:nvCxnSpPr>
      <xdr:spPr>
        <a:xfrm flipV="1">
          <a:off x="9639300" y="16302140"/>
          <a:ext cx="8382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29011</xdr:rowOff>
    </xdr:from>
    <xdr:to>
      <xdr:col>14</xdr:col>
      <xdr:colOff>28575</xdr:colOff>
      <xdr:row>95</xdr:row>
      <xdr:rowOff>69825</xdr:rowOff>
    </xdr:to>
    <xdr:cxnSp macro="">
      <xdr:nvCxnSpPr>
        <xdr:cNvPr id="462" name="直線コネクタ 461"/>
        <xdr:cNvCxnSpPr/>
      </xdr:nvCxnSpPr>
      <xdr:spPr>
        <a:xfrm>
          <a:off x="8750300" y="16316761"/>
          <a:ext cx="8890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29011</xdr:rowOff>
    </xdr:from>
    <xdr:to>
      <xdr:col>12</xdr:col>
      <xdr:colOff>511175</xdr:colOff>
      <xdr:row>95</xdr:row>
      <xdr:rowOff>59843</xdr:rowOff>
    </xdr:to>
    <xdr:cxnSp macro="">
      <xdr:nvCxnSpPr>
        <xdr:cNvPr id="465" name="直線コネクタ 464"/>
        <xdr:cNvCxnSpPr/>
      </xdr:nvCxnSpPr>
      <xdr:spPr>
        <a:xfrm flipV="1">
          <a:off x="7861300" y="16316761"/>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15856</xdr:rowOff>
    </xdr:from>
    <xdr:to>
      <xdr:col>11</xdr:col>
      <xdr:colOff>307975</xdr:colOff>
      <xdr:row>95</xdr:row>
      <xdr:rowOff>59843</xdr:rowOff>
    </xdr:to>
    <xdr:cxnSp macro="">
      <xdr:nvCxnSpPr>
        <xdr:cNvPr id="468" name="直線コネクタ 467"/>
        <xdr:cNvCxnSpPr/>
      </xdr:nvCxnSpPr>
      <xdr:spPr>
        <a:xfrm>
          <a:off x="6972300" y="16303606"/>
          <a:ext cx="8890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135040</xdr:rowOff>
    </xdr:from>
    <xdr:to>
      <xdr:col>15</xdr:col>
      <xdr:colOff>231775</xdr:colOff>
      <xdr:row>95</xdr:row>
      <xdr:rowOff>65190</xdr:rowOff>
    </xdr:to>
    <xdr:sp macro="" textlink="">
      <xdr:nvSpPr>
        <xdr:cNvPr id="478" name="円/楕円 477"/>
        <xdr:cNvSpPr/>
      </xdr:nvSpPr>
      <xdr:spPr>
        <a:xfrm>
          <a:off x="10426700" y="162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157917</xdr:rowOff>
    </xdr:from>
    <xdr:ext cx="534377" cy="259045"/>
    <xdr:sp macro="" textlink="">
      <xdr:nvSpPr>
        <xdr:cNvPr id="479" name="土木費該当値テキスト"/>
        <xdr:cNvSpPr txBox="1"/>
      </xdr:nvSpPr>
      <xdr:spPr>
        <a:xfrm>
          <a:off x="10528300" y="161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85,156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19025</xdr:rowOff>
    </xdr:from>
    <xdr:to>
      <xdr:col>14</xdr:col>
      <xdr:colOff>79375</xdr:colOff>
      <xdr:row>95</xdr:row>
      <xdr:rowOff>120625</xdr:rowOff>
    </xdr:to>
    <xdr:sp macro="" textlink="">
      <xdr:nvSpPr>
        <xdr:cNvPr id="480" name="円/楕円 479"/>
        <xdr:cNvSpPr/>
      </xdr:nvSpPr>
      <xdr:spPr>
        <a:xfrm>
          <a:off x="9588500" y="163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137152</xdr:rowOff>
    </xdr:from>
    <xdr:ext cx="534377" cy="259045"/>
    <xdr:sp macro="" textlink="">
      <xdr:nvSpPr>
        <xdr:cNvPr id="481" name="テキスト ボックス 480"/>
        <xdr:cNvSpPr txBox="1"/>
      </xdr:nvSpPr>
      <xdr:spPr>
        <a:xfrm>
          <a:off x="9372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149661</xdr:rowOff>
    </xdr:from>
    <xdr:to>
      <xdr:col>12</xdr:col>
      <xdr:colOff>561975</xdr:colOff>
      <xdr:row>95</xdr:row>
      <xdr:rowOff>79811</xdr:rowOff>
    </xdr:to>
    <xdr:sp macro="" textlink="">
      <xdr:nvSpPr>
        <xdr:cNvPr id="482" name="円/楕円 481"/>
        <xdr:cNvSpPr/>
      </xdr:nvSpPr>
      <xdr:spPr>
        <a:xfrm>
          <a:off x="8699500" y="162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96338</xdr:rowOff>
    </xdr:from>
    <xdr:ext cx="534377" cy="259045"/>
    <xdr:sp macro="" textlink="">
      <xdr:nvSpPr>
        <xdr:cNvPr id="483" name="テキスト ボックス 482"/>
        <xdr:cNvSpPr txBox="1"/>
      </xdr:nvSpPr>
      <xdr:spPr>
        <a:xfrm>
          <a:off x="8483111" y="1604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9043</xdr:rowOff>
    </xdr:from>
    <xdr:to>
      <xdr:col>11</xdr:col>
      <xdr:colOff>358775</xdr:colOff>
      <xdr:row>95</xdr:row>
      <xdr:rowOff>110643</xdr:rowOff>
    </xdr:to>
    <xdr:sp macro="" textlink="">
      <xdr:nvSpPr>
        <xdr:cNvPr id="484" name="円/楕円 483"/>
        <xdr:cNvSpPr/>
      </xdr:nvSpPr>
      <xdr:spPr>
        <a:xfrm>
          <a:off x="7810500" y="162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127170</xdr:rowOff>
    </xdr:from>
    <xdr:ext cx="534377" cy="259045"/>
    <xdr:sp macro="" textlink="">
      <xdr:nvSpPr>
        <xdr:cNvPr id="485" name="テキスト ボックス 484"/>
        <xdr:cNvSpPr txBox="1"/>
      </xdr:nvSpPr>
      <xdr:spPr>
        <a:xfrm>
          <a:off x="7594111" y="160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136506</xdr:rowOff>
    </xdr:from>
    <xdr:to>
      <xdr:col>10</xdr:col>
      <xdr:colOff>155575</xdr:colOff>
      <xdr:row>95</xdr:row>
      <xdr:rowOff>66656</xdr:rowOff>
    </xdr:to>
    <xdr:sp macro="" textlink="">
      <xdr:nvSpPr>
        <xdr:cNvPr id="486" name="円/楕円 485"/>
        <xdr:cNvSpPr/>
      </xdr:nvSpPr>
      <xdr:spPr>
        <a:xfrm>
          <a:off x="6921500" y="162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83183</xdr:rowOff>
    </xdr:from>
    <xdr:ext cx="534377" cy="259045"/>
    <xdr:sp macro="" textlink="">
      <xdr:nvSpPr>
        <xdr:cNvPr id="487" name="テキスト ボックス 486"/>
        <xdr:cNvSpPr txBox="1"/>
      </xdr:nvSpPr>
      <xdr:spPr>
        <a:xfrm>
          <a:off x="6705111" y="160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53904</xdr:rowOff>
    </xdr:from>
    <xdr:to>
      <xdr:col>23</xdr:col>
      <xdr:colOff>517525</xdr:colOff>
      <xdr:row>37</xdr:row>
      <xdr:rowOff>75335</xdr:rowOff>
    </xdr:to>
    <xdr:cxnSp macro="">
      <xdr:nvCxnSpPr>
        <xdr:cNvPr id="520" name="直線コネクタ 519"/>
        <xdr:cNvCxnSpPr/>
      </xdr:nvCxnSpPr>
      <xdr:spPr>
        <a:xfrm>
          <a:off x="15481300" y="6397554"/>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8684</xdr:rowOff>
    </xdr:from>
    <xdr:to>
      <xdr:col>22</xdr:col>
      <xdr:colOff>365125</xdr:colOff>
      <xdr:row>37</xdr:row>
      <xdr:rowOff>53904</xdr:rowOff>
    </xdr:to>
    <xdr:cxnSp macro="">
      <xdr:nvCxnSpPr>
        <xdr:cNvPr id="523" name="直線コネクタ 522"/>
        <xdr:cNvCxnSpPr/>
      </xdr:nvCxnSpPr>
      <xdr:spPr>
        <a:xfrm>
          <a:off x="14592300" y="6352334"/>
          <a:ext cx="889000" cy="4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8684</xdr:rowOff>
    </xdr:from>
    <xdr:to>
      <xdr:col>21</xdr:col>
      <xdr:colOff>161925</xdr:colOff>
      <xdr:row>37</xdr:row>
      <xdr:rowOff>60047</xdr:rowOff>
    </xdr:to>
    <xdr:cxnSp macro="">
      <xdr:nvCxnSpPr>
        <xdr:cNvPr id="526" name="直線コネクタ 525"/>
        <xdr:cNvCxnSpPr/>
      </xdr:nvCxnSpPr>
      <xdr:spPr>
        <a:xfrm flipV="1">
          <a:off x="13703300" y="6352334"/>
          <a:ext cx="8890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39045</xdr:rowOff>
    </xdr:from>
    <xdr:to>
      <xdr:col>19</xdr:col>
      <xdr:colOff>644525</xdr:colOff>
      <xdr:row>37</xdr:row>
      <xdr:rowOff>60047</xdr:rowOff>
    </xdr:to>
    <xdr:cxnSp macro="">
      <xdr:nvCxnSpPr>
        <xdr:cNvPr id="529" name="直線コネクタ 528"/>
        <xdr:cNvCxnSpPr/>
      </xdr:nvCxnSpPr>
      <xdr:spPr>
        <a:xfrm>
          <a:off x="12814300" y="6382695"/>
          <a:ext cx="8890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24535</xdr:rowOff>
    </xdr:from>
    <xdr:to>
      <xdr:col>23</xdr:col>
      <xdr:colOff>568325</xdr:colOff>
      <xdr:row>37</xdr:row>
      <xdr:rowOff>126135</xdr:rowOff>
    </xdr:to>
    <xdr:sp macro="" textlink="">
      <xdr:nvSpPr>
        <xdr:cNvPr id="539" name="円/楕円 538"/>
        <xdr:cNvSpPr/>
      </xdr:nvSpPr>
      <xdr:spPr>
        <a:xfrm>
          <a:off x="16268700" y="63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47412</xdr:rowOff>
    </xdr:from>
    <xdr:ext cx="534377" cy="259045"/>
    <xdr:sp macro="" textlink="">
      <xdr:nvSpPr>
        <xdr:cNvPr id="540" name="消防費該当値テキスト"/>
        <xdr:cNvSpPr txBox="1"/>
      </xdr:nvSpPr>
      <xdr:spPr>
        <a:xfrm>
          <a:off x="16370300" y="621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3104</xdr:rowOff>
    </xdr:from>
    <xdr:to>
      <xdr:col>22</xdr:col>
      <xdr:colOff>415925</xdr:colOff>
      <xdr:row>37</xdr:row>
      <xdr:rowOff>104704</xdr:rowOff>
    </xdr:to>
    <xdr:sp macro="" textlink="">
      <xdr:nvSpPr>
        <xdr:cNvPr id="541" name="円/楕円 540"/>
        <xdr:cNvSpPr/>
      </xdr:nvSpPr>
      <xdr:spPr>
        <a:xfrm>
          <a:off x="15430500" y="63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121231</xdr:rowOff>
    </xdr:from>
    <xdr:ext cx="534377" cy="259045"/>
    <xdr:sp macro="" textlink="">
      <xdr:nvSpPr>
        <xdr:cNvPr id="542" name="テキスト ボックス 541"/>
        <xdr:cNvSpPr txBox="1"/>
      </xdr:nvSpPr>
      <xdr:spPr>
        <a:xfrm>
          <a:off x="15214111" y="61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129334</xdr:rowOff>
    </xdr:from>
    <xdr:to>
      <xdr:col>21</xdr:col>
      <xdr:colOff>212725</xdr:colOff>
      <xdr:row>37</xdr:row>
      <xdr:rowOff>59484</xdr:rowOff>
    </xdr:to>
    <xdr:sp macro="" textlink="">
      <xdr:nvSpPr>
        <xdr:cNvPr id="543" name="円/楕円 542"/>
        <xdr:cNvSpPr/>
      </xdr:nvSpPr>
      <xdr:spPr>
        <a:xfrm>
          <a:off x="14541500" y="63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76011</xdr:rowOff>
    </xdr:from>
    <xdr:ext cx="534377" cy="259045"/>
    <xdr:sp macro="" textlink="">
      <xdr:nvSpPr>
        <xdr:cNvPr id="544" name="テキスト ボックス 543"/>
        <xdr:cNvSpPr txBox="1"/>
      </xdr:nvSpPr>
      <xdr:spPr>
        <a:xfrm>
          <a:off x="14325111" y="60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9247</xdr:rowOff>
    </xdr:from>
    <xdr:to>
      <xdr:col>20</xdr:col>
      <xdr:colOff>9525</xdr:colOff>
      <xdr:row>37</xdr:row>
      <xdr:rowOff>110847</xdr:rowOff>
    </xdr:to>
    <xdr:sp macro="" textlink="">
      <xdr:nvSpPr>
        <xdr:cNvPr id="545" name="円/楕円 544"/>
        <xdr:cNvSpPr/>
      </xdr:nvSpPr>
      <xdr:spPr>
        <a:xfrm>
          <a:off x="13652500" y="63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127374</xdr:rowOff>
    </xdr:from>
    <xdr:ext cx="534377" cy="259045"/>
    <xdr:sp macro="" textlink="">
      <xdr:nvSpPr>
        <xdr:cNvPr id="546" name="テキスト ボックス 545"/>
        <xdr:cNvSpPr txBox="1"/>
      </xdr:nvSpPr>
      <xdr:spPr>
        <a:xfrm>
          <a:off x="13436111" y="61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159695</xdr:rowOff>
    </xdr:from>
    <xdr:to>
      <xdr:col>18</xdr:col>
      <xdr:colOff>492125</xdr:colOff>
      <xdr:row>37</xdr:row>
      <xdr:rowOff>89845</xdr:rowOff>
    </xdr:to>
    <xdr:sp macro="" textlink="">
      <xdr:nvSpPr>
        <xdr:cNvPr id="547" name="円/楕円 546"/>
        <xdr:cNvSpPr/>
      </xdr:nvSpPr>
      <xdr:spPr>
        <a:xfrm>
          <a:off x="12763500" y="63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106372</xdr:rowOff>
    </xdr:from>
    <xdr:ext cx="534377" cy="259045"/>
    <xdr:sp macro="" textlink="">
      <xdr:nvSpPr>
        <xdr:cNvPr id="548" name="テキスト ボックス 547"/>
        <xdr:cNvSpPr txBox="1"/>
      </xdr:nvSpPr>
      <xdr:spPr>
        <a:xfrm>
          <a:off x="12547111" y="61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47932</xdr:rowOff>
    </xdr:from>
    <xdr:to>
      <xdr:col>23</xdr:col>
      <xdr:colOff>517525</xdr:colOff>
      <xdr:row>56</xdr:row>
      <xdr:rowOff>90528</xdr:rowOff>
    </xdr:to>
    <xdr:cxnSp macro="">
      <xdr:nvCxnSpPr>
        <xdr:cNvPr id="577" name="直線コネクタ 576"/>
        <xdr:cNvCxnSpPr/>
      </xdr:nvCxnSpPr>
      <xdr:spPr>
        <a:xfrm>
          <a:off x="15481300" y="9649132"/>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13832</xdr:rowOff>
    </xdr:from>
    <xdr:to>
      <xdr:col>22</xdr:col>
      <xdr:colOff>365125</xdr:colOff>
      <xdr:row>56</xdr:row>
      <xdr:rowOff>47932</xdr:rowOff>
    </xdr:to>
    <xdr:cxnSp macro="">
      <xdr:nvCxnSpPr>
        <xdr:cNvPr id="580" name="直線コネクタ 579"/>
        <xdr:cNvCxnSpPr/>
      </xdr:nvCxnSpPr>
      <xdr:spPr>
        <a:xfrm>
          <a:off x="14592300" y="9615032"/>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55469</xdr:rowOff>
    </xdr:from>
    <xdr:to>
      <xdr:col>21</xdr:col>
      <xdr:colOff>161925</xdr:colOff>
      <xdr:row>56</xdr:row>
      <xdr:rowOff>13832</xdr:rowOff>
    </xdr:to>
    <xdr:cxnSp macro="">
      <xdr:nvCxnSpPr>
        <xdr:cNvPr id="583" name="直線コネクタ 582"/>
        <xdr:cNvCxnSpPr/>
      </xdr:nvCxnSpPr>
      <xdr:spPr>
        <a:xfrm>
          <a:off x="13703300" y="9485219"/>
          <a:ext cx="889000" cy="1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55469</xdr:rowOff>
    </xdr:from>
    <xdr:to>
      <xdr:col>19</xdr:col>
      <xdr:colOff>644525</xdr:colOff>
      <xdr:row>55</xdr:row>
      <xdr:rowOff>112832</xdr:rowOff>
    </xdr:to>
    <xdr:cxnSp macro="">
      <xdr:nvCxnSpPr>
        <xdr:cNvPr id="586" name="直線コネクタ 585"/>
        <xdr:cNvCxnSpPr/>
      </xdr:nvCxnSpPr>
      <xdr:spPr>
        <a:xfrm flipV="1">
          <a:off x="12814300" y="9485219"/>
          <a:ext cx="889000" cy="5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39728</xdr:rowOff>
    </xdr:from>
    <xdr:to>
      <xdr:col>23</xdr:col>
      <xdr:colOff>568325</xdr:colOff>
      <xdr:row>56</xdr:row>
      <xdr:rowOff>141328</xdr:rowOff>
    </xdr:to>
    <xdr:sp macro="" textlink="">
      <xdr:nvSpPr>
        <xdr:cNvPr id="596" name="円/楕円 595"/>
        <xdr:cNvSpPr/>
      </xdr:nvSpPr>
      <xdr:spPr>
        <a:xfrm>
          <a:off x="16268700" y="96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62605</xdr:rowOff>
    </xdr:from>
    <xdr:ext cx="534377" cy="259045"/>
    <xdr:sp macro="" textlink="">
      <xdr:nvSpPr>
        <xdr:cNvPr id="597" name="教育費該当値テキスト"/>
        <xdr:cNvSpPr txBox="1"/>
      </xdr:nvSpPr>
      <xdr:spPr>
        <a:xfrm>
          <a:off x="16370300" y="94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168582</xdr:rowOff>
    </xdr:from>
    <xdr:to>
      <xdr:col>22</xdr:col>
      <xdr:colOff>415925</xdr:colOff>
      <xdr:row>56</xdr:row>
      <xdr:rowOff>98732</xdr:rowOff>
    </xdr:to>
    <xdr:sp macro="" textlink="">
      <xdr:nvSpPr>
        <xdr:cNvPr id="598" name="円/楕円 597"/>
        <xdr:cNvSpPr/>
      </xdr:nvSpPr>
      <xdr:spPr>
        <a:xfrm>
          <a:off x="15430500" y="95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115259</xdr:rowOff>
    </xdr:from>
    <xdr:ext cx="534377" cy="259045"/>
    <xdr:sp macro="" textlink="">
      <xdr:nvSpPr>
        <xdr:cNvPr id="599" name="テキスト ボックス 598"/>
        <xdr:cNvSpPr txBox="1"/>
      </xdr:nvSpPr>
      <xdr:spPr>
        <a:xfrm>
          <a:off x="15214111" y="937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134482</xdr:rowOff>
    </xdr:from>
    <xdr:to>
      <xdr:col>21</xdr:col>
      <xdr:colOff>212725</xdr:colOff>
      <xdr:row>56</xdr:row>
      <xdr:rowOff>64632</xdr:rowOff>
    </xdr:to>
    <xdr:sp macro="" textlink="">
      <xdr:nvSpPr>
        <xdr:cNvPr id="600" name="円/楕円 599"/>
        <xdr:cNvSpPr/>
      </xdr:nvSpPr>
      <xdr:spPr>
        <a:xfrm>
          <a:off x="14541500" y="95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81159</xdr:rowOff>
    </xdr:from>
    <xdr:ext cx="534377" cy="259045"/>
    <xdr:sp macro="" textlink="">
      <xdr:nvSpPr>
        <xdr:cNvPr id="601" name="テキスト ボックス 600"/>
        <xdr:cNvSpPr txBox="1"/>
      </xdr:nvSpPr>
      <xdr:spPr>
        <a:xfrm>
          <a:off x="14325111" y="93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4669</xdr:rowOff>
    </xdr:from>
    <xdr:to>
      <xdr:col>20</xdr:col>
      <xdr:colOff>9525</xdr:colOff>
      <xdr:row>55</xdr:row>
      <xdr:rowOff>106269</xdr:rowOff>
    </xdr:to>
    <xdr:sp macro="" textlink="">
      <xdr:nvSpPr>
        <xdr:cNvPr id="602" name="円/楕円 601"/>
        <xdr:cNvSpPr/>
      </xdr:nvSpPr>
      <xdr:spPr>
        <a:xfrm>
          <a:off x="13652500" y="94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122796</xdr:rowOff>
    </xdr:from>
    <xdr:ext cx="534377" cy="259045"/>
    <xdr:sp macro="" textlink="">
      <xdr:nvSpPr>
        <xdr:cNvPr id="603" name="テキスト ボックス 602"/>
        <xdr:cNvSpPr txBox="1"/>
      </xdr:nvSpPr>
      <xdr:spPr>
        <a:xfrm>
          <a:off x="13436111" y="92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62032</xdr:rowOff>
    </xdr:from>
    <xdr:to>
      <xdr:col>18</xdr:col>
      <xdr:colOff>492125</xdr:colOff>
      <xdr:row>55</xdr:row>
      <xdr:rowOff>163632</xdr:rowOff>
    </xdr:to>
    <xdr:sp macro="" textlink="">
      <xdr:nvSpPr>
        <xdr:cNvPr id="604" name="円/楕円 603"/>
        <xdr:cNvSpPr/>
      </xdr:nvSpPr>
      <xdr:spPr>
        <a:xfrm>
          <a:off x="12763500" y="94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8709</xdr:rowOff>
    </xdr:from>
    <xdr:ext cx="534377" cy="259045"/>
    <xdr:sp macro="" textlink="">
      <xdr:nvSpPr>
        <xdr:cNvPr id="605" name="テキスト ボックス 604"/>
        <xdr:cNvSpPr txBox="1"/>
      </xdr:nvSpPr>
      <xdr:spPr>
        <a:xfrm>
          <a:off x="12547111" y="92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111857</xdr:rowOff>
    </xdr:from>
    <xdr:to>
      <xdr:col>23</xdr:col>
      <xdr:colOff>517525</xdr:colOff>
      <xdr:row>78</xdr:row>
      <xdr:rowOff>51163</xdr:rowOff>
    </xdr:to>
    <xdr:cxnSp macro="">
      <xdr:nvCxnSpPr>
        <xdr:cNvPr id="632" name="直線コネクタ 631"/>
        <xdr:cNvCxnSpPr/>
      </xdr:nvCxnSpPr>
      <xdr:spPr>
        <a:xfrm>
          <a:off x="15481300" y="12970607"/>
          <a:ext cx="838200" cy="4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111857</xdr:rowOff>
    </xdr:from>
    <xdr:to>
      <xdr:col>22</xdr:col>
      <xdr:colOff>365125</xdr:colOff>
      <xdr:row>76</xdr:row>
      <xdr:rowOff>116748</xdr:rowOff>
    </xdr:to>
    <xdr:cxnSp macro="">
      <xdr:nvCxnSpPr>
        <xdr:cNvPr id="635" name="直線コネクタ 634"/>
        <xdr:cNvCxnSpPr/>
      </xdr:nvCxnSpPr>
      <xdr:spPr>
        <a:xfrm flipV="1">
          <a:off x="14592300" y="12970607"/>
          <a:ext cx="889000" cy="1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116748</xdr:rowOff>
    </xdr:from>
    <xdr:to>
      <xdr:col>21</xdr:col>
      <xdr:colOff>161925</xdr:colOff>
      <xdr:row>76</xdr:row>
      <xdr:rowOff>168960</xdr:rowOff>
    </xdr:to>
    <xdr:cxnSp macro="">
      <xdr:nvCxnSpPr>
        <xdr:cNvPr id="638" name="直線コネクタ 637"/>
        <xdr:cNvCxnSpPr/>
      </xdr:nvCxnSpPr>
      <xdr:spPr>
        <a:xfrm flipV="1">
          <a:off x="13703300" y="13146948"/>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103535</xdr:rowOff>
    </xdr:from>
    <xdr:to>
      <xdr:col>19</xdr:col>
      <xdr:colOff>644525</xdr:colOff>
      <xdr:row>76</xdr:row>
      <xdr:rowOff>168960</xdr:rowOff>
    </xdr:to>
    <xdr:cxnSp macro="">
      <xdr:nvCxnSpPr>
        <xdr:cNvPr id="641" name="直線コネクタ 640"/>
        <xdr:cNvCxnSpPr/>
      </xdr:nvCxnSpPr>
      <xdr:spPr>
        <a:xfrm>
          <a:off x="12814300" y="13133735"/>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827</xdr:rowOff>
    </xdr:from>
    <xdr:ext cx="469744" cy="259045"/>
    <xdr:sp macro="" textlink="">
      <xdr:nvSpPr>
        <xdr:cNvPr id="643" name="テキスト ボックス 642"/>
        <xdr:cNvSpPr txBox="1"/>
      </xdr:nvSpPr>
      <xdr:spPr>
        <a:xfrm>
          <a:off x="13468427" y="133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96931</xdr:rowOff>
    </xdr:from>
    <xdr:ext cx="534377" cy="259045"/>
    <xdr:sp macro="" textlink="">
      <xdr:nvSpPr>
        <xdr:cNvPr id="645" name="テキスト ボックス 644"/>
        <xdr:cNvSpPr txBox="1"/>
      </xdr:nvSpPr>
      <xdr:spPr>
        <a:xfrm>
          <a:off x="12547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363</xdr:rowOff>
    </xdr:from>
    <xdr:to>
      <xdr:col>23</xdr:col>
      <xdr:colOff>568325</xdr:colOff>
      <xdr:row>78</xdr:row>
      <xdr:rowOff>101963</xdr:rowOff>
    </xdr:to>
    <xdr:sp macro="" textlink="">
      <xdr:nvSpPr>
        <xdr:cNvPr id="651" name="円/楕円 650"/>
        <xdr:cNvSpPr/>
      </xdr:nvSpPr>
      <xdr:spPr>
        <a:xfrm>
          <a:off x="162687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61057</xdr:rowOff>
    </xdr:from>
    <xdr:to>
      <xdr:col>22</xdr:col>
      <xdr:colOff>415925</xdr:colOff>
      <xdr:row>75</xdr:row>
      <xdr:rowOff>162657</xdr:rowOff>
    </xdr:to>
    <xdr:sp macro="" textlink="">
      <xdr:nvSpPr>
        <xdr:cNvPr id="653" name="円/楕円 652"/>
        <xdr:cNvSpPr/>
      </xdr:nvSpPr>
      <xdr:spPr>
        <a:xfrm>
          <a:off x="15430500" y="129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7734</xdr:rowOff>
    </xdr:from>
    <xdr:ext cx="534377" cy="259045"/>
    <xdr:sp macro="" textlink="">
      <xdr:nvSpPr>
        <xdr:cNvPr id="654" name="テキスト ボックス 653"/>
        <xdr:cNvSpPr txBox="1"/>
      </xdr:nvSpPr>
      <xdr:spPr>
        <a:xfrm>
          <a:off x="15214111" y="1269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65948</xdr:rowOff>
    </xdr:from>
    <xdr:to>
      <xdr:col>21</xdr:col>
      <xdr:colOff>212725</xdr:colOff>
      <xdr:row>76</xdr:row>
      <xdr:rowOff>167548</xdr:rowOff>
    </xdr:to>
    <xdr:sp macro="" textlink="">
      <xdr:nvSpPr>
        <xdr:cNvPr id="655" name="円/楕円 654"/>
        <xdr:cNvSpPr/>
      </xdr:nvSpPr>
      <xdr:spPr>
        <a:xfrm>
          <a:off x="14541500" y="130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12626</xdr:rowOff>
    </xdr:from>
    <xdr:ext cx="534377" cy="259045"/>
    <xdr:sp macro="" textlink="">
      <xdr:nvSpPr>
        <xdr:cNvPr id="656" name="テキスト ボックス 655"/>
        <xdr:cNvSpPr txBox="1"/>
      </xdr:nvSpPr>
      <xdr:spPr>
        <a:xfrm>
          <a:off x="14325111" y="128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118160</xdr:rowOff>
    </xdr:from>
    <xdr:to>
      <xdr:col>20</xdr:col>
      <xdr:colOff>9525</xdr:colOff>
      <xdr:row>77</xdr:row>
      <xdr:rowOff>48310</xdr:rowOff>
    </xdr:to>
    <xdr:sp macro="" textlink="">
      <xdr:nvSpPr>
        <xdr:cNvPr id="657" name="円/楕円 656"/>
        <xdr:cNvSpPr/>
      </xdr:nvSpPr>
      <xdr:spPr>
        <a:xfrm>
          <a:off x="13652500" y="131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64838</xdr:rowOff>
    </xdr:from>
    <xdr:ext cx="534377" cy="259045"/>
    <xdr:sp macro="" textlink="">
      <xdr:nvSpPr>
        <xdr:cNvPr id="658" name="テキスト ボックス 657"/>
        <xdr:cNvSpPr txBox="1"/>
      </xdr:nvSpPr>
      <xdr:spPr>
        <a:xfrm>
          <a:off x="13436111" y="1292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52735</xdr:rowOff>
    </xdr:from>
    <xdr:to>
      <xdr:col>18</xdr:col>
      <xdr:colOff>492125</xdr:colOff>
      <xdr:row>76</xdr:row>
      <xdr:rowOff>154335</xdr:rowOff>
    </xdr:to>
    <xdr:sp macro="" textlink="">
      <xdr:nvSpPr>
        <xdr:cNvPr id="659" name="円/楕円 658"/>
        <xdr:cNvSpPr/>
      </xdr:nvSpPr>
      <xdr:spPr>
        <a:xfrm>
          <a:off x="12763500" y="130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170863</xdr:rowOff>
    </xdr:from>
    <xdr:ext cx="534377" cy="259045"/>
    <xdr:sp macro="" textlink="">
      <xdr:nvSpPr>
        <xdr:cNvPr id="660" name="テキスト ボックス 659"/>
        <xdr:cNvSpPr txBox="1"/>
      </xdr:nvSpPr>
      <xdr:spPr>
        <a:xfrm>
          <a:off x="12547111" y="128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5302</xdr:rowOff>
    </xdr:from>
    <xdr:to>
      <xdr:col>23</xdr:col>
      <xdr:colOff>517525</xdr:colOff>
      <xdr:row>96</xdr:row>
      <xdr:rowOff>55221</xdr:rowOff>
    </xdr:to>
    <xdr:cxnSp macro="">
      <xdr:nvCxnSpPr>
        <xdr:cNvPr id="689" name="直線コネクタ 688"/>
        <xdr:cNvCxnSpPr/>
      </xdr:nvCxnSpPr>
      <xdr:spPr>
        <a:xfrm>
          <a:off x="15481300" y="16464502"/>
          <a:ext cx="8382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122761</xdr:rowOff>
    </xdr:from>
    <xdr:to>
      <xdr:col>22</xdr:col>
      <xdr:colOff>365125</xdr:colOff>
      <xdr:row>96</xdr:row>
      <xdr:rowOff>5302</xdr:rowOff>
    </xdr:to>
    <xdr:cxnSp macro="">
      <xdr:nvCxnSpPr>
        <xdr:cNvPr id="692" name="直線コネクタ 691"/>
        <xdr:cNvCxnSpPr/>
      </xdr:nvCxnSpPr>
      <xdr:spPr>
        <a:xfrm>
          <a:off x="14592300" y="16410511"/>
          <a:ext cx="8890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122761</xdr:rowOff>
    </xdr:from>
    <xdr:to>
      <xdr:col>21</xdr:col>
      <xdr:colOff>161925</xdr:colOff>
      <xdr:row>95</xdr:row>
      <xdr:rowOff>148467</xdr:rowOff>
    </xdr:to>
    <xdr:cxnSp macro="">
      <xdr:nvCxnSpPr>
        <xdr:cNvPr id="695" name="直線コネクタ 694"/>
        <xdr:cNvCxnSpPr/>
      </xdr:nvCxnSpPr>
      <xdr:spPr>
        <a:xfrm flipV="1">
          <a:off x="13703300" y="16410511"/>
          <a:ext cx="889000" cy="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136226</xdr:rowOff>
    </xdr:from>
    <xdr:to>
      <xdr:col>19</xdr:col>
      <xdr:colOff>644525</xdr:colOff>
      <xdr:row>95</xdr:row>
      <xdr:rowOff>148467</xdr:rowOff>
    </xdr:to>
    <xdr:cxnSp macro="">
      <xdr:nvCxnSpPr>
        <xdr:cNvPr id="698" name="直線コネクタ 697"/>
        <xdr:cNvCxnSpPr/>
      </xdr:nvCxnSpPr>
      <xdr:spPr>
        <a:xfrm>
          <a:off x="12814300" y="16423976"/>
          <a:ext cx="8890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4421</xdr:rowOff>
    </xdr:from>
    <xdr:to>
      <xdr:col>23</xdr:col>
      <xdr:colOff>568325</xdr:colOff>
      <xdr:row>96</xdr:row>
      <xdr:rowOff>106021</xdr:rowOff>
    </xdr:to>
    <xdr:sp macro="" textlink="">
      <xdr:nvSpPr>
        <xdr:cNvPr id="708" name="円/楕円 707"/>
        <xdr:cNvSpPr/>
      </xdr:nvSpPr>
      <xdr:spPr>
        <a:xfrm>
          <a:off x="16268700" y="164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27298</xdr:rowOff>
    </xdr:from>
    <xdr:ext cx="599010" cy="259045"/>
    <xdr:sp macro="" textlink="">
      <xdr:nvSpPr>
        <xdr:cNvPr id="709" name="公債費該当値テキスト"/>
        <xdr:cNvSpPr txBox="1"/>
      </xdr:nvSpPr>
      <xdr:spPr>
        <a:xfrm>
          <a:off x="16370300" y="1631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125952</xdr:rowOff>
    </xdr:from>
    <xdr:to>
      <xdr:col>22</xdr:col>
      <xdr:colOff>415925</xdr:colOff>
      <xdr:row>96</xdr:row>
      <xdr:rowOff>56102</xdr:rowOff>
    </xdr:to>
    <xdr:sp macro="" textlink="">
      <xdr:nvSpPr>
        <xdr:cNvPr id="710" name="円/楕円 709"/>
        <xdr:cNvSpPr/>
      </xdr:nvSpPr>
      <xdr:spPr>
        <a:xfrm>
          <a:off x="15430500" y="164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72629</xdr:rowOff>
    </xdr:from>
    <xdr:ext cx="599010" cy="259045"/>
    <xdr:sp macro="" textlink="">
      <xdr:nvSpPr>
        <xdr:cNvPr id="711" name="テキスト ボックス 710"/>
        <xdr:cNvSpPr txBox="1"/>
      </xdr:nvSpPr>
      <xdr:spPr>
        <a:xfrm>
          <a:off x="15181794" y="161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71961</xdr:rowOff>
    </xdr:from>
    <xdr:to>
      <xdr:col>21</xdr:col>
      <xdr:colOff>212725</xdr:colOff>
      <xdr:row>96</xdr:row>
      <xdr:rowOff>2111</xdr:rowOff>
    </xdr:to>
    <xdr:sp macro="" textlink="">
      <xdr:nvSpPr>
        <xdr:cNvPr id="712" name="円/楕円 711"/>
        <xdr:cNvSpPr/>
      </xdr:nvSpPr>
      <xdr:spPr>
        <a:xfrm>
          <a:off x="14541500" y="163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18638</xdr:rowOff>
    </xdr:from>
    <xdr:ext cx="599010" cy="259045"/>
    <xdr:sp macro="" textlink="">
      <xdr:nvSpPr>
        <xdr:cNvPr id="713" name="テキスト ボックス 712"/>
        <xdr:cNvSpPr txBox="1"/>
      </xdr:nvSpPr>
      <xdr:spPr>
        <a:xfrm>
          <a:off x="14292794" y="161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97667</xdr:rowOff>
    </xdr:from>
    <xdr:to>
      <xdr:col>20</xdr:col>
      <xdr:colOff>9525</xdr:colOff>
      <xdr:row>96</xdr:row>
      <xdr:rowOff>27817</xdr:rowOff>
    </xdr:to>
    <xdr:sp macro="" textlink="">
      <xdr:nvSpPr>
        <xdr:cNvPr id="714" name="円/楕円 713"/>
        <xdr:cNvSpPr/>
      </xdr:nvSpPr>
      <xdr:spPr>
        <a:xfrm>
          <a:off x="13652500" y="163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44344</xdr:rowOff>
    </xdr:from>
    <xdr:ext cx="599010" cy="259045"/>
    <xdr:sp macro="" textlink="">
      <xdr:nvSpPr>
        <xdr:cNvPr id="715" name="テキスト ボックス 714"/>
        <xdr:cNvSpPr txBox="1"/>
      </xdr:nvSpPr>
      <xdr:spPr>
        <a:xfrm>
          <a:off x="13403794" y="161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85426</xdr:rowOff>
    </xdr:from>
    <xdr:to>
      <xdr:col>18</xdr:col>
      <xdr:colOff>492125</xdr:colOff>
      <xdr:row>96</xdr:row>
      <xdr:rowOff>15576</xdr:rowOff>
    </xdr:to>
    <xdr:sp macro="" textlink="">
      <xdr:nvSpPr>
        <xdr:cNvPr id="716" name="円/楕円 715"/>
        <xdr:cNvSpPr/>
      </xdr:nvSpPr>
      <xdr:spPr>
        <a:xfrm>
          <a:off x="12763500" y="163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32103</xdr:rowOff>
    </xdr:from>
    <xdr:ext cx="599010" cy="259045"/>
    <xdr:sp macro="" textlink="">
      <xdr:nvSpPr>
        <xdr:cNvPr id="717" name="テキスト ボックス 716"/>
        <xdr:cNvSpPr txBox="1"/>
      </xdr:nvSpPr>
      <xdr:spPr>
        <a:xfrm>
          <a:off x="12514794" y="1614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民生費は市民一人当たり</a:t>
          </a:r>
          <a:r>
            <a:rPr kumimoji="1" lang="en-US" altLang="ja-JP" sz="1300">
              <a:solidFill>
                <a:schemeClr val="dk1"/>
              </a:solidFill>
              <a:effectLst/>
              <a:latin typeface="+mn-lt"/>
              <a:ea typeface="+mn-ea"/>
              <a:cs typeface="+mn-cs"/>
            </a:rPr>
            <a:t>205</a:t>
          </a:r>
          <a:r>
            <a:rPr kumimoji="1" lang="ja-JP" altLang="ja-JP" sz="1300">
              <a:solidFill>
                <a:schemeClr val="dk1"/>
              </a:solidFill>
              <a:effectLst/>
              <a:latin typeface="+mn-lt"/>
              <a:ea typeface="+mn-ea"/>
              <a:cs typeface="+mn-cs"/>
            </a:rPr>
            <a:t>千円となっており、類似団体平均に比べ高い状況にある。平成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年度から民生費は増加傾向にあるが、特に</a:t>
          </a:r>
          <a:r>
            <a:rPr kumimoji="1" lang="ja-JP" altLang="en-US" sz="1300">
              <a:solidFill>
                <a:schemeClr val="dk1"/>
              </a:solidFill>
              <a:effectLst/>
              <a:latin typeface="+mn-lt"/>
              <a:ea typeface="+mn-ea"/>
              <a:cs typeface="+mn-cs"/>
            </a:rPr>
            <a:t>後期高齢者医療事業及び介護保険事業に係る</a:t>
          </a:r>
          <a:r>
            <a:rPr kumimoji="1" lang="ja-JP" altLang="ja-JP" sz="1300">
              <a:solidFill>
                <a:schemeClr val="dk1"/>
              </a:solidFill>
              <a:effectLst/>
              <a:latin typeface="+mn-lt"/>
              <a:ea typeface="+mn-ea"/>
              <a:cs typeface="+mn-cs"/>
            </a:rPr>
            <a:t>繰出金、障害者への自立支援事業に要する経費が</a:t>
          </a:r>
          <a:r>
            <a:rPr kumimoji="1" lang="ja-JP" altLang="en-US" sz="1300">
              <a:solidFill>
                <a:schemeClr val="dk1"/>
              </a:solidFill>
              <a:effectLst/>
              <a:latin typeface="+mn-lt"/>
              <a:ea typeface="+mn-ea"/>
              <a:cs typeface="+mn-cs"/>
            </a:rPr>
            <a:t>増加傾向にある。</a:t>
          </a:r>
          <a:r>
            <a:rPr kumimoji="1" lang="ja-JP" altLang="ja-JP" sz="1300">
              <a:solidFill>
                <a:schemeClr val="dk1"/>
              </a:solidFill>
              <a:effectLst/>
              <a:latin typeface="+mn-lt"/>
              <a:ea typeface="+mn-ea"/>
              <a:cs typeface="+mn-cs"/>
            </a:rPr>
            <a:t>これは、被保険者の高齢化に伴う医療費の増加や</a:t>
          </a:r>
          <a:r>
            <a:rPr kumimoji="1" lang="ja-JP" altLang="en-US" sz="1300">
              <a:solidFill>
                <a:schemeClr val="dk1"/>
              </a:solidFill>
              <a:effectLst/>
              <a:latin typeface="+mn-lt"/>
              <a:ea typeface="+mn-ea"/>
              <a:cs typeface="+mn-cs"/>
            </a:rPr>
            <a:t>サービス利用</a:t>
          </a:r>
          <a:r>
            <a:rPr kumimoji="1" lang="ja-JP" altLang="ja-JP" sz="1300">
              <a:solidFill>
                <a:schemeClr val="dk1"/>
              </a:solidFill>
              <a:effectLst/>
              <a:latin typeface="+mn-lt"/>
              <a:ea typeface="+mn-ea"/>
              <a:cs typeface="+mn-cs"/>
            </a:rPr>
            <a:t>、障害者自立支援サービスの利用実績の増加に伴うものである。</a:t>
          </a:r>
          <a:r>
            <a:rPr kumimoji="1" lang="ja-JP" altLang="en-US" sz="1300">
              <a:solidFill>
                <a:schemeClr val="dk1"/>
              </a:solidFill>
              <a:effectLst/>
              <a:latin typeface="+mn-lt"/>
              <a:ea typeface="+mn-ea"/>
              <a:cs typeface="+mn-cs"/>
            </a:rPr>
            <a:t>なお、昨年度からの増加要因として臨時福祉給付金事業による増加が挙げられる。</a:t>
          </a:r>
          <a:r>
            <a:rPr kumimoji="1" lang="ja-JP" altLang="ja-JP" sz="1300">
              <a:solidFill>
                <a:schemeClr val="dk1"/>
              </a:solidFill>
              <a:effectLst/>
              <a:latin typeface="+mn-lt"/>
              <a:ea typeface="+mn-ea"/>
              <a:cs typeface="+mn-cs"/>
            </a:rPr>
            <a:t>また、</a:t>
          </a:r>
          <a:r>
            <a:rPr kumimoji="1" lang="ja-JP" altLang="en-US" sz="1300">
              <a:solidFill>
                <a:schemeClr val="dk1"/>
              </a:solidFill>
              <a:effectLst/>
              <a:latin typeface="+mn-lt"/>
              <a:ea typeface="+mn-ea"/>
              <a:cs typeface="+mn-cs"/>
            </a:rPr>
            <a:t>土木</a:t>
          </a:r>
          <a:r>
            <a:rPr kumimoji="1" lang="ja-JP" altLang="ja-JP" sz="1300">
              <a:solidFill>
                <a:schemeClr val="dk1"/>
              </a:solidFill>
              <a:effectLst/>
              <a:latin typeface="+mn-lt"/>
              <a:ea typeface="+mn-ea"/>
              <a:cs typeface="+mn-cs"/>
            </a:rPr>
            <a:t>費は市民一人当たり</a:t>
          </a:r>
          <a:r>
            <a:rPr kumimoji="1" lang="en-US" altLang="ja-JP" sz="1300">
              <a:solidFill>
                <a:schemeClr val="dk1"/>
              </a:solidFill>
              <a:effectLst/>
              <a:latin typeface="+mn-lt"/>
              <a:ea typeface="+mn-ea"/>
              <a:cs typeface="+mn-cs"/>
            </a:rPr>
            <a:t>85</a:t>
          </a:r>
          <a:r>
            <a:rPr kumimoji="1" lang="ja-JP" altLang="ja-JP" sz="1300">
              <a:solidFill>
                <a:schemeClr val="dk1"/>
              </a:solidFill>
              <a:effectLst/>
              <a:latin typeface="+mn-lt"/>
              <a:ea typeface="+mn-ea"/>
              <a:cs typeface="+mn-cs"/>
            </a:rPr>
            <a:t>千円となっており、前年度と比較すると市民一人当たり</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となっているが、その主な要因は</a:t>
          </a:r>
          <a:r>
            <a:rPr kumimoji="1" lang="ja-JP" altLang="en-US" sz="1300">
              <a:solidFill>
                <a:schemeClr val="dk1"/>
              </a:solidFill>
              <a:effectLst/>
              <a:latin typeface="+mn-lt"/>
              <a:ea typeface="+mn-ea"/>
              <a:cs typeface="+mn-cs"/>
            </a:rPr>
            <a:t>除雪事業や災害防除事業に</a:t>
          </a:r>
          <a:r>
            <a:rPr kumimoji="1" lang="ja-JP" altLang="ja-JP" sz="1300">
              <a:solidFill>
                <a:schemeClr val="dk1"/>
              </a:solidFill>
              <a:effectLst/>
              <a:latin typeface="+mn-lt"/>
              <a:ea typeface="+mn-ea"/>
              <a:cs typeface="+mn-cs"/>
            </a:rPr>
            <a:t>要する経費が増額したためである。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年度の実質収支額及び実質単年度収支は、前年度と</a:t>
          </a:r>
          <a:r>
            <a:rPr kumimoji="1" lang="ja-JP" altLang="en-US" sz="1300">
              <a:solidFill>
                <a:schemeClr val="dk1"/>
              </a:solidFill>
              <a:effectLst/>
              <a:latin typeface="+mn-lt"/>
              <a:ea typeface="+mn-ea"/>
              <a:cs typeface="+mn-cs"/>
            </a:rPr>
            <a:t>比較して減少している。その主な要因は、</a:t>
          </a:r>
          <a:r>
            <a:rPr kumimoji="1" lang="ja-JP" altLang="ja-JP" sz="1300">
              <a:solidFill>
                <a:schemeClr val="dk1"/>
              </a:solidFill>
              <a:effectLst/>
              <a:latin typeface="+mn-lt"/>
              <a:ea typeface="+mn-ea"/>
              <a:cs typeface="+mn-cs"/>
            </a:rPr>
            <a:t>普通交付税</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臨時財政対策債、明許繰越に係る純剰余金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歳入一般財源</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減額</a:t>
          </a:r>
          <a:r>
            <a:rPr kumimoji="1" lang="ja-JP" altLang="en-US" sz="1300">
              <a:solidFill>
                <a:schemeClr val="dk1"/>
              </a:solidFill>
              <a:effectLst/>
              <a:latin typeface="+mn-lt"/>
              <a:ea typeface="+mn-ea"/>
              <a:cs typeface="+mn-cs"/>
            </a:rPr>
            <a:t>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年度においても取り崩しを行わず、平成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年度末の現在高は、</a:t>
          </a:r>
          <a:r>
            <a:rPr kumimoji="1" lang="en-US" altLang="ja-JP" sz="1300">
              <a:solidFill>
                <a:schemeClr val="dk1"/>
              </a:solidFill>
              <a:effectLst/>
              <a:latin typeface="+mn-lt"/>
              <a:ea typeface="+mn-ea"/>
              <a:cs typeface="+mn-cs"/>
            </a:rPr>
            <a:t>4,534</a:t>
          </a:r>
          <a:r>
            <a:rPr kumimoji="1" lang="ja-JP" altLang="ja-JP" sz="1300">
              <a:solidFill>
                <a:schemeClr val="dk1"/>
              </a:solidFill>
              <a:effectLst/>
              <a:latin typeface="+mn-lt"/>
              <a:ea typeface="+mn-ea"/>
              <a:cs typeface="+mn-cs"/>
            </a:rPr>
            <a:t>百万円となった。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年度における連結実質赤字比率は、全会計において黒字となっている。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年度からは普通交付税を含めた一般財源の確保が厳しい状況となっている。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普通交付税は合併算定替の特例の適用により、増額交付を受けているが、平成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年度から５年間で段階的に縮減し、平成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年度より加算がなくなる状況にある。このため、合併算定替による特例期間が終了するまでに、財政構造の転換を図ることが喫緊の課題となっている。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その対応として、平成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年度には一般会計から特別会計への繰出金について、その性質や必要性を検討し、一定の基準を示す「一般会計繰出方針」を策定し、適正な繰出しに努めている。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また、併せて平成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年度には第２期持続可能な財政運営プランを策定し、歳入確保・歳出削減に努めることとしており、</a:t>
          </a:r>
          <a:r>
            <a:rPr kumimoji="1" lang="ja-JP" altLang="ja-JP" sz="1300">
              <a:solidFill>
                <a:schemeClr val="dk1"/>
              </a:solidFill>
              <a:effectLst/>
              <a:latin typeface="+mn-lt"/>
              <a:ea typeface="+mn-ea"/>
              <a:cs typeface="+mn-cs"/>
            </a:rPr>
            <a:t>今後この効果が見込まれる。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42106_&#24196;&#21407;&#24066;_2016/&#12304;&#36001;&#25919;&#29366;&#27841;&#36039;&#26009;&#38598;&#12305;_342106_&#24196;&#21407;&#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123.4</v>
          </cell>
        </row>
        <row r="53">
          <cell r="N53">
            <v>22.2</v>
          </cell>
        </row>
        <row r="55">
          <cell r="G55" t="str">
            <v>類似団体内平均値</v>
          </cell>
          <cell r="N55">
            <v>58.5</v>
          </cell>
        </row>
        <row r="57">
          <cell r="N57">
            <v>49.4</v>
          </cell>
        </row>
        <row r="72">
          <cell r="K72" t="str">
            <v>H24</v>
          </cell>
          <cell r="L72" t="str">
            <v>H25</v>
          </cell>
          <cell r="M72" t="str">
            <v>H26</v>
          </cell>
          <cell r="N72" t="str">
            <v>H27</v>
          </cell>
          <cell r="O72" t="str">
            <v>H28</v>
          </cell>
        </row>
        <row r="73">
          <cell r="G73" t="str">
            <v>当該団体値</v>
          </cell>
          <cell r="K73">
            <v>163.30000000000001</v>
          </cell>
          <cell r="L73">
            <v>134.9</v>
          </cell>
          <cell r="M73">
            <v>129.69999999999999</v>
          </cell>
          <cell r="N73">
            <v>123.4</v>
          </cell>
          <cell r="O73">
            <v>117.7</v>
          </cell>
        </row>
        <row r="75">
          <cell r="K75">
            <v>19.7</v>
          </cell>
          <cell r="L75">
            <v>19.2</v>
          </cell>
          <cell r="M75">
            <v>18.399999999999999</v>
          </cell>
          <cell r="N75">
            <v>16.8</v>
          </cell>
          <cell r="O75">
            <v>15.7</v>
          </cell>
        </row>
        <row r="77">
          <cell r="G77" t="str">
            <v>類似団体内平均値</v>
          </cell>
          <cell r="K77">
            <v>76.2</v>
          </cell>
          <cell r="L77">
            <v>65.3</v>
          </cell>
          <cell r="M77">
            <v>60.8</v>
          </cell>
          <cell r="N77">
            <v>58.5</v>
          </cell>
          <cell r="O77">
            <v>54.6</v>
          </cell>
        </row>
        <row r="79">
          <cell r="K79">
            <v>12.8</v>
          </cell>
          <cell r="L79">
            <v>12</v>
          </cell>
          <cell r="M79">
            <v>11.1</v>
          </cell>
          <cell r="N79">
            <v>10.7</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29982189</v>
      </c>
      <c r="BO4" s="381"/>
      <c r="BP4" s="381"/>
      <c r="BQ4" s="381"/>
      <c r="BR4" s="381"/>
      <c r="BS4" s="381"/>
      <c r="BT4" s="381"/>
      <c r="BU4" s="382"/>
      <c r="BV4" s="380">
        <v>32121230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3</v>
      </c>
      <c r="CU4" s="558"/>
      <c r="CV4" s="558"/>
      <c r="CW4" s="558"/>
      <c r="CX4" s="558"/>
      <c r="CY4" s="558"/>
      <c r="CZ4" s="558"/>
      <c r="DA4" s="559"/>
      <c r="DB4" s="557">
        <v>4.7</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29297676</v>
      </c>
      <c r="BO5" s="386"/>
      <c r="BP5" s="386"/>
      <c r="BQ5" s="386"/>
      <c r="BR5" s="386"/>
      <c r="BS5" s="386"/>
      <c r="BT5" s="386"/>
      <c r="BU5" s="387"/>
      <c r="BV5" s="385">
        <v>31136997</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96.8</v>
      </c>
      <c r="CU5" s="356"/>
      <c r="CV5" s="356"/>
      <c r="CW5" s="356"/>
      <c r="CX5" s="356"/>
      <c r="CY5" s="356"/>
      <c r="CZ5" s="356"/>
      <c r="DA5" s="357"/>
      <c r="DB5" s="355">
        <v>95.4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684513</v>
      </c>
      <c r="BO6" s="386"/>
      <c r="BP6" s="386"/>
      <c r="BQ6" s="386"/>
      <c r="BR6" s="386"/>
      <c r="BS6" s="386"/>
      <c r="BT6" s="386"/>
      <c r="BU6" s="387"/>
      <c r="BV6" s="385">
        <v>984233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100.8</v>
      </c>
      <c r="CU6" s="532"/>
      <c r="CV6" s="532"/>
      <c r="CW6" s="532"/>
      <c r="CX6" s="532"/>
      <c r="CY6" s="532"/>
      <c r="CZ6" s="532"/>
      <c r="DA6" s="533"/>
      <c r="DB6" s="531">
        <v>100.5</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120624</v>
      </c>
      <c r="BO7" s="386"/>
      <c r="BP7" s="386"/>
      <c r="BQ7" s="386"/>
      <c r="BR7" s="386"/>
      <c r="BS7" s="386"/>
      <c r="BT7" s="386"/>
      <c r="BU7" s="387"/>
      <c r="BV7" s="385">
        <v>63349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18584241</v>
      </c>
      <c r="CU7" s="386"/>
      <c r="CV7" s="386"/>
      <c r="CW7" s="386"/>
      <c r="CX7" s="386"/>
      <c r="CY7" s="386"/>
      <c r="CZ7" s="386"/>
      <c r="DA7" s="387"/>
      <c r="DB7" s="385">
        <v>19606027</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563889</v>
      </c>
      <c r="BO8" s="386"/>
      <c r="BP8" s="386"/>
      <c r="BQ8" s="386"/>
      <c r="BR8" s="386"/>
      <c r="BS8" s="386"/>
      <c r="BT8" s="386"/>
      <c r="BU8" s="387"/>
      <c r="BV8" s="385">
        <v>920884</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0.26</v>
      </c>
      <c r="CU8" s="495"/>
      <c r="CV8" s="495"/>
      <c r="CW8" s="495"/>
      <c r="CX8" s="495"/>
      <c r="CY8" s="495"/>
      <c r="CZ8" s="495"/>
      <c r="DA8" s="496"/>
      <c r="DB8" s="494">
        <v>0.26</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37000</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-356995</v>
      </c>
      <c r="BO9" s="386"/>
      <c r="BP9" s="386"/>
      <c r="BQ9" s="386"/>
      <c r="BR9" s="386"/>
      <c r="BS9" s="386"/>
      <c r="BT9" s="386"/>
      <c r="BU9" s="387"/>
      <c r="BV9" s="385">
        <v>15781</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22.6</v>
      </c>
      <c r="CU9" s="356"/>
      <c r="CV9" s="356"/>
      <c r="CW9" s="356"/>
      <c r="CX9" s="356"/>
      <c r="CY9" s="356"/>
      <c r="CZ9" s="356"/>
      <c r="DA9" s="357"/>
      <c r="DB9" s="355">
        <v>24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40244</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127226</v>
      </c>
      <c r="BO10" s="386"/>
      <c r="BP10" s="386"/>
      <c r="BQ10" s="386"/>
      <c r="BR10" s="386"/>
      <c r="BS10" s="386"/>
      <c r="BT10" s="386"/>
      <c r="BU10" s="387"/>
      <c r="BV10" s="385">
        <v>229722</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37000</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36638</v>
      </c>
      <c r="S13" s="487"/>
      <c r="T13" s="487"/>
      <c r="U13" s="487"/>
      <c r="V13" s="488"/>
      <c r="W13" s="474" t="s">
        <v>124</v>
      </c>
      <c r="X13" s="398"/>
      <c r="Y13" s="398"/>
      <c r="Z13" s="398"/>
      <c r="AA13" s="398"/>
      <c r="AB13" s="399"/>
      <c r="AC13" s="361">
        <v>3709</v>
      </c>
      <c r="AD13" s="362"/>
      <c r="AE13" s="362"/>
      <c r="AF13" s="362"/>
      <c r="AG13" s="363"/>
      <c r="AH13" s="361">
        <v>3698</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-229769</v>
      </c>
      <c r="BO13" s="386"/>
      <c r="BP13" s="386"/>
      <c r="BQ13" s="386"/>
      <c r="BR13" s="386"/>
      <c r="BS13" s="386"/>
      <c r="BT13" s="386"/>
      <c r="BU13" s="387"/>
      <c r="BV13" s="385">
        <v>245503</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15.7</v>
      </c>
      <c r="CU13" s="356"/>
      <c r="CV13" s="356"/>
      <c r="CW13" s="356"/>
      <c r="CX13" s="356"/>
      <c r="CY13" s="356"/>
      <c r="CZ13" s="356"/>
      <c r="DA13" s="357"/>
      <c r="DB13" s="355">
        <v>16.8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37557</v>
      </c>
      <c r="S14" s="487"/>
      <c r="T14" s="487"/>
      <c r="U14" s="487"/>
      <c r="V14" s="488"/>
      <c r="W14" s="489"/>
      <c r="X14" s="401"/>
      <c r="Y14" s="401"/>
      <c r="Z14" s="401"/>
      <c r="AA14" s="401"/>
      <c r="AB14" s="402"/>
      <c r="AC14" s="479">
        <v>20.8</v>
      </c>
      <c r="AD14" s="480"/>
      <c r="AE14" s="480"/>
      <c r="AF14" s="480"/>
      <c r="AG14" s="481"/>
      <c r="AH14" s="479">
        <v>19.7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117.7</v>
      </c>
      <c r="CU14" s="458"/>
      <c r="CV14" s="458"/>
      <c r="CW14" s="458"/>
      <c r="CX14" s="458"/>
      <c r="CY14" s="458"/>
      <c r="CZ14" s="458"/>
      <c r="DA14" s="459"/>
      <c r="DB14" s="490">
        <v>123.4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37233</v>
      </c>
      <c r="S15" s="487"/>
      <c r="T15" s="487"/>
      <c r="U15" s="487"/>
      <c r="V15" s="488"/>
      <c r="W15" s="474" t="s">
        <v>130</v>
      </c>
      <c r="X15" s="398"/>
      <c r="Y15" s="398"/>
      <c r="Z15" s="398"/>
      <c r="AA15" s="398"/>
      <c r="AB15" s="399"/>
      <c r="AC15" s="361">
        <v>3660</v>
      </c>
      <c r="AD15" s="362"/>
      <c r="AE15" s="362"/>
      <c r="AF15" s="362"/>
      <c r="AG15" s="363"/>
      <c r="AH15" s="361">
        <v>4151</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4104676</v>
      </c>
      <c r="BO15" s="381"/>
      <c r="BP15" s="381"/>
      <c r="BQ15" s="381"/>
      <c r="BR15" s="381"/>
      <c r="BS15" s="381"/>
      <c r="BT15" s="381"/>
      <c r="BU15" s="382"/>
      <c r="BV15" s="380">
        <v>3997266</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20.5</v>
      </c>
      <c r="AD16" s="480"/>
      <c r="AE16" s="480"/>
      <c r="AF16" s="480"/>
      <c r="AG16" s="481"/>
      <c r="AH16" s="479">
        <v>22.1</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15645324</v>
      </c>
      <c r="BO16" s="386"/>
      <c r="BP16" s="386"/>
      <c r="BQ16" s="386"/>
      <c r="BR16" s="386"/>
      <c r="BS16" s="386"/>
      <c r="BT16" s="386"/>
      <c r="BU16" s="387"/>
      <c r="BV16" s="385">
        <v>15456480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10501</v>
      </c>
      <c r="AD17" s="362"/>
      <c r="AE17" s="362"/>
      <c r="AF17" s="362"/>
      <c r="AG17" s="363"/>
      <c r="AH17" s="361">
        <v>10918</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5111270</v>
      </c>
      <c r="BO17" s="386"/>
      <c r="BP17" s="386"/>
      <c r="BQ17" s="386"/>
      <c r="BR17" s="386"/>
      <c r="BS17" s="386"/>
      <c r="BT17" s="386"/>
      <c r="BU17" s="387"/>
      <c r="BV17" s="385">
        <v>4967675</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1246.49</v>
      </c>
      <c r="M18" s="450"/>
      <c r="N18" s="450"/>
      <c r="O18" s="450"/>
      <c r="P18" s="450"/>
      <c r="Q18" s="450"/>
      <c r="R18" s="451"/>
      <c r="S18" s="451"/>
      <c r="T18" s="451"/>
      <c r="U18" s="451"/>
      <c r="V18" s="452"/>
      <c r="W18" s="466"/>
      <c r="X18" s="467"/>
      <c r="Y18" s="467"/>
      <c r="Z18" s="467"/>
      <c r="AA18" s="467"/>
      <c r="AB18" s="475"/>
      <c r="AC18" s="349">
        <v>58.8</v>
      </c>
      <c r="AD18" s="350"/>
      <c r="AE18" s="350"/>
      <c r="AF18" s="350"/>
      <c r="AG18" s="453"/>
      <c r="AH18" s="349">
        <v>58.2</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18021114</v>
      </c>
      <c r="BO18" s="386"/>
      <c r="BP18" s="386"/>
      <c r="BQ18" s="386"/>
      <c r="BR18" s="386"/>
      <c r="BS18" s="386"/>
      <c r="BT18" s="386"/>
      <c r="BU18" s="387"/>
      <c r="BV18" s="385">
        <v>18911530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30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21285485</v>
      </c>
      <c r="BO19" s="386"/>
      <c r="BP19" s="386"/>
      <c r="BQ19" s="386"/>
      <c r="BR19" s="386"/>
      <c r="BS19" s="386"/>
      <c r="BT19" s="386"/>
      <c r="BU19" s="387"/>
      <c r="BV19" s="385">
        <v>22330882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14455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38416666</v>
      </c>
      <c r="BO23" s="386"/>
      <c r="BP23" s="386"/>
      <c r="BQ23" s="386"/>
      <c r="BR23" s="386"/>
      <c r="BS23" s="386"/>
      <c r="BT23" s="386"/>
      <c r="BU23" s="387"/>
      <c r="BV23" s="385">
        <v>39289077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8600</v>
      </c>
      <c r="R24" s="362"/>
      <c r="S24" s="362"/>
      <c r="T24" s="362"/>
      <c r="U24" s="362"/>
      <c r="V24" s="363"/>
      <c r="W24" s="427"/>
      <c r="X24" s="418"/>
      <c r="Y24" s="419"/>
      <c r="Z24" s="358" t="s">
        <v>154</v>
      </c>
      <c r="AA24" s="359"/>
      <c r="AB24" s="359"/>
      <c r="AC24" s="359"/>
      <c r="AD24" s="359"/>
      <c r="AE24" s="359"/>
      <c r="AF24" s="359"/>
      <c r="AG24" s="360"/>
      <c r="AH24" s="361">
        <v>451</v>
      </c>
      <c r="AI24" s="362"/>
      <c r="AJ24" s="362"/>
      <c r="AK24" s="362"/>
      <c r="AL24" s="363"/>
      <c r="AM24" s="361">
        <v>1399904</v>
      </c>
      <c r="AN24" s="362"/>
      <c r="AO24" s="362"/>
      <c r="AP24" s="362"/>
      <c r="AQ24" s="362"/>
      <c r="AR24" s="363"/>
      <c r="AS24" s="361">
        <v>3104</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28081756</v>
      </c>
      <c r="BO24" s="386"/>
      <c r="BP24" s="386"/>
      <c r="BQ24" s="386"/>
      <c r="BR24" s="386"/>
      <c r="BS24" s="386"/>
      <c r="BT24" s="386"/>
      <c r="BU24" s="387"/>
      <c r="BV24" s="385">
        <v>28817247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2</v>
      </c>
      <c r="M25" s="362"/>
      <c r="N25" s="362"/>
      <c r="O25" s="362"/>
      <c r="P25" s="363"/>
      <c r="Q25" s="361">
        <v>7000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4164474</v>
      </c>
      <c r="BO25" s="381"/>
      <c r="BP25" s="381"/>
      <c r="BQ25" s="381"/>
      <c r="BR25" s="381"/>
      <c r="BS25" s="381"/>
      <c r="BT25" s="381"/>
      <c r="BU25" s="382"/>
      <c r="BV25" s="380">
        <v>5442594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6200</v>
      </c>
      <c r="R26" s="362"/>
      <c r="S26" s="362"/>
      <c r="T26" s="362"/>
      <c r="U26" s="362"/>
      <c r="V26" s="363"/>
      <c r="W26" s="427"/>
      <c r="X26" s="418"/>
      <c r="Y26" s="419"/>
      <c r="Z26" s="358" t="s">
        <v>160</v>
      </c>
      <c r="AA26" s="440"/>
      <c r="AB26" s="440"/>
      <c r="AC26" s="440"/>
      <c r="AD26" s="440"/>
      <c r="AE26" s="440"/>
      <c r="AF26" s="440"/>
      <c r="AG26" s="441"/>
      <c r="AH26" s="361">
        <v>9</v>
      </c>
      <c r="AI26" s="362"/>
      <c r="AJ26" s="362"/>
      <c r="AK26" s="362"/>
      <c r="AL26" s="363"/>
      <c r="AM26" s="361">
        <v>30294</v>
      </c>
      <c r="AN26" s="362"/>
      <c r="AO26" s="362"/>
      <c r="AP26" s="362"/>
      <c r="AQ26" s="362"/>
      <c r="AR26" s="363"/>
      <c r="AS26" s="361">
        <v>3366</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4100</v>
      </c>
      <c r="R27" s="362"/>
      <c r="S27" s="362"/>
      <c r="T27" s="362"/>
      <c r="U27" s="362"/>
      <c r="V27" s="363"/>
      <c r="W27" s="427"/>
      <c r="X27" s="418"/>
      <c r="Y27" s="419"/>
      <c r="Z27" s="358" t="s">
        <v>163</v>
      </c>
      <c r="AA27" s="359"/>
      <c r="AB27" s="359"/>
      <c r="AC27" s="359"/>
      <c r="AD27" s="359"/>
      <c r="AE27" s="359"/>
      <c r="AF27" s="359"/>
      <c r="AG27" s="360"/>
      <c r="AH27" s="361">
        <v>9</v>
      </c>
      <c r="AI27" s="362"/>
      <c r="AJ27" s="362"/>
      <c r="AK27" s="362"/>
      <c r="AL27" s="363"/>
      <c r="AM27" s="361">
        <v>33669</v>
      </c>
      <c r="AN27" s="362"/>
      <c r="AO27" s="362"/>
      <c r="AP27" s="362"/>
      <c r="AQ27" s="362"/>
      <c r="AR27" s="363"/>
      <c r="AS27" s="361">
        <v>3741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286639</v>
      </c>
      <c r="BO27" s="389"/>
      <c r="BP27" s="389"/>
      <c r="BQ27" s="389"/>
      <c r="BR27" s="389"/>
      <c r="BS27" s="389"/>
      <c r="BT27" s="389"/>
      <c r="BU27" s="390"/>
      <c r="BV27" s="388">
        <v>286628</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3550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4533728</v>
      </c>
      <c r="BO28" s="381"/>
      <c r="BP28" s="381"/>
      <c r="BQ28" s="381"/>
      <c r="BR28" s="381"/>
      <c r="BS28" s="381"/>
      <c r="BT28" s="381"/>
      <c r="BU28" s="382"/>
      <c r="BV28" s="380">
        <v>3906502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18</v>
      </c>
      <c r="M29" s="362"/>
      <c r="N29" s="362"/>
      <c r="O29" s="362"/>
      <c r="P29" s="363"/>
      <c r="Q29" s="361">
        <v>3250</v>
      </c>
      <c r="R29" s="362"/>
      <c r="S29" s="362"/>
      <c r="T29" s="362"/>
      <c r="U29" s="362"/>
      <c r="V29" s="363"/>
      <c r="W29" s="428"/>
      <c r="X29" s="429"/>
      <c r="Y29" s="430"/>
      <c r="Z29" s="358" t="s">
        <v>170</v>
      </c>
      <c r="AA29" s="359"/>
      <c r="AB29" s="359"/>
      <c r="AC29" s="359"/>
      <c r="AD29" s="359"/>
      <c r="AE29" s="359"/>
      <c r="AF29" s="359"/>
      <c r="AG29" s="360"/>
      <c r="AH29" s="361">
        <v>460</v>
      </c>
      <c r="AI29" s="362"/>
      <c r="AJ29" s="362"/>
      <c r="AK29" s="362"/>
      <c r="AL29" s="363"/>
      <c r="AM29" s="361">
        <v>1433573</v>
      </c>
      <c r="AN29" s="362"/>
      <c r="AO29" s="362"/>
      <c r="AP29" s="362"/>
      <c r="AQ29" s="362"/>
      <c r="AR29" s="363"/>
      <c r="AS29" s="361">
        <v>3116</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2254</v>
      </c>
      <c r="BO29" s="386"/>
      <c r="BP29" s="386"/>
      <c r="BQ29" s="386"/>
      <c r="BR29" s="386"/>
      <c r="BS29" s="386"/>
      <c r="BT29" s="386"/>
      <c r="BU29" s="387"/>
      <c r="BV29" s="385">
        <v>2253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97.3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3742085</v>
      </c>
      <c r="BO30" s="389"/>
      <c r="BP30" s="389"/>
      <c r="BQ30" s="389"/>
      <c r="BR30" s="389"/>
      <c r="BS30" s="389"/>
      <c r="BT30" s="389"/>
      <c r="BU30" s="390"/>
      <c r="BV30" s="388">
        <v>3776770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5</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10</v>
      </c>
      <c r="AN34" s="345"/>
      <c r="AO34" s="344" t="str">
        <f>IF('各会計、関係団体の財政状況及び健全化判断比率'!B33="","",'各会計、関係団体の財政状況及び健全化判断比率'!B33)</f>
        <v>水道事業会計</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IF('各会計、関係団体の財政状況及び健全化判断比率'!B35="","",'各会計、関係団体の財政状況及び健全化判断比率'!B35)</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18</v>
      </c>
      <c r="BX34" s="345"/>
      <c r="BY34" s="344" t="str">
        <f>IF('各会計、関係団体の財政状況及び健全化判断比率'!B68="","",'各会計、関係団体の財政状況及び健全化判断比率'!B68)</f>
        <v>備北地区消防組合</v>
      </c>
      <c r="BZ34" s="344"/>
      <c r="CA34" s="344"/>
      <c r="CB34" s="344"/>
      <c r="CC34" s="344"/>
      <c r="CD34" s="344"/>
      <c r="CE34" s="344"/>
      <c r="CF34" s="344"/>
      <c r="CG34" s="344"/>
      <c r="CH34" s="344"/>
      <c r="CI34" s="344"/>
      <c r="CJ34" s="344"/>
      <c r="CK34" s="344"/>
      <c r="CL34" s="344"/>
      <c r="CM34" s="344"/>
      <c r="CN34" s="167"/>
      <c r="CO34" s="345">
        <f>IF(CQ34="","",MAX(C34:D43,U34:V43,AM34:AN43,BE34:BF43,BW34:BX43)+1)</f>
        <v>22</v>
      </c>
      <c r="CP34" s="345"/>
      <c r="CQ34" s="344" t="str">
        <f>IF('各会計、関係団体の財政状況及び健全化判断比率'!BS7="","",'各会計、関係団体の財政状況及び健全化判断比率'!BS7)</f>
        <v>庄原市土地開発公社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住宅資金特別会計</v>
      </c>
      <c r="F35" s="344"/>
      <c r="G35" s="344"/>
      <c r="H35" s="344"/>
      <c r="I35" s="344"/>
      <c r="J35" s="344"/>
      <c r="K35" s="344"/>
      <c r="L35" s="344"/>
      <c r="M35" s="344"/>
      <c r="N35" s="344"/>
      <c r="O35" s="344"/>
      <c r="P35" s="344"/>
      <c r="Q35" s="344"/>
      <c r="R35" s="344"/>
      <c r="S35" s="344"/>
      <c r="T35" s="167"/>
      <c r="U35" s="345">
        <f>IF(W35="","",U34+1)</f>
        <v>6</v>
      </c>
      <c r="V35" s="345"/>
      <c r="W35" s="344" t="str">
        <f>IF('各会計、関係団体の財政状況及び健全化判断比率'!B29="","",'各会計、関係団体の財政状況及び健全化判断比率'!B29)</f>
        <v>国民健康保険特別会計（直診勘定）</v>
      </c>
      <c r="X35" s="344"/>
      <c r="Y35" s="344"/>
      <c r="Z35" s="344"/>
      <c r="AA35" s="344"/>
      <c r="AB35" s="344"/>
      <c r="AC35" s="344"/>
      <c r="AD35" s="344"/>
      <c r="AE35" s="344"/>
      <c r="AF35" s="344"/>
      <c r="AG35" s="344"/>
      <c r="AH35" s="344"/>
      <c r="AI35" s="344"/>
      <c r="AJ35" s="344"/>
      <c r="AK35" s="344"/>
      <c r="AL35" s="167"/>
      <c r="AM35" s="345">
        <f t="shared" ref="AM35:AM43" si="0">IF(AO35="","",AM34+1)</f>
        <v>11</v>
      </c>
      <c r="AN35" s="345"/>
      <c r="AO35" s="344" t="str">
        <f>IF('各会計、関係団体の財政状況及び健全化判断比率'!B34="","",'各会計、関係団体の財政状況及び健全化判断比率'!B34)</f>
        <v>国民健康保険病院事業会計</v>
      </c>
      <c r="AP35" s="344"/>
      <c r="AQ35" s="344"/>
      <c r="AR35" s="344"/>
      <c r="AS35" s="344"/>
      <c r="AT35" s="344"/>
      <c r="AU35" s="344"/>
      <c r="AV35" s="344"/>
      <c r="AW35" s="344"/>
      <c r="AX35" s="344"/>
      <c r="AY35" s="344"/>
      <c r="AZ35" s="344"/>
      <c r="BA35" s="344"/>
      <c r="BB35" s="344"/>
      <c r="BC35" s="344"/>
      <c r="BD35" s="167"/>
      <c r="BE35" s="345">
        <f t="shared" ref="BE35:BE43" si="1">IF(BG35="","",BE34+1)</f>
        <v>13</v>
      </c>
      <c r="BF35" s="345"/>
      <c r="BG35" s="344" t="str">
        <f>IF('各会計、関係団体の財政状況及び健全化判断比率'!B36="","",'各会計、関係団体の財政状況及び健全化判断比率'!B36)</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19</v>
      </c>
      <c r="BX35" s="345"/>
      <c r="BY35" s="344" t="str">
        <f>IF('各会計、関係団体の財政状況及び健全化判断比率'!B69="","",'各会計、関係団体の財政状況及び健全化判断比率'!B69)</f>
        <v>広島県市町総合事務組合</v>
      </c>
      <c r="BZ35" s="344"/>
      <c r="CA35" s="344"/>
      <c r="CB35" s="344"/>
      <c r="CC35" s="344"/>
      <c r="CD35" s="344"/>
      <c r="CE35" s="344"/>
      <c r="CF35" s="344"/>
      <c r="CG35" s="344"/>
      <c r="CH35" s="344"/>
      <c r="CI35" s="344"/>
      <c r="CJ35" s="344"/>
      <c r="CK35" s="344"/>
      <c r="CL35" s="344"/>
      <c r="CM35" s="344"/>
      <c r="CN35" s="167"/>
      <c r="CO35" s="345">
        <f t="shared" ref="CO35:CO43" si="3">IF(CQ35="","",CO34+1)</f>
        <v>23</v>
      </c>
      <c r="CP35" s="345"/>
      <c r="CQ35" s="344" t="str">
        <f>IF('各会計、関係団体の財政状況及び健全化判断比率'!BS8="","",'各会計、関係団体の財政状況及び健全化判断比率'!BS8)</f>
        <v>㈱グリーンウィンズさとやま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歯科診療所特別会計</v>
      </c>
      <c r="F36" s="344"/>
      <c r="G36" s="344"/>
      <c r="H36" s="344"/>
      <c r="I36" s="344"/>
      <c r="J36" s="344"/>
      <c r="K36" s="344"/>
      <c r="L36" s="344"/>
      <c r="M36" s="344"/>
      <c r="N36" s="344"/>
      <c r="O36" s="344"/>
      <c r="P36" s="344"/>
      <c r="Q36" s="344"/>
      <c r="R36" s="344"/>
      <c r="S36" s="344"/>
      <c r="T36" s="167"/>
      <c r="U36" s="345">
        <f t="shared" ref="U36:U43" si="4">IF(W36="","",U35+1)</f>
        <v>7</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14</v>
      </c>
      <c r="BF36" s="345"/>
      <c r="BG36" s="344" t="str">
        <f>IF('各会計、関係団体の財政状況及び健全化判断比率'!B37="","",'各会計、関係団体の財政状況及び健全化判断比率'!B37)</f>
        <v>浄化槽整備事業特別会計</v>
      </c>
      <c r="BH36" s="344"/>
      <c r="BI36" s="344"/>
      <c r="BJ36" s="344"/>
      <c r="BK36" s="344"/>
      <c r="BL36" s="344"/>
      <c r="BM36" s="344"/>
      <c r="BN36" s="344"/>
      <c r="BO36" s="344"/>
      <c r="BP36" s="344"/>
      <c r="BQ36" s="344"/>
      <c r="BR36" s="344"/>
      <c r="BS36" s="344"/>
      <c r="BT36" s="344"/>
      <c r="BU36" s="344"/>
      <c r="BV36" s="167"/>
      <c r="BW36" s="345">
        <f t="shared" si="2"/>
        <v>20</v>
      </c>
      <c r="BX36" s="345"/>
      <c r="BY36" s="344" t="str">
        <f>IF('各会計、関係団体の財政状況及び健全化判断比率'!B70="","",'各会計、関係団体の財政状況及び健全化判断比率'!B70)</f>
        <v>後期高齢者医療広域連合（一般会計）</v>
      </c>
      <c r="BZ36" s="344"/>
      <c r="CA36" s="344"/>
      <c r="CB36" s="344"/>
      <c r="CC36" s="344"/>
      <c r="CD36" s="344"/>
      <c r="CE36" s="344"/>
      <c r="CF36" s="344"/>
      <c r="CG36" s="344"/>
      <c r="CH36" s="344"/>
      <c r="CI36" s="344"/>
      <c r="CJ36" s="344"/>
      <c r="CK36" s="344"/>
      <c r="CL36" s="344"/>
      <c r="CM36" s="344"/>
      <c r="CN36" s="167"/>
      <c r="CO36" s="345">
        <f t="shared" si="3"/>
        <v>24</v>
      </c>
      <c r="CP36" s="345"/>
      <c r="CQ36" s="344" t="str">
        <f>IF('各会計、関係団体の財政状況及び健全化判断比率'!BS9="","",'各会計、関係団体の財政状況及び健全化判断比率'!BS9)</f>
        <v>庄原市総合サービス㈱</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f>IF(E37="","",C36+1)</f>
        <v>4</v>
      </c>
      <c r="D37" s="345"/>
      <c r="E37" s="344" t="str">
        <f>IF('各会計、関係団体の財政状況及び健全化判断比率'!B10="","",'各会計、関係団体の財政状況及び健全化判断比率'!B10)</f>
        <v>休日診療センター特別会計</v>
      </c>
      <c r="F37" s="344"/>
      <c r="G37" s="344"/>
      <c r="H37" s="344"/>
      <c r="I37" s="344"/>
      <c r="J37" s="344"/>
      <c r="K37" s="344"/>
      <c r="L37" s="344"/>
      <c r="M37" s="344"/>
      <c r="N37" s="344"/>
      <c r="O37" s="344"/>
      <c r="P37" s="344"/>
      <c r="Q37" s="344"/>
      <c r="R37" s="344"/>
      <c r="S37" s="344"/>
      <c r="T37" s="167"/>
      <c r="U37" s="345">
        <f t="shared" si="4"/>
        <v>8</v>
      </c>
      <c r="V37" s="345"/>
      <c r="W37" s="344" t="str">
        <f>IF('各会計、関係団体の財政状況及び健全化判断比率'!B31="","",'各会計、関係団体の財政状況及び健全化判断比率'!B31)</f>
        <v>介護保険特別会計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15</v>
      </c>
      <c r="BF37" s="345"/>
      <c r="BG37" s="344" t="str">
        <f>IF('各会計、関係団体の財政状況及び健全化判断比率'!B38="","",'各会計、関係団体の財政状況及び健全化判断比率'!B38)</f>
        <v>簡易水道事業特別会計</v>
      </c>
      <c r="BH37" s="344"/>
      <c r="BI37" s="344"/>
      <c r="BJ37" s="344"/>
      <c r="BK37" s="344"/>
      <c r="BL37" s="344"/>
      <c r="BM37" s="344"/>
      <c r="BN37" s="344"/>
      <c r="BO37" s="344"/>
      <c r="BP37" s="344"/>
      <c r="BQ37" s="344"/>
      <c r="BR37" s="344"/>
      <c r="BS37" s="344"/>
      <c r="BT37" s="344"/>
      <c r="BU37" s="344"/>
      <c r="BV37" s="167"/>
      <c r="BW37" s="345">
        <f t="shared" si="2"/>
        <v>21</v>
      </c>
      <c r="BX37" s="345"/>
      <c r="BY37" s="344" t="str">
        <f>IF('各会計、関係団体の財政状況及び健全化判断比率'!B71="","",'各会計、関係団体の財政状況及び健全化判断比率'!B71)</f>
        <v>後期高齢者医療広域連合（特別会計）</v>
      </c>
      <c r="BZ37" s="344"/>
      <c r="CA37" s="344"/>
      <c r="CB37" s="344"/>
      <c r="CC37" s="344"/>
      <c r="CD37" s="344"/>
      <c r="CE37" s="344"/>
      <c r="CF37" s="344"/>
      <c r="CG37" s="344"/>
      <c r="CH37" s="344"/>
      <c r="CI37" s="344"/>
      <c r="CJ37" s="344"/>
      <c r="CK37" s="344"/>
      <c r="CL37" s="344"/>
      <c r="CM37" s="344"/>
      <c r="CN37" s="167"/>
      <c r="CO37" s="345">
        <f t="shared" si="3"/>
        <v>25</v>
      </c>
      <c r="CP37" s="345"/>
      <c r="CQ37" s="344" t="str">
        <f>IF('各会計、関係団体の財政状況及び健全化判断比率'!BS10="","",'各会計、関係団体の財政状況及び健全化判断比率'!BS10)</f>
        <v>西城町産業振興開発㈱</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f t="shared" si="4"/>
        <v>9</v>
      </c>
      <c r="V38" s="345"/>
      <c r="W38" s="344" t="str">
        <f>IF('各会計、関係団体の財政状況及び健全化判断比率'!B32="","",'各会計、関係団体の財政状況及び健全化判断比率'!B32)</f>
        <v>介護保険サービス事業特別会計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16</v>
      </c>
      <c r="BF38" s="345"/>
      <c r="BG38" s="344" t="str">
        <f>IF('各会計、関係団体の財政状況及び健全化判断比率'!B39="","",'各会計、関係団体の財政状況及び健全化判断比率'!B39)</f>
        <v>宅地造成事業特別会計</v>
      </c>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f t="shared" si="3"/>
        <v>26</v>
      </c>
      <c r="CP38" s="345"/>
      <c r="CQ38" s="344" t="str">
        <f>IF('各会計、関係団体の財政状況及び健全化判断比率'!BS11="","",'各会計、関係団体の財政状況及び健全化判断比率'!BS11)</f>
        <v>㈱比婆の森</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f t="shared" si="1"/>
        <v>17</v>
      </c>
      <c r="BF39" s="345"/>
      <c r="BG39" s="344" t="str">
        <f>IF('各会計、関係団体の財政状況及び健全化判断比率'!B40="","",'各会計、関係団体の財政状況及び健全化判断比率'!B40)</f>
        <v>工業団地造成事業特別会計</v>
      </c>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f t="shared" si="3"/>
        <v>27</v>
      </c>
      <c r="CP39" s="345"/>
      <c r="CQ39" s="344" t="str">
        <f>IF('各会計、関係団体の財政状況及び健全化判断比率'!BS12="","",'各会計、関係団体の財政状況及び健全化判断比率'!BS12)</f>
        <v>㈱ニュー東城</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f t="shared" si="3"/>
        <v>28</v>
      </c>
      <c r="CP40" s="345"/>
      <c r="CQ40" s="344" t="str">
        <f>IF('各会計、関係団体の財政状況及び健全化判断比率'!BS13="","",'各会計、関係団体の財政状況及び健全化判断比率'!BS13)</f>
        <v>㈱緑の村</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f t="shared" si="3"/>
        <v>29</v>
      </c>
      <c r="CP41" s="345"/>
      <c r="CQ41" s="344" t="str">
        <f>IF('各会計、関係団体の財政状況及び健全化判断比率'!BS14="","",'各会計、関係団体の財政状況及び健全化判断比率'!BS14)</f>
        <v>㈱里山総領</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f t="shared" si="3"/>
        <v>30</v>
      </c>
      <c r="CP42" s="345"/>
      <c r="CQ42" s="344" t="str">
        <f>IF('各会計、関係団体の財政状況及び健全化判断比率'!BS15="","",'各会計、関係団体の財政状況及び健全化判断比率'!BS15)</f>
        <v>㈱庄原市農林振興公社</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f t="shared" si="3"/>
        <v>31</v>
      </c>
      <c r="CP43" s="345"/>
      <c r="CQ43" s="344" t="str">
        <f>IF('各会計、関係団体の財政状況及び健全化判断比率'!BS16="","",'各会計、関係団体の財政状況及び健全化判断比率'!BS16)</f>
        <v>庄原さとやまペレット㈱</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6" t="s">
        <v>533</v>
      </c>
      <c r="D34" s="1156"/>
      <c r="E34" s="1157"/>
      <c r="F34" s="32">
        <v>6.69</v>
      </c>
      <c r="G34" s="33">
        <v>6.69</v>
      </c>
      <c r="H34" s="33">
        <v>7.24</v>
      </c>
      <c r="I34" s="33">
        <v>7.23</v>
      </c>
      <c r="J34" s="34">
        <v>7.71</v>
      </c>
      <c r="K34" s="22"/>
      <c r="L34" s="22"/>
      <c r="M34" s="22"/>
      <c r="N34" s="22"/>
      <c r="O34" s="22"/>
      <c r="P34" s="22"/>
    </row>
    <row r="35" spans="1:16" ht="39" customHeight="1" x14ac:dyDescent="0.15">
      <c r="A35" s="22"/>
      <c r="B35" s="35"/>
      <c r="C35" s="1150" t="s">
        <v>534</v>
      </c>
      <c r="D35" s="1151"/>
      <c r="E35" s="1152"/>
      <c r="F35" s="36">
        <v>3.66</v>
      </c>
      <c r="G35" s="37">
        <v>3.82</v>
      </c>
      <c r="H35" s="37">
        <v>4.51</v>
      </c>
      <c r="I35" s="37">
        <v>4.6900000000000004</v>
      </c>
      <c r="J35" s="38">
        <v>3.03</v>
      </c>
      <c r="K35" s="22"/>
      <c r="L35" s="22"/>
      <c r="M35" s="22"/>
      <c r="N35" s="22"/>
      <c r="O35" s="22"/>
      <c r="P35" s="22"/>
    </row>
    <row r="36" spans="1:16" ht="39" customHeight="1" x14ac:dyDescent="0.15">
      <c r="A36" s="22"/>
      <c r="B36" s="35"/>
      <c r="C36" s="1150" t="s">
        <v>535</v>
      </c>
      <c r="D36" s="1151"/>
      <c r="E36" s="1152"/>
      <c r="F36" s="36">
        <v>0.97</v>
      </c>
      <c r="G36" s="37">
        <v>0.94</v>
      </c>
      <c r="H36" s="37">
        <v>0.86</v>
      </c>
      <c r="I36" s="37">
        <v>1.28</v>
      </c>
      <c r="J36" s="38">
        <v>1.88</v>
      </c>
      <c r="K36" s="22"/>
      <c r="L36" s="22"/>
      <c r="M36" s="22"/>
      <c r="N36" s="22"/>
      <c r="O36" s="22"/>
      <c r="P36" s="22"/>
    </row>
    <row r="37" spans="1:16" ht="39" customHeight="1" x14ac:dyDescent="0.15">
      <c r="A37" s="22"/>
      <c r="B37" s="35"/>
      <c r="C37" s="1150" t="s">
        <v>536</v>
      </c>
      <c r="D37" s="1151"/>
      <c r="E37" s="1152"/>
      <c r="F37" s="36">
        <v>0.52</v>
      </c>
      <c r="G37" s="37">
        <v>0.44</v>
      </c>
      <c r="H37" s="37">
        <v>0.54</v>
      </c>
      <c r="I37" s="37">
        <v>0.71</v>
      </c>
      <c r="J37" s="38">
        <v>0.88</v>
      </c>
      <c r="K37" s="22"/>
      <c r="L37" s="22"/>
      <c r="M37" s="22"/>
      <c r="N37" s="22"/>
      <c r="O37" s="22"/>
      <c r="P37" s="22"/>
    </row>
    <row r="38" spans="1:16" ht="39" customHeight="1" x14ac:dyDescent="0.15">
      <c r="A38" s="22"/>
      <c r="B38" s="35"/>
      <c r="C38" s="1150" t="s">
        <v>537</v>
      </c>
      <c r="D38" s="1151"/>
      <c r="E38" s="1152"/>
      <c r="F38" s="36">
        <v>0.46</v>
      </c>
      <c r="G38" s="37">
        <v>0.03</v>
      </c>
      <c r="H38" s="37">
        <v>0.06</v>
      </c>
      <c r="I38" s="37">
        <v>0.03</v>
      </c>
      <c r="J38" s="38">
        <v>0.26</v>
      </c>
      <c r="K38" s="22"/>
      <c r="L38" s="22"/>
      <c r="M38" s="22"/>
      <c r="N38" s="22"/>
      <c r="O38" s="22"/>
      <c r="P38" s="22"/>
    </row>
    <row r="39" spans="1:16" ht="39" customHeight="1" x14ac:dyDescent="0.15">
      <c r="A39" s="22"/>
      <c r="B39" s="35"/>
      <c r="C39" s="1150" t="s">
        <v>538</v>
      </c>
      <c r="D39" s="1151"/>
      <c r="E39" s="1152"/>
      <c r="F39" s="36">
        <v>0</v>
      </c>
      <c r="G39" s="37">
        <v>0</v>
      </c>
      <c r="H39" s="37">
        <v>0</v>
      </c>
      <c r="I39" s="37">
        <v>0.01</v>
      </c>
      <c r="J39" s="38">
        <v>0.25</v>
      </c>
      <c r="K39" s="22"/>
      <c r="L39" s="22"/>
      <c r="M39" s="22"/>
      <c r="N39" s="22"/>
      <c r="O39" s="22"/>
      <c r="P39" s="22"/>
    </row>
    <row r="40" spans="1:16" ht="39" customHeight="1" x14ac:dyDescent="0.15">
      <c r="A40" s="22"/>
      <c r="B40" s="35"/>
      <c r="C40" s="1150" t="s">
        <v>539</v>
      </c>
      <c r="D40" s="1151"/>
      <c r="E40" s="1152"/>
      <c r="F40" s="36">
        <v>0.01</v>
      </c>
      <c r="G40" s="37">
        <v>0.03</v>
      </c>
      <c r="H40" s="37">
        <v>0.04</v>
      </c>
      <c r="I40" s="37">
        <v>0.03</v>
      </c>
      <c r="J40" s="38">
        <v>0.05</v>
      </c>
      <c r="K40" s="22"/>
      <c r="L40" s="22"/>
      <c r="M40" s="22"/>
      <c r="N40" s="22"/>
      <c r="O40" s="22"/>
      <c r="P40" s="22"/>
    </row>
    <row r="41" spans="1:16" ht="39" customHeight="1" x14ac:dyDescent="0.15">
      <c r="A41" s="22"/>
      <c r="B41" s="35"/>
      <c r="C41" s="1150" t="s">
        <v>540</v>
      </c>
      <c r="D41" s="1151"/>
      <c r="E41" s="1152"/>
      <c r="F41" s="36">
        <v>0.9</v>
      </c>
      <c r="G41" s="37">
        <v>0.57999999999999996</v>
      </c>
      <c r="H41" s="37">
        <v>0.59</v>
      </c>
      <c r="I41" s="37">
        <v>0.56999999999999995</v>
      </c>
      <c r="J41" s="38">
        <v>0.05</v>
      </c>
      <c r="K41" s="22"/>
      <c r="L41" s="22"/>
      <c r="M41" s="22"/>
      <c r="N41" s="22"/>
      <c r="O41" s="22"/>
      <c r="P41" s="22"/>
    </row>
    <row r="42" spans="1:16" ht="39" customHeight="1" x14ac:dyDescent="0.15">
      <c r="A42" s="22"/>
      <c r="B42" s="39"/>
      <c r="C42" s="1150" t="s">
        <v>541</v>
      </c>
      <c r="D42" s="1151"/>
      <c r="E42" s="1152"/>
      <c r="F42" s="36" t="s">
        <v>488</v>
      </c>
      <c r="G42" s="37" t="s">
        <v>488</v>
      </c>
      <c r="H42" s="37" t="s">
        <v>488</v>
      </c>
      <c r="I42" s="37" t="s">
        <v>488</v>
      </c>
      <c r="J42" s="38" t="s">
        <v>488</v>
      </c>
      <c r="K42" s="22"/>
      <c r="L42" s="22"/>
      <c r="M42" s="22"/>
      <c r="N42" s="22"/>
      <c r="O42" s="22"/>
      <c r="P42" s="22"/>
    </row>
    <row r="43" spans="1:16" ht="39" customHeight="1" thickBot="1" x14ac:dyDescent="0.2">
      <c r="A43" s="22"/>
      <c r="B43" s="40"/>
      <c r="C43" s="1153" t="s">
        <v>542</v>
      </c>
      <c r="D43" s="1154"/>
      <c r="E43" s="1155"/>
      <c r="F43" s="41">
        <v>7.0000000000000007E-2</v>
      </c>
      <c r="G43" s="42">
        <v>0.06</v>
      </c>
      <c r="H43" s="42">
        <v>0.03</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6333</v>
      </c>
      <c r="L45" s="60">
        <v>6121</v>
      </c>
      <c r="M45" s="60">
        <v>5940</v>
      </c>
      <c r="N45" s="60">
        <v>5586</v>
      </c>
      <c r="O45" s="61">
        <v>4995</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488</v>
      </c>
      <c r="L46" s="64" t="s">
        <v>488</v>
      </c>
      <c r="M46" s="64" t="s">
        <v>488</v>
      </c>
      <c r="N46" s="64" t="s">
        <v>488</v>
      </c>
      <c r="O46" s="65" t="s">
        <v>488</v>
      </c>
      <c r="P46" s="48"/>
      <c r="Q46" s="48"/>
      <c r="R46" s="48"/>
      <c r="S46" s="48"/>
      <c r="T46" s="48"/>
      <c r="U46" s="48"/>
    </row>
    <row r="47" spans="1:21" ht="30.75" customHeight="1" x14ac:dyDescent="0.15">
      <c r="A47" s="48"/>
      <c r="B47" s="1168"/>
      <c r="C47" s="1169"/>
      <c r="D47" s="62"/>
      <c r="E47" s="1160" t="s">
        <v>14</v>
      </c>
      <c r="F47" s="1160"/>
      <c r="G47" s="1160"/>
      <c r="H47" s="1160"/>
      <c r="I47" s="1160"/>
      <c r="J47" s="1161"/>
      <c r="K47" s="63" t="s">
        <v>488</v>
      </c>
      <c r="L47" s="64" t="s">
        <v>488</v>
      </c>
      <c r="M47" s="64" t="s">
        <v>488</v>
      </c>
      <c r="N47" s="64" t="s">
        <v>488</v>
      </c>
      <c r="O47" s="65" t="s">
        <v>488</v>
      </c>
      <c r="P47" s="48"/>
      <c r="Q47" s="48"/>
      <c r="R47" s="48"/>
      <c r="S47" s="48"/>
      <c r="T47" s="48"/>
      <c r="U47" s="48"/>
    </row>
    <row r="48" spans="1:21" ht="30.75" customHeight="1" x14ac:dyDescent="0.15">
      <c r="A48" s="48"/>
      <c r="B48" s="1168"/>
      <c r="C48" s="1169"/>
      <c r="D48" s="62"/>
      <c r="E48" s="1160" t="s">
        <v>15</v>
      </c>
      <c r="F48" s="1160"/>
      <c r="G48" s="1160"/>
      <c r="H48" s="1160"/>
      <c r="I48" s="1160"/>
      <c r="J48" s="1161"/>
      <c r="K48" s="63">
        <v>1248</v>
      </c>
      <c r="L48" s="64">
        <v>944</v>
      </c>
      <c r="M48" s="64">
        <v>960</v>
      </c>
      <c r="N48" s="64">
        <v>980</v>
      </c>
      <c r="O48" s="65">
        <v>978</v>
      </c>
      <c r="P48" s="48"/>
      <c r="Q48" s="48"/>
      <c r="R48" s="48"/>
      <c r="S48" s="48"/>
      <c r="T48" s="48"/>
      <c r="U48" s="48"/>
    </row>
    <row r="49" spans="1:21" ht="30.75" customHeight="1" x14ac:dyDescent="0.15">
      <c r="A49" s="48"/>
      <c r="B49" s="1168"/>
      <c r="C49" s="1169"/>
      <c r="D49" s="62"/>
      <c r="E49" s="1160" t="s">
        <v>16</v>
      </c>
      <c r="F49" s="1160"/>
      <c r="G49" s="1160"/>
      <c r="H49" s="1160"/>
      <c r="I49" s="1160"/>
      <c r="J49" s="1161"/>
      <c r="K49" s="63">
        <v>9</v>
      </c>
      <c r="L49" s="64">
        <v>9</v>
      </c>
      <c r="M49" s="64">
        <v>9</v>
      </c>
      <c r="N49" s="64">
        <v>9</v>
      </c>
      <c r="O49" s="65">
        <v>9</v>
      </c>
      <c r="P49" s="48"/>
      <c r="Q49" s="48"/>
      <c r="R49" s="48"/>
      <c r="S49" s="48"/>
      <c r="T49" s="48"/>
      <c r="U49" s="48"/>
    </row>
    <row r="50" spans="1:21" ht="30.75" customHeight="1" x14ac:dyDescent="0.15">
      <c r="A50" s="48"/>
      <c r="B50" s="1168"/>
      <c r="C50" s="1169"/>
      <c r="D50" s="62"/>
      <c r="E50" s="1160" t="s">
        <v>17</v>
      </c>
      <c r="F50" s="1160"/>
      <c r="G50" s="1160"/>
      <c r="H50" s="1160"/>
      <c r="I50" s="1160"/>
      <c r="J50" s="1161"/>
      <c r="K50" s="63">
        <v>192</v>
      </c>
      <c r="L50" s="64">
        <v>198</v>
      </c>
      <c r="M50" s="64">
        <v>187</v>
      </c>
      <c r="N50" s="64">
        <v>175</v>
      </c>
      <c r="O50" s="65">
        <v>149</v>
      </c>
      <c r="P50" s="48"/>
      <c r="Q50" s="48"/>
      <c r="R50" s="48"/>
      <c r="S50" s="48"/>
      <c r="T50" s="48"/>
      <c r="U50" s="48"/>
    </row>
    <row r="51" spans="1:21" ht="30.75" customHeight="1" x14ac:dyDescent="0.15">
      <c r="A51" s="48"/>
      <c r="B51" s="1170"/>
      <c r="C51" s="1171"/>
      <c r="D51" s="66"/>
      <c r="E51" s="1160" t="s">
        <v>18</v>
      </c>
      <c r="F51" s="1160"/>
      <c r="G51" s="1160"/>
      <c r="H51" s="1160"/>
      <c r="I51" s="1160"/>
      <c r="J51" s="1161"/>
      <c r="K51" s="63">
        <v>1</v>
      </c>
      <c r="L51" s="64">
        <v>1</v>
      </c>
      <c r="M51" s="64">
        <v>1</v>
      </c>
      <c r="N51" s="64">
        <v>0</v>
      </c>
      <c r="O51" s="65">
        <v>0</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4507</v>
      </c>
      <c r="L52" s="64">
        <v>4393</v>
      </c>
      <c r="M52" s="64">
        <v>4474</v>
      </c>
      <c r="N52" s="64">
        <v>4315</v>
      </c>
      <c r="O52" s="65">
        <v>3965</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3276</v>
      </c>
      <c r="L53" s="69">
        <v>2880</v>
      </c>
      <c r="M53" s="69">
        <v>2623</v>
      </c>
      <c r="N53" s="69">
        <v>2435</v>
      </c>
      <c r="O53" s="70">
        <v>2166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86" t="s">
        <v>24</v>
      </c>
      <c r="C41" s="1187"/>
      <c r="D41" s="81"/>
      <c r="E41" s="1188" t="s">
        <v>25</v>
      </c>
      <c r="F41" s="1188"/>
      <c r="G41" s="1188"/>
      <c r="H41" s="1189"/>
      <c r="I41" s="82">
        <v>44931</v>
      </c>
      <c r="J41" s="83">
        <v>42875</v>
      </c>
      <c r="K41" s="83">
        <v>40903</v>
      </c>
      <c r="L41" s="83">
        <v>39579</v>
      </c>
      <c r="M41" s="84">
        <v>38599</v>
      </c>
    </row>
    <row r="42" spans="2:13" ht="27.75" customHeight="1" x14ac:dyDescent="0.15">
      <c r="B42" s="1176"/>
      <c r="C42" s="1177"/>
      <c r="D42" s="85"/>
      <c r="E42" s="1180" t="s">
        <v>26</v>
      </c>
      <c r="F42" s="1180"/>
      <c r="G42" s="1180"/>
      <c r="H42" s="1181"/>
      <c r="I42" s="86">
        <v>1536</v>
      </c>
      <c r="J42" s="87">
        <v>1368</v>
      </c>
      <c r="K42" s="87">
        <v>1261</v>
      </c>
      <c r="L42" s="87">
        <v>1142</v>
      </c>
      <c r="M42" s="88">
        <v>1021</v>
      </c>
    </row>
    <row r="43" spans="2:13" ht="27.75" customHeight="1" x14ac:dyDescent="0.15">
      <c r="B43" s="1176"/>
      <c r="C43" s="1177"/>
      <c r="D43" s="85"/>
      <c r="E43" s="1180" t="s">
        <v>27</v>
      </c>
      <c r="F43" s="1180"/>
      <c r="G43" s="1180"/>
      <c r="H43" s="1181"/>
      <c r="I43" s="86">
        <v>13069</v>
      </c>
      <c r="J43" s="87">
        <v>12595</v>
      </c>
      <c r="K43" s="87">
        <v>12324</v>
      </c>
      <c r="L43" s="87">
        <v>12016</v>
      </c>
      <c r="M43" s="88">
        <v>11310</v>
      </c>
    </row>
    <row r="44" spans="2:13" ht="27.75" customHeight="1" x14ac:dyDescent="0.15">
      <c r="B44" s="1176"/>
      <c r="C44" s="1177"/>
      <c r="D44" s="85"/>
      <c r="E44" s="1180" t="s">
        <v>28</v>
      </c>
      <c r="F44" s="1180"/>
      <c r="G44" s="1180"/>
      <c r="H44" s="1181"/>
      <c r="I44" s="86">
        <v>63</v>
      </c>
      <c r="J44" s="87">
        <v>57</v>
      </c>
      <c r="K44" s="87">
        <v>51</v>
      </c>
      <c r="L44" s="87">
        <v>43</v>
      </c>
      <c r="M44" s="88">
        <v>35</v>
      </c>
    </row>
    <row r="45" spans="2:13" ht="27.75" customHeight="1" x14ac:dyDescent="0.15">
      <c r="B45" s="1176"/>
      <c r="C45" s="1177"/>
      <c r="D45" s="85"/>
      <c r="E45" s="1180" t="s">
        <v>29</v>
      </c>
      <c r="F45" s="1180"/>
      <c r="G45" s="1180"/>
      <c r="H45" s="1181"/>
      <c r="I45" s="86">
        <v>4790</v>
      </c>
      <c r="J45" s="87">
        <v>5372</v>
      </c>
      <c r="K45" s="87">
        <v>4870</v>
      </c>
      <c r="L45" s="87">
        <v>4496</v>
      </c>
      <c r="M45" s="88">
        <v>4291</v>
      </c>
    </row>
    <row r="46" spans="2:13" ht="27.75" customHeight="1" x14ac:dyDescent="0.15">
      <c r="B46" s="1176"/>
      <c r="C46" s="1177"/>
      <c r="D46" s="89"/>
      <c r="E46" s="1180" t="s">
        <v>30</v>
      </c>
      <c r="F46" s="1180"/>
      <c r="G46" s="1180"/>
      <c r="H46" s="1181"/>
      <c r="I46" s="86">
        <v>238</v>
      </c>
      <c r="J46" s="87">
        <v>7</v>
      </c>
      <c r="K46" s="87">
        <v>3</v>
      </c>
      <c r="L46" s="87">
        <v>2</v>
      </c>
      <c r="M46" s="88">
        <v>1</v>
      </c>
    </row>
    <row r="47" spans="2:13" ht="27.75" customHeight="1" x14ac:dyDescent="0.15">
      <c r="B47" s="1176"/>
      <c r="C47" s="1177"/>
      <c r="D47" s="90"/>
      <c r="E47" s="1190" t="s">
        <v>31</v>
      </c>
      <c r="F47" s="1191"/>
      <c r="G47" s="1191"/>
      <c r="H47" s="1192"/>
      <c r="I47" s="86" t="s">
        <v>488</v>
      </c>
      <c r="J47" s="87" t="s">
        <v>488</v>
      </c>
      <c r="K47" s="87" t="s">
        <v>488</v>
      </c>
      <c r="L47" s="87" t="s">
        <v>488</v>
      </c>
      <c r="M47" s="88" t="s">
        <v>488</v>
      </c>
    </row>
    <row r="48" spans="2:13" ht="27.75" customHeight="1" x14ac:dyDescent="0.15">
      <c r="B48" s="1176"/>
      <c r="C48" s="1177"/>
      <c r="D48" s="85"/>
      <c r="E48" s="1180" t="s">
        <v>32</v>
      </c>
      <c r="F48" s="1180"/>
      <c r="G48" s="1180"/>
      <c r="H48" s="1181"/>
      <c r="I48" s="86" t="s">
        <v>488</v>
      </c>
      <c r="J48" s="87" t="s">
        <v>488</v>
      </c>
      <c r="K48" s="87" t="s">
        <v>488</v>
      </c>
      <c r="L48" s="87" t="s">
        <v>488</v>
      </c>
      <c r="M48" s="88" t="s">
        <v>488</v>
      </c>
    </row>
    <row r="49" spans="2:13" ht="27.75" customHeight="1" x14ac:dyDescent="0.15">
      <c r="B49" s="1178"/>
      <c r="C49" s="1179"/>
      <c r="D49" s="85"/>
      <c r="E49" s="1180" t="s">
        <v>33</v>
      </c>
      <c r="F49" s="1180"/>
      <c r="G49" s="1180"/>
      <c r="H49" s="1181"/>
      <c r="I49" s="86" t="s">
        <v>488</v>
      </c>
      <c r="J49" s="87" t="s">
        <v>488</v>
      </c>
      <c r="K49" s="87" t="s">
        <v>488</v>
      </c>
      <c r="L49" s="87" t="s">
        <v>488</v>
      </c>
      <c r="M49" s="88" t="s">
        <v>488</v>
      </c>
    </row>
    <row r="50" spans="2:13" ht="27.75" customHeight="1" x14ac:dyDescent="0.15">
      <c r="B50" s="1174" t="s">
        <v>34</v>
      </c>
      <c r="C50" s="1175"/>
      <c r="D50" s="91"/>
      <c r="E50" s="1180" t="s">
        <v>35</v>
      </c>
      <c r="F50" s="1180"/>
      <c r="G50" s="1180"/>
      <c r="H50" s="1181"/>
      <c r="I50" s="86">
        <v>2664</v>
      </c>
      <c r="J50" s="87">
        <v>3941</v>
      </c>
      <c r="K50" s="87">
        <v>3785</v>
      </c>
      <c r="L50" s="87">
        <v>4259</v>
      </c>
      <c r="M50" s="88">
        <v>4880</v>
      </c>
    </row>
    <row r="51" spans="2:13" ht="27.75" customHeight="1" x14ac:dyDescent="0.15">
      <c r="B51" s="1176"/>
      <c r="C51" s="1177"/>
      <c r="D51" s="85"/>
      <c r="E51" s="1180" t="s">
        <v>36</v>
      </c>
      <c r="F51" s="1180"/>
      <c r="G51" s="1180"/>
      <c r="H51" s="1181"/>
      <c r="I51" s="86">
        <v>998</v>
      </c>
      <c r="J51" s="87">
        <v>849</v>
      </c>
      <c r="K51" s="87">
        <v>661</v>
      </c>
      <c r="L51" s="87">
        <v>500</v>
      </c>
      <c r="M51" s="88">
        <v>394</v>
      </c>
    </row>
    <row r="52" spans="2:13" ht="27.75" customHeight="1" x14ac:dyDescent="0.15">
      <c r="B52" s="1178"/>
      <c r="C52" s="1179"/>
      <c r="D52" s="85"/>
      <c r="E52" s="1180" t="s">
        <v>37</v>
      </c>
      <c r="F52" s="1180"/>
      <c r="G52" s="1180"/>
      <c r="H52" s="1181"/>
      <c r="I52" s="86">
        <v>34898</v>
      </c>
      <c r="J52" s="87">
        <v>35854</v>
      </c>
      <c r="K52" s="87">
        <v>34622</v>
      </c>
      <c r="L52" s="87">
        <v>33532</v>
      </c>
      <c r="M52" s="88">
        <v>32671</v>
      </c>
    </row>
    <row r="53" spans="2:13" ht="27.75" customHeight="1" thickBot="1" x14ac:dyDescent="0.2">
      <c r="B53" s="1182" t="s">
        <v>21</v>
      </c>
      <c r="C53" s="1183"/>
      <c r="D53" s="92"/>
      <c r="E53" s="1184" t="s">
        <v>38</v>
      </c>
      <c r="F53" s="1184"/>
      <c r="G53" s="1184"/>
      <c r="H53" s="1185"/>
      <c r="I53" s="93">
        <v>26068</v>
      </c>
      <c r="J53" s="94">
        <v>21629</v>
      </c>
      <c r="K53" s="94">
        <v>20343</v>
      </c>
      <c r="L53" s="94">
        <v>18988</v>
      </c>
      <c r="M53" s="95">
        <v>17311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7" zoomScale="85" zoomScaleNormal="8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3"/>
      <c r="B1" s="1194"/>
      <c r="P1" s="246"/>
      <c r="Q1" s="246"/>
    </row>
    <row r="2" spans="1:51" ht="25.5" x14ac:dyDescent="0.25">
      <c r="A2" s="1193"/>
      <c r="C2" s="1195"/>
      <c r="P2" s="246"/>
      <c r="Q2" s="246"/>
    </row>
    <row r="3" spans="1:51" ht="25.5" x14ac:dyDescent="0.25">
      <c r="A3" s="1193"/>
      <c r="C3" s="1195"/>
      <c r="P3" s="246"/>
      <c r="Q3" s="246"/>
    </row>
    <row r="4" spans="1:51" s="1196" customFormat="1" x14ac:dyDescent="0.15">
      <c r="A4" s="1193"/>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193"/>
      <c r="AI4" s="1193"/>
    </row>
    <row r="5" spans="1:51" s="1196" customFormat="1" x14ac:dyDescent="0.15">
      <c r="A5" s="1193"/>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row>
    <row r="6" spans="1:51" s="1196" customFormat="1" x14ac:dyDescent="0.15">
      <c r="A6" s="1193"/>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row>
    <row r="7" spans="1:51" s="1196" customFormat="1" x14ac:dyDescent="0.15">
      <c r="A7" s="1193"/>
      <c r="B7" s="1193"/>
      <c r="C7" s="1193"/>
      <c r="D7" s="1193"/>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row>
    <row r="8" spans="1:51" s="1196" customFormat="1" x14ac:dyDescent="0.15">
      <c r="A8" s="1193"/>
      <c r="B8" s="1193"/>
      <c r="C8" s="1193"/>
      <c r="D8" s="1193"/>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row>
    <row r="9" spans="1:51" s="1196" customFormat="1" x14ac:dyDescent="0.15">
      <c r="A9" s="1193"/>
      <c r="B9" s="1193"/>
      <c r="C9" s="1193"/>
      <c r="D9" s="1193"/>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row>
    <row r="10" spans="1:51" s="1196" customFormat="1" x14ac:dyDescent="0.15">
      <c r="A10" s="1193"/>
      <c r="B10" s="1193"/>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Y10" s="1196" t="s">
        <v>557</v>
      </c>
    </row>
    <row r="11" spans="1:51" s="1196" customFormat="1" x14ac:dyDescent="0.15">
      <c r="A11" s="1193"/>
      <c r="B11" s="1193"/>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row>
    <row r="12" spans="1:51" s="1196" customFormat="1" x14ac:dyDescent="0.15">
      <c r="A12" s="1193"/>
      <c r="B12" s="1193"/>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Y12" s="1196" t="s">
        <v>557</v>
      </c>
    </row>
    <row r="13" spans="1:51" s="1196" customFormat="1" x14ac:dyDescent="0.15">
      <c r="A13" s="1193"/>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row>
    <row r="14" spans="1:51" s="1196" customFormat="1" ht="14.25" customHeight="1" x14ac:dyDescent="0.15">
      <c r="A14" s="1193"/>
      <c r="B14" s="1193"/>
      <c r="C14" s="1193"/>
      <c r="D14" s="1193"/>
      <c r="E14" s="1193"/>
      <c r="F14" s="1193"/>
      <c r="G14" s="1193"/>
      <c r="H14" s="1193"/>
      <c r="I14" s="1193"/>
      <c r="J14" s="1193"/>
      <c r="K14" s="1193"/>
      <c r="L14" s="1193"/>
      <c r="M14" s="1193"/>
      <c r="N14" s="1193"/>
      <c r="O14" s="1193"/>
      <c r="P14" s="1193"/>
      <c r="Q14" s="1193"/>
      <c r="R14" s="1193"/>
      <c r="S14" s="1193"/>
      <c r="T14" s="1193"/>
      <c r="U14" s="1193"/>
      <c r="V14" s="1193"/>
      <c r="W14" s="1193"/>
      <c r="X14" s="1193"/>
      <c r="Y14" s="1193"/>
      <c r="Z14" s="1193"/>
      <c r="AA14" s="1193"/>
      <c r="AB14" s="1193"/>
      <c r="AC14" s="1193"/>
      <c r="AD14" s="1193"/>
      <c r="AE14" s="1193"/>
      <c r="AF14" s="1193"/>
      <c r="AG14" s="1193"/>
      <c r="AH14" s="1193"/>
      <c r="AI14" s="1193"/>
    </row>
    <row r="15" spans="1:51" s="1196" customFormat="1" x14ac:dyDescent="0.15">
      <c r="A15" s="245"/>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row>
    <row r="16" spans="1:51" s="1196" customFormat="1" x14ac:dyDescent="0.15">
      <c r="A16" s="245"/>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193"/>
    </row>
    <row r="17" spans="1:259" s="1196" customFormat="1" x14ac:dyDescent="0.15">
      <c r="A17" s="245"/>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1193"/>
      <c r="AE17" s="1193"/>
      <c r="AF17" s="1193"/>
      <c r="AG17" s="1193"/>
      <c r="AH17" s="1193"/>
      <c r="AI17" s="1193"/>
    </row>
    <row r="18" spans="1:259" s="1196" customFormat="1" x14ac:dyDescent="0.15">
      <c r="A18" s="245"/>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row>
    <row r="19" spans="1:259" x14ac:dyDescent="0.15">
      <c r="P19" s="246"/>
      <c r="Q19" s="246"/>
    </row>
    <row r="20" spans="1:259" x14ac:dyDescent="0.15">
      <c r="P20" s="246"/>
      <c r="Q20" s="246"/>
    </row>
    <row r="21" spans="1:259" ht="17.25" x14ac:dyDescent="0.15">
      <c r="B21" s="1197"/>
      <c r="C21" s="248"/>
      <c r="D21" s="248"/>
      <c r="E21" s="248"/>
      <c r="F21" s="248"/>
      <c r="G21" s="248"/>
      <c r="H21" s="248"/>
      <c r="I21" s="248"/>
      <c r="J21" s="248"/>
      <c r="K21" s="248"/>
      <c r="L21" s="248"/>
      <c r="M21" s="248"/>
      <c r="N21" s="1198"/>
      <c r="O21" s="248"/>
      <c r="P21" s="249"/>
      <c r="Q21" s="246"/>
      <c r="IY21" s="1199"/>
    </row>
    <row r="22" spans="1:259" ht="17.25" x14ac:dyDescent="0.15">
      <c r="B22" s="250"/>
      <c r="IY22" s="1200"/>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201"/>
      <c r="C40" s="246"/>
      <c r="D40" s="246"/>
      <c r="E40" s="246"/>
      <c r="F40" s="246"/>
      <c r="G40" s="246"/>
      <c r="H40" s="246"/>
      <c r="I40" s="246"/>
      <c r="J40" s="246"/>
      <c r="K40" s="246"/>
      <c r="L40" s="246"/>
      <c r="M40" s="246"/>
      <c r="N40" s="246"/>
      <c r="O40" s="246"/>
      <c r="P40" s="1201"/>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2" t="s">
        <v>559</v>
      </c>
      <c r="I42" s="1203"/>
      <c r="J42" s="1203"/>
      <c r="K42" s="1203"/>
      <c r="L42" s="246"/>
      <c r="M42" s="246"/>
      <c r="N42" s="246"/>
      <c r="O42" s="246"/>
    </row>
    <row r="43" spans="2:17" x14ac:dyDescent="0.15">
      <c r="B43" s="250"/>
      <c r="C43" s="246"/>
      <c r="D43" s="246"/>
      <c r="E43" s="246"/>
      <c r="F43" s="246"/>
      <c r="G43" s="1204" t="s">
        <v>560</v>
      </c>
      <c r="H43" s="1205"/>
      <c r="I43" s="1205"/>
      <c r="J43" s="1205"/>
      <c r="K43" s="1205"/>
      <c r="L43" s="1205"/>
      <c r="M43" s="1205"/>
      <c r="N43" s="1205"/>
      <c r="O43" s="1206"/>
    </row>
    <row r="44" spans="2:17" x14ac:dyDescent="0.15">
      <c r="B44" s="250"/>
      <c r="C44" s="246"/>
      <c r="D44" s="246"/>
      <c r="E44" s="246"/>
      <c r="F44" s="246"/>
      <c r="G44" s="1207"/>
      <c r="H44" s="1208"/>
      <c r="I44" s="1208"/>
      <c r="J44" s="1208"/>
      <c r="K44" s="1208"/>
      <c r="L44" s="1208"/>
      <c r="M44" s="1208"/>
      <c r="N44" s="1208"/>
      <c r="O44" s="1209"/>
    </row>
    <row r="45" spans="2:17" x14ac:dyDescent="0.15">
      <c r="B45" s="250"/>
      <c r="C45" s="246"/>
      <c r="D45" s="246"/>
      <c r="E45" s="246"/>
      <c r="F45" s="246"/>
      <c r="G45" s="1207"/>
      <c r="H45" s="1208"/>
      <c r="I45" s="1208"/>
      <c r="J45" s="1208"/>
      <c r="K45" s="1208"/>
      <c r="L45" s="1208"/>
      <c r="M45" s="1208"/>
      <c r="N45" s="1208"/>
      <c r="O45" s="1209"/>
    </row>
    <row r="46" spans="2:17" x14ac:dyDescent="0.15">
      <c r="B46" s="250"/>
      <c r="C46" s="246"/>
      <c r="D46" s="246"/>
      <c r="E46" s="246"/>
      <c r="F46" s="246"/>
      <c r="G46" s="1207"/>
      <c r="H46" s="1208"/>
      <c r="I46" s="1208"/>
      <c r="J46" s="1208"/>
      <c r="K46" s="1208"/>
      <c r="L46" s="1208"/>
      <c r="M46" s="1208"/>
      <c r="N46" s="1208"/>
      <c r="O46" s="1209"/>
    </row>
    <row r="47" spans="2:17" x14ac:dyDescent="0.15">
      <c r="B47" s="250"/>
      <c r="C47" s="246"/>
      <c r="D47" s="246"/>
      <c r="E47" s="246"/>
      <c r="F47" s="246"/>
      <c r="G47" s="1210"/>
      <c r="H47" s="1211"/>
      <c r="I47" s="1211"/>
      <c r="J47" s="1211"/>
      <c r="K47" s="1211"/>
      <c r="L47" s="1211"/>
      <c r="M47" s="1211"/>
      <c r="N47" s="1211"/>
      <c r="O47" s="1212"/>
    </row>
    <row r="48" spans="2:17" x14ac:dyDescent="0.15">
      <c r="B48" s="250"/>
      <c r="C48" s="246"/>
      <c r="D48" s="246"/>
      <c r="E48" s="246"/>
      <c r="F48" s="246"/>
      <c r="G48" s="246"/>
      <c r="H48" s="1213"/>
      <c r="I48" s="1213"/>
      <c r="J48" s="1213"/>
    </row>
    <row r="49" spans="1:17" x14ac:dyDescent="0.15">
      <c r="B49" s="250"/>
      <c r="C49" s="246"/>
      <c r="D49" s="246"/>
      <c r="E49" s="246"/>
      <c r="F49" s="246"/>
      <c r="G49" s="245" t="s">
        <v>561</v>
      </c>
    </row>
    <row r="50" spans="1:17" x14ac:dyDescent="0.15">
      <c r="B50" s="250"/>
      <c r="C50" s="246"/>
      <c r="D50" s="246"/>
      <c r="E50" s="246"/>
      <c r="F50" s="246"/>
      <c r="G50" s="1214"/>
      <c r="H50" s="1215"/>
      <c r="I50" s="1215"/>
      <c r="J50" s="1216"/>
      <c r="K50" s="1217" t="s">
        <v>527</v>
      </c>
      <c r="L50" s="1217" t="s">
        <v>528</v>
      </c>
      <c r="M50" s="1217" t="s">
        <v>529</v>
      </c>
      <c r="N50" s="1217" t="s">
        <v>530</v>
      </c>
      <c r="O50" s="1217" t="s">
        <v>531</v>
      </c>
    </row>
    <row r="51" spans="1:17" x14ac:dyDescent="0.15">
      <c r="B51" s="250"/>
      <c r="C51" s="246"/>
      <c r="D51" s="246"/>
      <c r="E51" s="246"/>
      <c r="F51" s="246"/>
      <c r="G51" s="1218" t="s">
        <v>562</v>
      </c>
      <c r="H51" s="1219"/>
      <c r="I51" s="1220" t="s">
        <v>563</v>
      </c>
      <c r="J51" s="1220"/>
      <c r="K51" s="1221"/>
      <c r="L51" s="1221"/>
      <c r="M51" s="1221"/>
      <c r="N51" s="1222">
        <v>123.4</v>
      </c>
      <c r="O51" s="1221"/>
    </row>
    <row r="52" spans="1:17" x14ac:dyDescent="0.15">
      <c r="B52" s="250"/>
      <c r="C52" s="246"/>
      <c r="D52" s="246"/>
      <c r="E52" s="246"/>
      <c r="F52" s="246"/>
      <c r="G52" s="1223"/>
      <c r="H52" s="1224"/>
      <c r="I52" s="1225"/>
      <c r="J52" s="1225"/>
      <c r="K52" s="1222"/>
      <c r="L52" s="1222"/>
      <c r="M52" s="1222"/>
      <c r="N52" s="1222"/>
      <c r="O52" s="1222"/>
    </row>
    <row r="53" spans="1:17" x14ac:dyDescent="0.15">
      <c r="A53" s="1226"/>
      <c r="B53" s="250"/>
      <c r="C53" s="246"/>
      <c r="D53" s="246"/>
      <c r="E53" s="246"/>
      <c r="F53" s="246"/>
      <c r="G53" s="1223"/>
      <c r="H53" s="1224"/>
      <c r="I53" s="1227" t="s">
        <v>564</v>
      </c>
      <c r="J53" s="1227"/>
      <c r="K53" s="1228"/>
      <c r="L53" s="1228"/>
      <c r="M53" s="1228"/>
      <c r="N53" s="1229">
        <v>22.2</v>
      </c>
      <c r="O53" s="1228"/>
    </row>
    <row r="54" spans="1:17" x14ac:dyDescent="0.15">
      <c r="A54" s="1226"/>
      <c r="B54" s="250"/>
      <c r="C54" s="246"/>
      <c r="D54" s="246"/>
      <c r="E54" s="246"/>
      <c r="F54" s="246"/>
      <c r="G54" s="1230"/>
      <c r="H54" s="1231"/>
      <c r="I54" s="1227"/>
      <c r="J54" s="1227"/>
      <c r="K54" s="1232"/>
      <c r="L54" s="1232"/>
      <c r="M54" s="1232"/>
      <c r="N54" s="1232"/>
      <c r="O54" s="1232"/>
    </row>
    <row r="55" spans="1:17" x14ac:dyDescent="0.15">
      <c r="A55" s="1226"/>
      <c r="B55" s="250"/>
      <c r="C55" s="246"/>
      <c r="D55" s="246"/>
      <c r="E55" s="246"/>
      <c r="F55" s="246"/>
      <c r="G55" s="1233" t="s">
        <v>565</v>
      </c>
      <c r="H55" s="1234"/>
      <c r="I55" s="1227" t="s">
        <v>563</v>
      </c>
      <c r="J55" s="1227"/>
      <c r="K55" s="1221"/>
      <c r="L55" s="1221"/>
      <c r="M55" s="1221"/>
      <c r="N55" s="1222">
        <v>58.5</v>
      </c>
      <c r="O55" s="1221"/>
    </row>
    <row r="56" spans="1:17" x14ac:dyDescent="0.15">
      <c r="A56" s="1226"/>
      <c r="B56" s="250"/>
      <c r="C56" s="246"/>
      <c r="D56" s="246"/>
      <c r="E56" s="246"/>
      <c r="F56" s="246"/>
      <c r="G56" s="1235"/>
      <c r="H56" s="1236"/>
      <c r="I56" s="1227"/>
      <c r="J56" s="1227"/>
      <c r="K56" s="1222"/>
      <c r="L56" s="1222"/>
      <c r="M56" s="1222"/>
      <c r="N56" s="1222"/>
      <c r="O56" s="1222"/>
    </row>
    <row r="57" spans="1:17" s="1226" customFormat="1" x14ac:dyDescent="0.15">
      <c r="B57" s="1237"/>
      <c r="C57" s="1203"/>
      <c r="D57" s="1203"/>
      <c r="E57" s="1203"/>
      <c r="F57" s="1203"/>
      <c r="G57" s="1235"/>
      <c r="H57" s="1236"/>
      <c r="I57" s="1238" t="s">
        <v>566</v>
      </c>
      <c r="J57" s="1238"/>
      <c r="K57" s="1228"/>
      <c r="L57" s="1228"/>
      <c r="M57" s="1228"/>
      <c r="N57" s="1229">
        <v>49.4</v>
      </c>
      <c r="O57" s="1228"/>
      <c r="P57" s="1239"/>
      <c r="Q57" s="1237"/>
    </row>
    <row r="58" spans="1:17" s="1226" customFormat="1" x14ac:dyDescent="0.15">
      <c r="A58" s="245"/>
      <c r="B58" s="1237"/>
      <c r="C58" s="1203"/>
      <c r="D58" s="1203"/>
      <c r="E58" s="1203"/>
      <c r="F58" s="1203"/>
      <c r="G58" s="1240"/>
      <c r="H58" s="1241"/>
      <c r="I58" s="1238"/>
      <c r="J58" s="1238"/>
      <c r="K58" s="1232"/>
      <c r="L58" s="1232"/>
      <c r="M58" s="1232"/>
      <c r="N58" s="1232"/>
      <c r="O58" s="1232"/>
      <c r="P58" s="1239"/>
      <c r="Q58" s="1237"/>
    </row>
    <row r="59" spans="1:17" s="1226" customFormat="1" x14ac:dyDescent="0.15">
      <c r="A59" s="245"/>
      <c r="B59" s="1237"/>
      <c r="C59" s="1203"/>
      <c r="D59" s="1203"/>
      <c r="E59" s="1203"/>
      <c r="F59" s="1203"/>
      <c r="G59" s="1203"/>
      <c r="H59" s="1203"/>
      <c r="I59" s="1203"/>
      <c r="J59" s="1203"/>
      <c r="K59" s="1242"/>
      <c r="L59" s="1242"/>
      <c r="M59" s="1242"/>
      <c r="N59" s="1242"/>
      <c r="O59" s="1242"/>
      <c r="P59" s="1239"/>
      <c r="Q59" s="1237"/>
    </row>
    <row r="60" spans="1:17" s="1226" customFormat="1" x14ac:dyDescent="0.15">
      <c r="A60" s="245"/>
      <c r="B60" s="1237"/>
      <c r="C60" s="1203"/>
      <c r="D60" s="1203"/>
      <c r="E60" s="1203"/>
      <c r="F60" s="1203"/>
      <c r="G60" s="1203"/>
      <c r="H60" s="1203"/>
      <c r="I60" s="1203"/>
      <c r="J60" s="1203"/>
      <c r="K60" s="1242"/>
      <c r="L60" s="1242"/>
      <c r="M60" s="1242"/>
      <c r="N60" s="1242"/>
      <c r="O60" s="1242"/>
      <c r="P60" s="1239"/>
      <c r="Q60" s="1237"/>
    </row>
    <row r="61" spans="1:17" s="1226" customFormat="1" x14ac:dyDescent="0.15">
      <c r="A61" s="245"/>
      <c r="B61" s="1243"/>
      <c r="C61" s="1244"/>
      <c r="D61" s="1244"/>
      <c r="E61" s="1244"/>
      <c r="F61" s="1244"/>
      <c r="G61" s="1244"/>
      <c r="H61" s="1244"/>
      <c r="I61" s="1244"/>
      <c r="J61" s="1244"/>
      <c r="K61" s="1244"/>
      <c r="L61" s="1244"/>
      <c r="M61" s="1245"/>
      <c r="N61" s="1245"/>
      <c r="O61" s="1245"/>
      <c r="P61" s="1246"/>
      <c r="Q61" s="1237"/>
    </row>
    <row r="62" spans="1:17" x14ac:dyDescent="0.15">
      <c r="B62" s="1201"/>
      <c r="C62" s="1201"/>
      <c r="D62" s="1201"/>
      <c r="E62" s="1201"/>
      <c r="F62" s="1201"/>
      <c r="G62" s="1201"/>
      <c r="H62" s="1201"/>
      <c r="I62" s="1201"/>
      <c r="J62" s="1201"/>
      <c r="K62" s="1201"/>
      <c r="L62" s="1201"/>
      <c r="M62" s="1201"/>
      <c r="N62" s="1201"/>
      <c r="O62" s="1201"/>
      <c r="P62" s="1201"/>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1202" t="s">
        <v>559</v>
      </c>
      <c r="I64" s="1203"/>
      <c r="J64" s="1203"/>
      <c r="K64" s="1203"/>
      <c r="L64" s="246"/>
      <c r="M64" s="246"/>
      <c r="N64" s="246"/>
      <c r="O64" s="246"/>
    </row>
    <row r="65" spans="2:30" x14ac:dyDescent="0.15">
      <c r="B65" s="250"/>
      <c r="C65" s="246"/>
      <c r="D65" s="246"/>
      <c r="E65" s="246"/>
      <c r="F65" s="246"/>
      <c r="G65" s="1204" t="s">
        <v>568</v>
      </c>
      <c r="H65" s="1205"/>
      <c r="I65" s="1205"/>
      <c r="J65" s="1205"/>
      <c r="K65" s="1205"/>
      <c r="L65" s="1205"/>
      <c r="M65" s="1205"/>
      <c r="N65" s="1205"/>
      <c r="O65" s="1206"/>
    </row>
    <row r="66" spans="2:30" x14ac:dyDescent="0.15">
      <c r="B66" s="250"/>
      <c r="C66" s="246"/>
      <c r="D66" s="246"/>
      <c r="E66" s="246"/>
      <c r="F66" s="246"/>
      <c r="G66" s="1207"/>
      <c r="H66" s="1208"/>
      <c r="I66" s="1208"/>
      <c r="J66" s="1208"/>
      <c r="K66" s="1208"/>
      <c r="L66" s="1208"/>
      <c r="M66" s="1208"/>
      <c r="N66" s="1208"/>
      <c r="O66" s="1209"/>
    </row>
    <row r="67" spans="2:30" x14ac:dyDescent="0.15">
      <c r="B67" s="250"/>
      <c r="C67" s="246"/>
      <c r="D67" s="246"/>
      <c r="E67" s="246"/>
      <c r="F67" s="246"/>
      <c r="G67" s="1207"/>
      <c r="H67" s="1208"/>
      <c r="I67" s="1208"/>
      <c r="J67" s="1208"/>
      <c r="K67" s="1208"/>
      <c r="L67" s="1208"/>
      <c r="M67" s="1208"/>
      <c r="N67" s="1208"/>
      <c r="O67" s="1209"/>
    </row>
    <row r="68" spans="2:30" x14ac:dyDescent="0.15">
      <c r="B68" s="250"/>
      <c r="C68" s="246"/>
      <c r="D68" s="246"/>
      <c r="E68" s="246"/>
      <c r="F68" s="246"/>
      <c r="G68" s="1207"/>
      <c r="H68" s="1208"/>
      <c r="I68" s="1208"/>
      <c r="J68" s="1208"/>
      <c r="K68" s="1208"/>
      <c r="L68" s="1208"/>
      <c r="M68" s="1208"/>
      <c r="N68" s="1208"/>
      <c r="O68" s="1209"/>
    </row>
    <row r="69" spans="2:30" x14ac:dyDescent="0.15">
      <c r="B69" s="250"/>
      <c r="C69" s="246"/>
      <c r="D69" s="246"/>
      <c r="E69" s="246"/>
      <c r="F69" s="246"/>
      <c r="G69" s="1210"/>
      <c r="H69" s="1211"/>
      <c r="I69" s="1211"/>
      <c r="J69" s="1211"/>
      <c r="K69" s="1211"/>
      <c r="L69" s="1211"/>
      <c r="M69" s="1211"/>
      <c r="N69" s="1211"/>
      <c r="O69" s="1212"/>
    </row>
    <row r="70" spans="2:30" x14ac:dyDescent="0.15">
      <c r="B70" s="250"/>
      <c r="C70" s="246"/>
      <c r="D70" s="246"/>
      <c r="E70" s="246"/>
      <c r="F70" s="246"/>
      <c r="G70" s="246"/>
      <c r="H70" s="1247"/>
      <c r="I70" s="1247"/>
      <c r="J70" s="1248"/>
      <c r="K70" s="1248"/>
      <c r="L70" s="1249"/>
      <c r="M70" s="1248"/>
      <c r="N70" s="1249"/>
      <c r="O70" s="1250"/>
    </row>
    <row r="71" spans="2:30" x14ac:dyDescent="0.15">
      <c r="B71" s="250"/>
      <c r="C71" s="246"/>
      <c r="D71" s="246"/>
      <c r="E71" s="246"/>
      <c r="F71" s="246"/>
      <c r="G71" s="1251" t="s">
        <v>569</v>
      </c>
      <c r="I71" s="1252"/>
      <c r="J71" s="1248"/>
      <c r="K71" s="1248"/>
      <c r="L71" s="1249"/>
      <c r="M71" s="1248"/>
      <c r="N71" s="1249"/>
      <c r="O71" s="1250"/>
    </row>
    <row r="72" spans="2:30" x14ac:dyDescent="0.15">
      <c r="B72" s="250"/>
      <c r="C72" s="246"/>
      <c r="D72" s="246"/>
      <c r="E72" s="246"/>
      <c r="F72" s="246"/>
      <c r="G72" s="1214"/>
      <c r="H72" s="1215"/>
      <c r="I72" s="1215"/>
      <c r="J72" s="1216"/>
      <c r="K72" s="1217" t="s">
        <v>527</v>
      </c>
      <c r="L72" s="1217" t="s">
        <v>528</v>
      </c>
      <c r="M72" s="1217" t="s">
        <v>529</v>
      </c>
      <c r="N72" s="1217" t="s">
        <v>530</v>
      </c>
      <c r="O72" s="1217" t="s">
        <v>531</v>
      </c>
    </row>
    <row r="73" spans="2:30" x14ac:dyDescent="0.15">
      <c r="B73" s="250"/>
      <c r="C73" s="246"/>
      <c r="D73" s="246"/>
      <c r="E73" s="246"/>
      <c r="F73" s="246"/>
      <c r="G73" s="1218" t="s">
        <v>562</v>
      </c>
      <c r="H73" s="1219"/>
      <c r="I73" s="1220" t="s">
        <v>563</v>
      </c>
      <c r="J73" s="1220"/>
      <c r="K73" s="1253">
        <v>163.30000000000001</v>
      </c>
      <c r="L73" s="1253">
        <v>134.9</v>
      </c>
      <c r="M73" s="1222">
        <v>129.69999999999999</v>
      </c>
      <c r="N73" s="1222">
        <v>123.4</v>
      </c>
      <c r="O73" s="1222">
        <v>117.7</v>
      </c>
      <c r="S73" s="245">
        <v>9.9</v>
      </c>
    </row>
    <row r="74" spans="2:30" x14ac:dyDescent="0.15">
      <c r="B74" s="250"/>
      <c r="C74" s="246"/>
      <c r="D74" s="246"/>
      <c r="E74" s="246"/>
      <c r="F74" s="246"/>
      <c r="G74" s="1223"/>
      <c r="H74" s="1224"/>
      <c r="I74" s="1225"/>
      <c r="J74" s="1225"/>
      <c r="K74" s="1253"/>
      <c r="L74" s="1253"/>
      <c r="M74" s="1222"/>
      <c r="N74" s="1222"/>
      <c r="O74" s="1222"/>
    </row>
    <row r="75" spans="2:30" x14ac:dyDescent="0.15">
      <c r="B75" s="250"/>
      <c r="C75" s="246"/>
      <c r="D75" s="246"/>
      <c r="E75" s="246"/>
      <c r="F75" s="246"/>
      <c r="G75" s="1223"/>
      <c r="H75" s="1224"/>
      <c r="I75" s="1227" t="s">
        <v>570</v>
      </c>
      <c r="J75" s="1227"/>
      <c r="K75" s="1229">
        <v>19.7</v>
      </c>
      <c r="L75" s="1229">
        <v>19.2</v>
      </c>
      <c r="M75" s="1229">
        <v>18.399999999999999</v>
      </c>
      <c r="N75" s="1229">
        <v>16.8</v>
      </c>
      <c r="O75" s="1229">
        <v>15.7</v>
      </c>
      <c r="U75" s="245">
        <v>81.2</v>
      </c>
      <c r="W75" s="245">
        <v>87.2</v>
      </c>
      <c r="Y75" s="245">
        <v>99.8</v>
      </c>
      <c r="AA75" s="245">
        <v>109.5</v>
      </c>
      <c r="AC75" s="245">
        <v>115.2</v>
      </c>
    </row>
    <row r="76" spans="2:30" x14ac:dyDescent="0.15">
      <c r="B76" s="250"/>
      <c r="C76" s="246"/>
      <c r="D76" s="246"/>
      <c r="E76" s="246"/>
      <c r="F76" s="246"/>
      <c r="G76" s="1230"/>
      <c r="H76" s="1231"/>
      <c r="I76" s="1227"/>
      <c r="J76" s="1227"/>
      <c r="K76" s="1232"/>
      <c r="L76" s="1232"/>
      <c r="M76" s="1232"/>
      <c r="N76" s="1232"/>
      <c r="O76" s="1232"/>
    </row>
    <row r="77" spans="2:30" x14ac:dyDescent="0.15">
      <c r="B77" s="250"/>
      <c r="C77" s="246"/>
      <c r="D77" s="246"/>
      <c r="E77" s="246"/>
      <c r="F77" s="246"/>
      <c r="G77" s="1233" t="s">
        <v>565</v>
      </c>
      <c r="H77" s="1234"/>
      <c r="I77" s="1227" t="s">
        <v>563</v>
      </c>
      <c r="J77" s="1227"/>
      <c r="K77" s="1253">
        <v>76.2</v>
      </c>
      <c r="L77" s="1253">
        <v>65.3</v>
      </c>
      <c r="M77" s="1222">
        <v>60.8</v>
      </c>
      <c r="N77" s="1222">
        <v>58.5</v>
      </c>
      <c r="O77" s="1222">
        <v>54.6</v>
      </c>
      <c r="R77" s="245">
        <v>12.3</v>
      </c>
      <c r="T77" s="245">
        <v>11.1</v>
      </c>
    </row>
    <row r="78" spans="2:30" x14ac:dyDescent="0.15">
      <c r="B78" s="250"/>
      <c r="C78" s="246"/>
      <c r="D78" s="246"/>
      <c r="E78" s="246"/>
      <c r="F78" s="246"/>
      <c r="G78" s="1235"/>
      <c r="H78" s="1236"/>
      <c r="I78" s="1227"/>
      <c r="J78" s="1227"/>
      <c r="K78" s="1253"/>
      <c r="L78" s="1253"/>
      <c r="M78" s="1222"/>
      <c r="N78" s="1222"/>
      <c r="O78" s="1222"/>
    </row>
    <row r="79" spans="2:30" x14ac:dyDescent="0.15">
      <c r="B79" s="250"/>
      <c r="C79" s="246"/>
      <c r="D79" s="246"/>
      <c r="E79" s="246"/>
      <c r="F79" s="246"/>
      <c r="G79" s="1235"/>
      <c r="H79" s="1236"/>
      <c r="I79" s="1254" t="s">
        <v>570</v>
      </c>
      <c r="J79" s="1238"/>
      <c r="K79" s="1255">
        <v>12.8</v>
      </c>
      <c r="L79" s="1255">
        <v>12</v>
      </c>
      <c r="M79" s="1255">
        <v>11.1</v>
      </c>
      <c r="N79" s="1255">
        <v>10.7</v>
      </c>
      <c r="O79" s="1255">
        <v>10</v>
      </c>
      <c r="V79" s="245">
        <v>53.5</v>
      </c>
      <c r="X79" s="245">
        <v>48.2</v>
      </c>
      <c r="Z79" s="245">
        <v>34.200000000000003</v>
      </c>
      <c r="AB79" s="245">
        <v>30.3</v>
      </c>
      <c r="AD79" s="245">
        <v>28.9</v>
      </c>
    </row>
    <row r="80" spans="2:30" x14ac:dyDescent="0.15">
      <c r="B80" s="250"/>
      <c r="C80" s="246"/>
      <c r="D80" s="246"/>
      <c r="E80" s="246"/>
      <c r="F80" s="246"/>
      <c r="G80" s="1240"/>
      <c r="H80" s="1241"/>
      <c r="I80" s="1238"/>
      <c r="J80" s="1238"/>
      <c r="K80" s="1255"/>
      <c r="L80" s="1255"/>
      <c r="M80" s="1255"/>
      <c r="N80" s="1255"/>
      <c r="O80" s="1255"/>
    </row>
    <row r="81" spans="2:17" x14ac:dyDescent="0.15">
      <c r="B81" s="250"/>
      <c r="C81" s="246"/>
      <c r="D81" s="246"/>
      <c r="E81" s="246"/>
      <c r="F81" s="246"/>
      <c r="G81" s="246"/>
      <c r="H81" s="246"/>
      <c r="I81" s="246"/>
      <c r="J81" s="246"/>
      <c r="K81" s="1256"/>
      <c r="L81" s="246"/>
      <c r="M81" s="246"/>
      <c r="N81" s="246"/>
      <c r="O81" s="246"/>
    </row>
    <row r="82" spans="2:17" ht="17.25" x14ac:dyDescent="0.15">
      <c r="B82" s="250"/>
      <c r="C82" s="246"/>
      <c r="D82" s="246"/>
      <c r="E82" s="246"/>
      <c r="F82" s="246"/>
      <c r="G82" s="246"/>
      <c r="H82" s="246"/>
      <c r="I82" s="246"/>
      <c r="J82" s="246"/>
      <c r="K82" s="1257"/>
      <c r="L82" s="1257"/>
      <c r="M82" s="1257"/>
      <c r="N82" s="1257"/>
      <c r="O82" s="1257"/>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8"/>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43" zoomScale="85" zoomScaleNormal="85"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175287</v>
      </c>
      <c r="E3" s="118"/>
      <c r="F3" s="119">
        <v>75709</v>
      </c>
      <c r="G3" s="120"/>
      <c r="H3" s="121"/>
    </row>
    <row r="4" spans="1:8" x14ac:dyDescent="0.15">
      <c r="A4" s="122"/>
      <c r="B4" s="123"/>
      <c r="C4" s="124"/>
      <c r="D4" s="125">
        <v>82990</v>
      </c>
      <c r="E4" s="126"/>
      <c r="F4" s="127">
        <v>35212</v>
      </c>
      <c r="G4" s="128"/>
      <c r="H4" s="129"/>
    </row>
    <row r="5" spans="1:8" x14ac:dyDescent="0.15">
      <c r="A5" s="110" t="s">
        <v>521</v>
      </c>
      <c r="B5" s="115"/>
      <c r="C5" s="116"/>
      <c r="D5" s="117">
        <v>127422</v>
      </c>
      <c r="E5" s="118"/>
      <c r="F5" s="119">
        <v>90961</v>
      </c>
      <c r="G5" s="120"/>
      <c r="H5" s="121"/>
    </row>
    <row r="6" spans="1:8" x14ac:dyDescent="0.15">
      <c r="A6" s="122"/>
      <c r="B6" s="123"/>
      <c r="C6" s="124"/>
      <c r="D6" s="125">
        <v>59499</v>
      </c>
      <c r="E6" s="126"/>
      <c r="F6" s="127">
        <v>37720</v>
      </c>
      <c r="G6" s="128"/>
      <c r="H6" s="129"/>
    </row>
    <row r="7" spans="1:8" x14ac:dyDescent="0.15">
      <c r="A7" s="110" t="s">
        <v>522</v>
      </c>
      <c r="B7" s="115"/>
      <c r="C7" s="116"/>
      <c r="D7" s="117">
        <v>117854</v>
      </c>
      <c r="E7" s="118"/>
      <c r="F7" s="119">
        <v>106614</v>
      </c>
      <c r="G7" s="120"/>
      <c r="H7" s="121"/>
    </row>
    <row r="8" spans="1:8" x14ac:dyDescent="0.15">
      <c r="A8" s="122"/>
      <c r="B8" s="123"/>
      <c r="C8" s="124"/>
      <c r="D8" s="125">
        <v>64057</v>
      </c>
      <c r="E8" s="126"/>
      <c r="F8" s="127">
        <v>45545</v>
      </c>
      <c r="G8" s="128"/>
      <c r="H8" s="129"/>
    </row>
    <row r="9" spans="1:8" x14ac:dyDescent="0.15">
      <c r="A9" s="110" t="s">
        <v>523</v>
      </c>
      <c r="B9" s="115"/>
      <c r="C9" s="116"/>
      <c r="D9" s="117">
        <v>126566</v>
      </c>
      <c r="E9" s="118"/>
      <c r="F9" s="119">
        <v>85459</v>
      </c>
      <c r="G9" s="120"/>
      <c r="H9" s="121"/>
    </row>
    <row r="10" spans="1:8" x14ac:dyDescent="0.15">
      <c r="A10" s="122"/>
      <c r="B10" s="123"/>
      <c r="C10" s="124"/>
      <c r="D10" s="125">
        <v>81450</v>
      </c>
      <c r="E10" s="126"/>
      <c r="F10" s="127">
        <v>44378</v>
      </c>
      <c r="G10" s="128"/>
      <c r="H10" s="129"/>
    </row>
    <row r="11" spans="1:8" x14ac:dyDescent="0.15">
      <c r="A11" s="110" t="s">
        <v>524</v>
      </c>
      <c r="B11" s="115"/>
      <c r="C11" s="116"/>
      <c r="D11" s="117">
        <v>115460</v>
      </c>
      <c r="E11" s="118"/>
      <c r="F11" s="119">
        <v>83280</v>
      </c>
      <c r="G11" s="120"/>
      <c r="H11" s="121"/>
    </row>
    <row r="12" spans="1:8" x14ac:dyDescent="0.15">
      <c r="A12" s="122"/>
      <c r="B12" s="123"/>
      <c r="C12" s="130"/>
      <c r="D12" s="125">
        <v>83128</v>
      </c>
      <c r="E12" s="126"/>
      <c r="F12" s="127">
        <v>43123</v>
      </c>
      <c r="G12" s="128"/>
      <c r="H12" s="129"/>
    </row>
    <row r="13" spans="1:8" x14ac:dyDescent="0.15">
      <c r="A13" s="110"/>
      <c r="B13" s="115"/>
      <c r="C13" s="131"/>
      <c r="D13" s="132">
        <v>132518</v>
      </c>
      <c r="E13" s="133"/>
      <c r="F13" s="134">
        <v>88405</v>
      </c>
      <c r="G13" s="135"/>
      <c r="H13" s="121"/>
    </row>
    <row r="14" spans="1:8" x14ac:dyDescent="0.15">
      <c r="A14" s="122"/>
      <c r="B14" s="123"/>
      <c r="C14" s="124"/>
      <c r="D14" s="125">
        <v>74225</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3.67</v>
      </c>
      <c r="C19" s="136">
        <f>ROUND(VALUE(SUBSTITUTE(実質収支比率等に係る経年分析!G$48,"▲","-")),2)</f>
        <v>3.84</v>
      </c>
      <c r="D19" s="136">
        <f>ROUND(VALUE(SUBSTITUTE(実質収支比率等に係る経年分析!H$48,"▲","-")),2)</f>
        <v>4.5199999999999996</v>
      </c>
      <c r="E19" s="136">
        <f>ROUND(VALUE(SUBSTITUTE(実質収支比率等に係る経年分析!I$48,"▲","-")),2)</f>
        <v>4.7</v>
      </c>
      <c r="F19" s="136">
        <f>ROUND(VALUE(SUBSTITUTE(実質収支比率等に係る経年分析!J$48,"▲","-")),2)</f>
        <v>3.03</v>
      </c>
    </row>
    <row r="20" spans="1:11" x14ac:dyDescent="0.15">
      <c r="A20" s="136" t="s">
        <v>43</v>
      </c>
      <c r="B20" s="136">
        <f>ROUND(VALUE(SUBSTITUTE(実質収支比率等に係る経年分析!F$47,"▲","-")),2)</f>
        <v>10.14</v>
      </c>
      <c r="C20" s="136">
        <f>ROUND(VALUE(SUBSTITUTE(実質収支比率等に係る経年分析!G$47,"▲","-")),2)</f>
        <v>14.85</v>
      </c>
      <c r="D20" s="136">
        <f>ROUND(VALUE(SUBSTITUTE(実質収支比率等に係る経年分析!H$47,"▲","-")),2)</f>
        <v>15.85</v>
      </c>
      <c r="E20" s="136">
        <f>ROUND(VALUE(SUBSTITUTE(実質収支比率等に係る経年分析!I$47,"▲","-")),2)</f>
        <v>19.93</v>
      </c>
      <c r="F20" s="136">
        <f>ROUND(VALUE(SUBSTITUTE(実質収支比率等に係る経年分析!J$47,"▲","-")),2)</f>
        <v>24.4</v>
      </c>
    </row>
    <row r="21" spans="1:11" x14ac:dyDescent="0.15">
      <c r="A21" s="136" t="s">
        <v>44</v>
      </c>
      <c r="B21" s="136">
        <f>IF(ISNUMBER(VALUE(SUBSTITUTE(実質収支比率等に係る経年分析!F$49,"▲","-"))),ROUND(VALUE(SUBSTITUTE(実質収支比率等に係る経年分析!F$49,"▲","-")),2),NA())</f>
        <v>0.15</v>
      </c>
      <c r="C21" s="136">
        <f>IF(ISNUMBER(VALUE(SUBSTITUTE(実質収支比率等に係る経年分析!G$49,"▲","-"))),ROUND(VALUE(SUBSTITUTE(実質収支比率等に係る経年分析!G$49,"▲","-")),2),NA())</f>
        <v>2.89</v>
      </c>
      <c r="D21" s="136">
        <f>IF(ISNUMBER(VALUE(SUBSTITUTE(実質収支比率等に係る経年分析!H$49,"▲","-"))),ROUND(VALUE(SUBSTITUTE(実質収支比率等に係る経年分析!H$49,"▲","-")),2),NA())</f>
        <v>1.08</v>
      </c>
      <c r="E21" s="136">
        <f>IF(ISNUMBER(VALUE(SUBSTITUTE(実質収支比率等に係る経年分析!I$49,"▲","-"))),ROUND(VALUE(SUBSTITUTE(実質収支比率等に係る経年分析!I$49,"▲","-")),2),NA())</f>
        <v>1.25</v>
      </c>
      <c r="F21" s="136">
        <f>IF(ISNUMBER(VALUE(SUBSTITUTE(実質収支比率等に係る経年分析!J$49,"▲","-"))),ROUND(VALUE(SUBSTITUTE(実質収支比率等に係る経年分析!J$49,"▲","-")),2),NA())</f>
        <v>-1.24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工業団地造成事業特別会計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0.57999999999999996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0.56999999999999995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0.88</v>
      </c>
    </row>
    <row r="34" spans="1:16" x14ac:dyDescent="0.15">
      <c r="A34" s="137" t="str">
        <f>IF(連結実質赤字比率に係る赤字・黒字の構成分析!C$36="",NA(),連結実質赤字比率に係る赤字・黒字の構成分析!C$36)</f>
        <v>国民健康保険病院事業会計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4507</v>
      </c>
      <c r="E42" s="138"/>
      <c r="F42" s="138"/>
      <c r="G42" s="138">
        <f>'実質公債費比率（分子）の構造'!L$52</f>
        <v>4393</v>
      </c>
      <c r="H42" s="138"/>
      <c r="I42" s="138"/>
      <c r="J42" s="138">
        <f>'実質公債費比率（分子）の構造'!M$52</f>
        <v>4474</v>
      </c>
      <c r="K42" s="138"/>
      <c r="L42" s="138"/>
      <c r="M42" s="138">
        <f>'実質公債費比率（分子）の構造'!N$52</f>
        <v>4315</v>
      </c>
      <c r="N42" s="138"/>
      <c r="O42" s="138"/>
      <c r="P42" s="138">
        <f>'実質公債費比率（分子）の構造'!O$52</f>
        <v>3965</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192</v>
      </c>
      <c r="C44" s="138"/>
      <c r="D44" s="138"/>
      <c r="E44" s="138">
        <f>'実質公債費比率（分子）の構造'!L$50</f>
        <v>198</v>
      </c>
      <c r="F44" s="138"/>
      <c r="G44" s="138"/>
      <c r="H44" s="138">
        <f>'実質公債費比率（分子）の構造'!M$50</f>
        <v>187</v>
      </c>
      <c r="I44" s="138"/>
      <c r="J44" s="138"/>
      <c r="K44" s="138">
        <f>'実質公債費比率（分子）の構造'!N$50</f>
        <v>175</v>
      </c>
      <c r="L44" s="138"/>
      <c r="M44" s="138"/>
      <c r="N44" s="138">
        <f>'実質公債費比率（分子）の構造'!O$50</f>
        <v>149</v>
      </c>
      <c r="O44" s="138"/>
      <c r="P44" s="138"/>
    </row>
    <row r="45" spans="1:16" x14ac:dyDescent="0.15">
      <c r="A45" s="138" t="s">
        <v>54</v>
      </c>
      <c r="B45" s="138">
        <f>'実質公債費比率（分子）の構造'!K$49</f>
        <v>9</v>
      </c>
      <c r="C45" s="138"/>
      <c r="D45" s="138"/>
      <c r="E45" s="138">
        <f>'実質公債費比率（分子）の構造'!L$49</f>
        <v>9</v>
      </c>
      <c r="F45" s="138"/>
      <c r="G45" s="138"/>
      <c r="H45" s="138">
        <f>'実質公債費比率（分子）の構造'!M$49</f>
        <v>9</v>
      </c>
      <c r="I45" s="138"/>
      <c r="J45" s="138"/>
      <c r="K45" s="138">
        <f>'実質公債費比率（分子）の構造'!N$49</f>
        <v>9</v>
      </c>
      <c r="L45" s="138"/>
      <c r="M45" s="138"/>
      <c r="N45" s="138">
        <f>'実質公債費比率（分子）の構造'!O$49</f>
        <v>9</v>
      </c>
      <c r="O45" s="138"/>
      <c r="P45" s="138"/>
    </row>
    <row r="46" spans="1:16" x14ac:dyDescent="0.15">
      <c r="A46" s="138" t="s">
        <v>55</v>
      </c>
      <c r="B46" s="138">
        <f>'実質公債費比率（分子）の構造'!K$48</f>
        <v>1248</v>
      </c>
      <c r="C46" s="138"/>
      <c r="D46" s="138"/>
      <c r="E46" s="138">
        <f>'実質公債費比率（分子）の構造'!L$48</f>
        <v>944</v>
      </c>
      <c r="F46" s="138"/>
      <c r="G46" s="138"/>
      <c r="H46" s="138">
        <f>'実質公債費比率（分子）の構造'!M$48</f>
        <v>960</v>
      </c>
      <c r="I46" s="138"/>
      <c r="J46" s="138"/>
      <c r="K46" s="138">
        <f>'実質公債費比率（分子）の構造'!N$48</f>
        <v>980</v>
      </c>
      <c r="L46" s="138"/>
      <c r="M46" s="138"/>
      <c r="N46" s="138">
        <f>'実質公債費比率（分子）の構造'!O$48</f>
        <v>978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6333</v>
      </c>
      <c r="C49" s="138"/>
      <c r="D49" s="138"/>
      <c r="E49" s="138">
        <f>'実質公債費比率（分子）の構造'!L$45</f>
        <v>6121</v>
      </c>
      <c r="F49" s="138"/>
      <c r="G49" s="138"/>
      <c r="H49" s="138">
        <f>'実質公債費比率（分子）の構造'!M$45</f>
        <v>5940</v>
      </c>
      <c r="I49" s="138"/>
      <c r="J49" s="138"/>
      <c r="K49" s="138">
        <f>'実質公債費比率（分子）の構造'!N$45</f>
        <v>5586</v>
      </c>
      <c r="L49" s="138"/>
      <c r="M49" s="138"/>
      <c r="N49" s="138">
        <f>'実質公債費比率（分子）の構造'!O$45</f>
        <v>4995</v>
      </c>
      <c r="O49" s="138"/>
      <c r="P49" s="138"/>
    </row>
    <row r="50" spans="1:16" x14ac:dyDescent="0.15">
      <c r="A50" s="138" t="s">
        <v>59</v>
      </c>
      <c r="B50" s="138" t="e">
        <f>NA()</f>
        <v>#N/A</v>
      </c>
      <c r="C50" s="138">
        <f>IF(ISNUMBER('実質公債費比率（分子）の構造'!K$53),'実質公債費比率（分子）の構造'!K$53,NA())</f>
        <v>3276</v>
      </c>
      <c r="D50" s="138" t="e">
        <f>NA()</f>
        <v>#N/A</v>
      </c>
      <c r="E50" s="138" t="e">
        <f>NA()</f>
        <v>#N/A</v>
      </c>
      <c r="F50" s="138">
        <f>IF(ISNUMBER('実質公債費比率（分子）の構造'!L$53),'実質公債費比率（分子）の構造'!L$53,NA())</f>
        <v>2880</v>
      </c>
      <c r="G50" s="138" t="e">
        <f>NA()</f>
        <v>#N/A</v>
      </c>
      <c r="H50" s="138" t="e">
        <f>NA()</f>
        <v>#N/A</v>
      </c>
      <c r="I50" s="138">
        <f>IF(ISNUMBER('実質公債費比率（分子）の構造'!M$53),'実質公債費比率（分子）の構造'!M$53,NA())</f>
        <v>2623</v>
      </c>
      <c r="J50" s="138" t="e">
        <f>NA()</f>
        <v>#N/A</v>
      </c>
      <c r="K50" s="138" t="e">
        <f>NA()</f>
        <v>#N/A</v>
      </c>
      <c r="L50" s="138">
        <f>IF(ISNUMBER('実質公債費比率（分子）の構造'!N$53),'実質公債費比率（分子）の構造'!N$53,NA())</f>
        <v>2435</v>
      </c>
      <c r="M50" s="138" t="e">
        <f>NA()</f>
        <v>#N/A</v>
      </c>
      <c r="N50" s="138" t="e">
        <f>NA()</f>
        <v>#N/A</v>
      </c>
      <c r="O50" s="138">
        <f>IF(ISNUMBER('実質公債費比率（分子）の構造'!O$53),'実質公債費比率（分子）の構造'!O$53,NA())</f>
        <v>2166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34898</v>
      </c>
      <c r="E56" s="137"/>
      <c r="F56" s="137"/>
      <c r="G56" s="137">
        <f>'将来負担比率（分子）の構造'!J$52</f>
        <v>35854</v>
      </c>
      <c r="H56" s="137"/>
      <c r="I56" s="137"/>
      <c r="J56" s="137">
        <f>'将来負担比率（分子）の構造'!K$52</f>
        <v>34622</v>
      </c>
      <c r="K56" s="137"/>
      <c r="L56" s="137"/>
      <c r="M56" s="137">
        <f>'将来負担比率（分子）の構造'!L$52</f>
        <v>33532</v>
      </c>
      <c r="N56" s="137"/>
      <c r="O56" s="137"/>
      <c r="P56" s="137">
        <f>'将来負担比率（分子）の構造'!M$52</f>
        <v>32671</v>
      </c>
    </row>
    <row r="57" spans="1:16" x14ac:dyDescent="0.15">
      <c r="A57" s="137" t="s">
        <v>36</v>
      </c>
      <c r="B57" s="137"/>
      <c r="C57" s="137"/>
      <c r="D57" s="137">
        <f>'将来負担比率（分子）の構造'!I$51</f>
        <v>998</v>
      </c>
      <c r="E57" s="137"/>
      <c r="F57" s="137"/>
      <c r="G57" s="137">
        <f>'将来負担比率（分子）の構造'!J$51</f>
        <v>849</v>
      </c>
      <c r="H57" s="137"/>
      <c r="I57" s="137"/>
      <c r="J57" s="137">
        <f>'将来負担比率（分子）の構造'!K$51</f>
        <v>661</v>
      </c>
      <c r="K57" s="137"/>
      <c r="L57" s="137"/>
      <c r="M57" s="137">
        <f>'将来負担比率（分子）の構造'!L$51</f>
        <v>500</v>
      </c>
      <c r="N57" s="137"/>
      <c r="O57" s="137"/>
      <c r="P57" s="137">
        <f>'将来負担比率（分子）の構造'!M$51</f>
        <v>394</v>
      </c>
    </row>
    <row r="58" spans="1:16" x14ac:dyDescent="0.15">
      <c r="A58" s="137" t="s">
        <v>35</v>
      </c>
      <c r="B58" s="137"/>
      <c r="C58" s="137"/>
      <c r="D58" s="137">
        <f>'将来負担比率（分子）の構造'!I$50</f>
        <v>2664</v>
      </c>
      <c r="E58" s="137"/>
      <c r="F58" s="137"/>
      <c r="G58" s="137">
        <f>'将来負担比率（分子）の構造'!J$50</f>
        <v>3941</v>
      </c>
      <c r="H58" s="137"/>
      <c r="I58" s="137"/>
      <c r="J58" s="137">
        <f>'将来負担比率（分子）の構造'!K$50</f>
        <v>3785</v>
      </c>
      <c r="K58" s="137"/>
      <c r="L58" s="137"/>
      <c r="M58" s="137">
        <f>'将来負担比率（分子）の構造'!L$50</f>
        <v>4259</v>
      </c>
      <c r="N58" s="137"/>
      <c r="O58" s="137"/>
      <c r="P58" s="137">
        <f>'将来負担比率（分子）の構造'!M$50</f>
        <v>4880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238</v>
      </c>
      <c r="C61" s="137"/>
      <c r="D61" s="137"/>
      <c r="E61" s="137">
        <f>'将来負担比率（分子）の構造'!J$46</f>
        <v>7</v>
      </c>
      <c r="F61" s="137"/>
      <c r="G61" s="137"/>
      <c r="H61" s="137">
        <f>'将来負担比率（分子）の構造'!K$46</f>
        <v>3</v>
      </c>
      <c r="I61" s="137"/>
      <c r="J61" s="137"/>
      <c r="K61" s="137">
        <f>'将来負担比率（分子）の構造'!L$46</f>
        <v>2</v>
      </c>
      <c r="L61" s="137"/>
      <c r="M61" s="137"/>
      <c r="N61" s="137">
        <f>'将来負担比率（分子）の構造'!M$46</f>
        <v>1</v>
      </c>
      <c r="O61" s="137"/>
      <c r="P61" s="137"/>
    </row>
    <row r="62" spans="1:16" x14ac:dyDescent="0.15">
      <c r="A62" s="137" t="s">
        <v>29</v>
      </c>
      <c r="B62" s="137">
        <f>'将来負担比率（分子）の構造'!I$45</f>
        <v>4790</v>
      </c>
      <c r="C62" s="137"/>
      <c r="D62" s="137"/>
      <c r="E62" s="137">
        <f>'将来負担比率（分子）の構造'!J$45</f>
        <v>5372</v>
      </c>
      <c r="F62" s="137"/>
      <c r="G62" s="137"/>
      <c r="H62" s="137">
        <f>'将来負担比率（分子）の構造'!K$45</f>
        <v>4870</v>
      </c>
      <c r="I62" s="137"/>
      <c r="J62" s="137"/>
      <c r="K62" s="137">
        <f>'将来負担比率（分子）の構造'!L$45</f>
        <v>4496</v>
      </c>
      <c r="L62" s="137"/>
      <c r="M62" s="137"/>
      <c r="N62" s="137">
        <f>'将来負担比率（分子）の構造'!M$45</f>
        <v>4291</v>
      </c>
      <c r="O62" s="137"/>
      <c r="P62" s="137"/>
    </row>
    <row r="63" spans="1:16" x14ac:dyDescent="0.15">
      <c r="A63" s="137" t="s">
        <v>28</v>
      </c>
      <c r="B63" s="137">
        <f>'将来負担比率（分子）の構造'!I$44</f>
        <v>63</v>
      </c>
      <c r="C63" s="137"/>
      <c r="D63" s="137"/>
      <c r="E63" s="137">
        <f>'将来負担比率（分子）の構造'!J$44</f>
        <v>57</v>
      </c>
      <c r="F63" s="137"/>
      <c r="G63" s="137"/>
      <c r="H63" s="137">
        <f>'将来負担比率（分子）の構造'!K$44</f>
        <v>51</v>
      </c>
      <c r="I63" s="137"/>
      <c r="J63" s="137"/>
      <c r="K63" s="137">
        <f>'将来負担比率（分子）の構造'!L$44</f>
        <v>43</v>
      </c>
      <c r="L63" s="137"/>
      <c r="M63" s="137"/>
      <c r="N63" s="137">
        <f>'将来負担比率（分子）の構造'!M$44</f>
        <v>35</v>
      </c>
      <c r="O63" s="137"/>
      <c r="P63" s="137"/>
    </row>
    <row r="64" spans="1:16" x14ac:dyDescent="0.15">
      <c r="A64" s="137" t="s">
        <v>27</v>
      </c>
      <c r="B64" s="137">
        <f>'将来負担比率（分子）の構造'!I$43</f>
        <v>13069</v>
      </c>
      <c r="C64" s="137"/>
      <c r="D64" s="137"/>
      <c r="E64" s="137">
        <f>'将来負担比率（分子）の構造'!J$43</f>
        <v>12595</v>
      </c>
      <c r="F64" s="137"/>
      <c r="G64" s="137"/>
      <c r="H64" s="137">
        <f>'将来負担比率（分子）の構造'!K$43</f>
        <v>12324</v>
      </c>
      <c r="I64" s="137"/>
      <c r="J64" s="137"/>
      <c r="K64" s="137">
        <f>'将来負担比率（分子）の構造'!L$43</f>
        <v>12016</v>
      </c>
      <c r="L64" s="137"/>
      <c r="M64" s="137"/>
      <c r="N64" s="137">
        <f>'将来負担比率（分子）の構造'!M$43</f>
        <v>11310</v>
      </c>
      <c r="O64" s="137"/>
      <c r="P64" s="137"/>
    </row>
    <row r="65" spans="1:16" x14ac:dyDescent="0.15">
      <c r="A65" s="137" t="s">
        <v>26</v>
      </c>
      <c r="B65" s="137">
        <f>'将来負担比率（分子）の構造'!I$42</f>
        <v>1536</v>
      </c>
      <c r="C65" s="137"/>
      <c r="D65" s="137"/>
      <c r="E65" s="137">
        <f>'将来負担比率（分子）の構造'!J$42</f>
        <v>1368</v>
      </c>
      <c r="F65" s="137"/>
      <c r="G65" s="137"/>
      <c r="H65" s="137">
        <f>'将来負担比率（分子）の構造'!K$42</f>
        <v>1261</v>
      </c>
      <c r="I65" s="137"/>
      <c r="J65" s="137"/>
      <c r="K65" s="137">
        <f>'将来負担比率（分子）の構造'!L$42</f>
        <v>1142</v>
      </c>
      <c r="L65" s="137"/>
      <c r="M65" s="137"/>
      <c r="N65" s="137">
        <f>'将来負担比率（分子）の構造'!M$42</f>
        <v>1021</v>
      </c>
      <c r="O65" s="137"/>
      <c r="P65" s="137"/>
    </row>
    <row r="66" spans="1:16" x14ac:dyDescent="0.15">
      <c r="A66" s="137" t="s">
        <v>25</v>
      </c>
      <c r="B66" s="137">
        <f>'将来負担比率（分子）の構造'!I$41</f>
        <v>44931</v>
      </c>
      <c r="C66" s="137"/>
      <c r="D66" s="137"/>
      <c r="E66" s="137">
        <f>'将来負担比率（分子）の構造'!J$41</f>
        <v>42875</v>
      </c>
      <c r="F66" s="137"/>
      <c r="G66" s="137"/>
      <c r="H66" s="137">
        <f>'将来負担比率（分子）の構造'!K$41</f>
        <v>40903</v>
      </c>
      <c r="I66" s="137"/>
      <c r="J66" s="137"/>
      <c r="K66" s="137">
        <f>'将来負担比率（分子）の構造'!L$41</f>
        <v>39579</v>
      </c>
      <c r="L66" s="137"/>
      <c r="M66" s="137"/>
      <c r="N66" s="137">
        <f>'将来負担比率（分子）の構造'!M$41</f>
        <v>38599</v>
      </c>
      <c r="O66" s="137"/>
      <c r="P66" s="137"/>
    </row>
    <row r="67" spans="1:16" x14ac:dyDescent="0.15">
      <c r="A67" s="137" t="s">
        <v>63</v>
      </c>
      <c r="B67" s="137" t="e">
        <f>NA()</f>
        <v>#N/A</v>
      </c>
      <c r="C67" s="137">
        <f>IF(ISNUMBER('将来負担比率（分子）の構造'!I$53), IF('将来負担比率（分子）の構造'!I$53 &lt; 0, 0, '将来負担比率（分子）の構造'!I$53), NA())</f>
        <v>26068</v>
      </c>
      <c r="D67" s="137" t="e">
        <f>NA()</f>
        <v>#N/A</v>
      </c>
      <c r="E67" s="137" t="e">
        <f>NA()</f>
        <v>#N/A</v>
      </c>
      <c r="F67" s="137">
        <f>IF(ISNUMBER('将来負担比率（分子）の構造'!J$53), IF('将来負担比率（分子）の構造'!J$53 &lt; 0, 0, '将来負担比率（分子）の構造'!J$53), NA())</f>
        <v>21629</v>
      </c>
      <c r="G67" s="137" t="e">
        <f>NA()</f>
        <v>#N/A</v>
      </c>
      <c r="H67" s="137" t="e">
        <f>NA()</f>
        <v>#N/A</v>
      </c>
      <c r="I67" s="137">
        <f>IF(ISNUMBER('将来負担比率（分子）の構造'!K$53), IF('将来負担比率（分子）の構造'!K$53 &lt; 0, 0, '将来負担比率（分子）の構造'!K$53), NA())</f>
        <v>20343</v>
      </c>
      <c r="J67" s="137" t="e">
        <f>NA()</f>
        <v>#N/A</v>
      </c>
      <c r="K67" s="137" t="e">
        <f>NA()</f>
        <v>#N/A</v>
      </c>
      <c r="L67" s="137">
        <f>IF(ISNUMBER('将来負担比率（分子）の構造'!L$53), IF('将来負担比率（分子）の構造'!L$53 &lt; 0, 0, '将来負担比率（分子）の構造'!L$53), NA())</f>
        <v>18988</v>
      </c>
      <c r="M67" s="137" t="e">
        <f>NA()</f>
        <v>#N/A</v>
      </c>
      <c r="N67" s="137" t="e">
        <f>NA()</f>
        <v>#N/A</v>
      </c>
      <c r="O67" s="137">
        <f>IF(ISNUMBER('将来負担比率（分子）の構造'!M$53), IF('将来負担比率（分子）の構造'!M$53 &lt; 0, 0, '将来負担比率（分子）の構造'!M$53), NA())</f>
        <v>17311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3847487</v>
      </c>
      <c r="S5" s="641"/>
      <c r="T5" s="641"/>
      <c r="U5" s="641"/>
      <c r="V5" s="641"/>
      <c r="W5" s="641"/>
      <c r="X5" s="641"/>
      <c r="Y5" s="688"/>
      <c r="Z5" s="701">
        <v>12.8</v>
      </c>
      <c r="AA5" s="701"/>
      <c r="AB5" s="701"/>
      <c r="AC5" s="701"/>
      <c r="AD5" s="702">
        <v>3847487</v>
      </c>
      <c r="AE5" s="702"/>
      <c r="AF5" s="702"/>
      <c r="AG5" s="702"/>
      <c r="AH5" s="702"/>
      <c r="AI5" s="702"/>
      <c r="AJ5" s="702"/>
      <c r="AK5" s="702"/>
      <c r="AL5" s="689">
        <v>21.5</v>
      </c>
      <c r="AM5" s="658"/>
      <c r="AN5" s="658"/>
      <c r="AO5" s="690"/>
      <c r="AP5" s="677" t="s">
        <v>209</v>
      </c>
      <c r="AQ5" s="678"/>
      <c r="AR5" s="678"/>
      <c r="AS5" s="678"/>
      <c r="AT5" s="678"/>
      <c r="AU5" s="678"/>
      <c r="AV5" s="678"/>
      <c r="AW5" s="678"/>
      <c r="AX5" s="678"/>
      <c r="AY5" s="678"/>
      <c r="AZ5" s="678"/>
      <c r="BA5" s="678"/>
      <c r="BB5" s="678"/>
      <c r="BC5" s="678"/>
      <c r="BD5" s="678"/>
      <c r="BE5" s="678"/>
      <c r="BF5" s="679"/>
      <c r="BG5" s="590">
        <v>3831223</v>
      </c>
      <c r="BH5" s="591"/>
      <c r="BI5" s="591"/>
      <c r="BJ5" s="591"/>
      <c r="BK5" s="591"/>
      <c r="BL5" s="591"/>
      <c r="BM5" s="591"/>
      <c r="BN5" s="592"/>
      <c r="BO5" s="643">
        <v>99.6</v>
      </c>
      <c r="BP5" s="643"/>
      <c r="BQ5" s="643"/>
      <c r="BR5" s="643"/>
      <c r="BS5" s="644">
        <v>35554</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422578</v>
      </c>
      <c r="S6" s="591"/>
      <c r="T6" s="591"/>
      <c r="U6" s="591"/>
      <c r="V6" s="591"/>
      <c r="W6" s="591"/>
      <c r="X6" s="591"/>
      <c r="Y6" s="592"/>
      <c r="Z6" s="643">
        <v>1.4</v>
      </c>
      <c r="AA6" s="643"/>
      <c r="AB6" s="643"/>
      <c r="AC6" s="643"/>
      <c r="AD6" s="644">
        <v>422578</v>
      </c>
      <c r="AE6" s="644"/>
      <c r="AF6" s="644"/>
      <c r="AG6" s="644"/>
      <c r="AH6" s="644"/>
      <c r="AI6" s="644"/>
      <c r="AJ6" s="644"/>
      <c r="AK6" s="644"/>
      <c r="AL6" s="613">
        <v>2.4</v>
      </c>
      <c r="AM6" s="645"/>
      <c r="AN6" s="645"/>
      <c r="AO6" s="646"/>
      <c r="AP6" s="587" t="s">
        <v>214</v>
      </c>
      <c r="AQ6" s="588"/>
      <c r="AR6" s="588"/>
      <c r="AS6" s="588"/>
      <c r="AT6" s="588"/>
      <c r="AU6" s="588"/>
      <c r="AV6" s="588"/>
      <c r="AW6" s="588"/>
      <c r="AX6" s="588"/>
      <c r="AY6" s="588"/>
      <c r="AZ6" s="588"/>
      <c r="BA6" s="588"/>
      <c r="BB6" s="588"/>
      <c r="BC6" s="588"/>
      <c r="BD6" s="588"/>
      <c r="BE6" s="588"/>
      <c r="BF6" s="589"/>
      <c r="BG6" s="590">
        <v>3831223</v>
      </c>
      <c r="BH6" s="591"/>
      <c r="BI6" s="591"/>
      <c r="BJ6" s="591"/>
      <c r="BK6" s="591"/>
      <c r="BL6" s="591"/>
      <c r="BM6" s="591"/>
      <c r="BN6" s="592"/>
      <c r="BO6" s="643">
        <v>99.6</v>
      </c>
      <c r="BP6" s="643"/>
      <c r="BQ6" s="643"/>
      <c r="BR6" s="643"/>
      <c r="BS6" s="644">
        <v>35554</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201257</v>
      </c>
      <c r="CS6" s="591"/>
      <c r="CT6" s="591"/>
      <c r="CU6" s="591"/>
      <c r="CV6" s="591"/>
      <c r="CW6" s="591"/>
      <c r="CX6" s="591"/>
      <c r="CY6" s="592"/>
      <c r="CZ6" s="643">
        <v>0.7</v>
      </c>
      <c r="DA6" s="643"/>
      <c r="DB6" s="643"/>
      <c r="DC6" s="643"/>
      <c r="DD6" s="596" t="s">
        <v>216</v>
      </c>
      <c r="DE6" s="591"/>
      <c r="DF6" s="591"/>
      <c r="DG6" s="591"/>
      <c r="DH6" s="591"/>
      <c r="DI6" s="591"/>
      <c r="DJ6" s="591"/>
      <c r="DK6" s="591"/>
      <c r="DL6" s="591"/>
      <c r="DM6" s="591"/>
      <c r="DN6" s="591"/>
      <c r="DO6" s="591"/>
      <c r="DP6" s="592"/>
      <c r="DQ6" s="596">
        <v>201257</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3823</v>
      </c>
      <c r="S7" s="591"/>
      <c r="T7" s="591"/>
      <c r="U7" s="591"/>
      <c r="V7" s="591"/>
      <c r="W7" s="591"/>
      <c r="X7" s="591"/>
      <c r="Y7" s="592"/>
      <c r="Z7" s="643">
        <v>0</v>
      </c>
      <c r="AA7" s="643"/>
      <c r="AB7" s="643"/>
      <c r="AC7" s="643"/>
      <c r="AD7" s="644">
        <v>3823</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1525880</v>
      </c>
      <c r="BH7" s="591"/>
      <c r="BI7" s="591"/>
      <c r="BJ7" s="591"/>
      <c r="BK7" s="591"/>
      <c r="BL7" s="591"/>
      <c r="BM7" s="591"/>
      <c r="BN7" s="592"/>
      <c r="BO7" s="643">
        <v>39.700000000000003</v>
      </c>
      <c r="BP7" s="643"/>
      <c r="BQ7" s="643"/>
      <c r="BR7" s="643"/>
      <c r="BS7" s="644">
        <v>35554</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4742969</v>
      </c>
      <c r="CS7" s="591"/>
      <c r="CT7" s="591"/>
      <c r="CU7" s="591"/>
      <c r="CV7" s="591"/>
      <c r="CW7" s="591"/>
      <c r="CX7" s="591"/>
      <c r="CY7" s="592"/>
      <c r="CZ7" s="643">
        <v>16.2</v>
      </c>
      <c r="DA7" s="643"/>
      <c r="DB7" s="643"/>
      <c r="DC7" s="643"/>
      <c r="DD7" s="596">
        <v>883480</v>
      </c>
      <c r="DE7" s="591"/>
      <c r="DF7" s="591"/>
      <c r="DG7" s="591"/>
      <c r="DH7" s="591"/>
      <c r="DI7" s="591"/>
      <c r="DJ7" s="591"/>
      <c r="DK7" s="591"/>
      <c r="DL7" s="591"/>
      <c r="DM7" s="591"/>
      <c r="DN7" s="591"/>
      <c r="DO7" s="591"/>
      <c r="DP7" s="592"/>
      <c r="DQ7" s="596">
        <v>2996775</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12254</v>
      </c>
      <c r="S8" s="591"/>
      <c r="T8" s="591"/>
      <c r="U8" s="591"/>
      <c r="V8" s="591"/>
      <c r="W8" s="591"/>
      <c r="X8" s="591"/>
      <c r="Y8" s="592"/>
      <c r="Z8" s="643">
        <v>0</v>
      </c>
      <c r="AA8" s="643"/>
      <c r="AB8" s="643"/>
      <c r="AC8" s="643"/>
      <c r="AD8" s="644">
        <v>12254</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60593</v>
      </c>
      <c r="BH8" s="591"/>
      <c r="BI8" s="591"/>
      <c r="BJ8" s="591"/>
      <c r="BK8" s="591"/>
      <c r="BL8" s="591"/>
      <c r="BM8" s="591"/>
      <c r="BN8" s="592"/>
      <c r="BO8" s="643">
        <v>1.6</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7615846</v>
      </c>
      <c r="CS8" s="591"/>
      <c r="CT8" s="591"/>
      <c r="CU8" s="591"/>
      <c r="CV8" s="591"/>
      <c r="CW8" s="591"/>
      <c r="CX8" s="591"/>
      <c r="CY8" s="592"/>
      <c r="CZ8" s="643">
        <v>26</v>
      </c>
      <c r="DA8" s="643"/>
      <c r="DB8" s="643"/>
      <c r="DC8" s="643"/>
      <c r="DD8" s="596">
        <v>73012</v>
      </c>
      <c r="DE8" s="591"/>
      <c r="DF8" s="591"/>
      <c r="DG8" s="591"/>
      <c r="DH8" s="591"/>
      <c r="DI8" s="591"/>
      <c r="DJ8" s="591"/>
      <c r="DK8" s="591"/>
      <c r="DL8" s="591"/>
      <c r="DM8" s="591"/>
      <c r="DN8" s="591"/>
      <c r="DO8" s="591"/>
      <c r="DP8" s="592"/>
      <c r="DQ8" s="596">
        <v>4865530</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6674</v>
      </c>
      <c r="S9" s="591"/>
      <c r="T9" s="591"/>
      <c r="U9" s="591"/>
      <c r="V9" s="591"/>
      <c r="W9" s="591"/>
      <c r="X9" s="591"/>
      <c r="Y9" s="592"/>
      <c r="Z9" s="643">
        <v>0</v>
      </c>
      <c r="AA9" s="643"/>
      <c r="AB9" s="643"/>
      <c r="AC9" s="643"/>
      <c r="AD9" s="644">
        <v>6674</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1204218</v>
      </c>
      <c r="BH9" s="591"/>
      <c r="BI9" s="591"/>
      <c r="BJ9" s="591"/>
      <c r="BK9" s="591"/>
      <c r="BL9" s="591"/>
      <c r="BM9" s="591"/>
      <c r="BN9" s="592"/>
      <c r="BO9" s="643">
        <v>31.3</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2428390</v>
      </c>
      <c r="CS9" s="591"/>
      <c r="CT9" s="591"/>
      <c r="CU9" s="591"/>
      <c r="CV9" s="591"/>
      <c r="CW9" s="591"/>
      <c r="CX9" s="591"/>
      <c r="CY9" s="592"/>
      <c r="CZ9" s="643">
        <v>8.3000000000000007</v>
      </c>
      <c r="DA9" s="643"/>
      <c r="DB9" s="643"/>
      <c r="DC9" s="643"/>
      <c r="DD9" s="596">
        <v>494741</v>
      </c>
      <c r="DE9" s="591"/>
      <c r="DF9" s="591"/>
      <c r="DG9" s="591"/>
      <c r="DH9" s="591"/>
      <c r="DI9" s="591"/>
      <c r="DJ9" s="591"/>
      <c r="DK9" s="591"/>
      <c r="DL9" s="591"/>
      <c r="DM9" s="591"/>
      <c r="DN9" s="591"/>
      <c r="DO9" s="591"/>
      <c r="DP9" s="592"/>
      <c r="DQ9" s="596">
        <v>1907185</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674553</v>
      </c>
      <c r="S10" s="591"/>
      <c r="T10" s="591"/>
      <c r="U10" s="591"/>
      <c r="V10" s="591"/>
      <c r="W10" s="591"/>
      <c r="X10" s="591"/>
      <c r="Y10" s="592"/>
      <c r="Z10" s="643">
        <v>2.2000000000000002</v>
      </c>
      <c r="AA10" s="643"/>
      <c r="AB10" s="643"/>
      <c r="AC10" s="643"/>
      <c r="AD10" s="644">
        <v>674553</v>
      </c>
      <c r="AE10" s="644"/>
      <c r="AF10" s="644"/>
      <c r="AG10" s="644"/>
      <c r="AH10" s="644"/>
      <c r="AI10" s="644"/>
      <c r="AJ10" s="644"/>
      <c r="AK10" s="644"/>
      <c r="AL10" s="613">
        <v>3.8</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81525</v>
      </c>
      <c r="BH10" s="591"/>
      <c r="BI10" s="591"/>
      <c r="BJ10" s="591"/>
      <c r="BK10" s="591"/>
      <c r="BL10" s="591"/>
      <c r="BM10" s="591"/>
      <c r="BN10" s="592"/>
      <c r="BO10" s="643">
        <v>2.1</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68100</v>
      </c>
      <c r="CS10" s="591"/>
      <c r="CT10" s="591"/>
      <c r="CU10" s="591"/>
      <c r="CV10" s="591"/>
      <c r="CW10" s="591"/>
      <c r="CX10" s="591"/>
      <c r="CY10" s="592"/>
      <c r="CZ10" s="643">
        <v>0.2</v>
      </c>
      <c r="DA10" s="643"/>
      <c r="DB10" s="643"/>
      <c r="DC10" s="643"/>
      <c r="DD10" s="596" t="s">
        <v>112</v>
      </c>
      <c r="DE10" s="591"/>
      <c r="DF10" s="591"/>
      <c r="DG10" s="591"/>
      <c r="DH10" s="591"/>
      <c r="DI10" s="591"/>
      <c r="DJ10" s="591"/>
      <c r="DK10" s="591"/>
      <c r="DL10" s="591"/>
      <c r="DM10" s="591"/>
      <c r="DN10" s="591"/>
      <c r="DO10" s="591"/>
      <c r="DP10" s="592"/>
      <c r="DQ10" s="596">
        <v>100</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7624</v>
      </c>
      <c r="S11" s="591"/>
      <c r="T11" s="591"/>
      <c r="U11" s="591"/>
      <c r="V11" s="591"/>
      <c r="W11" s="591"/>
      <c r="X11" s="591"/>
      <c r="Y11" s="592"/>
      <c r="Z11" s="643">
        <v>0</v>
      </c>
      <c r="AA11" s="643"/>
      <c r="AB11" s="643"/>
      <c r="AC11" s="643"/>
      <c r="AD11" s="644">
        <v>7624</v>
      </c>
      <c r="AE11" s="644"/>
      <c r="AF11" s="644"/>
      <c r="AG11" s="644"/>
      <c r="AH11" s="644"/>
      <c r="AI11" s="644"/>
      <c r="AJ11" s="644"/>
      <c r="AK11" s="644"/>
      <c r="AL11" s="613">
        <v>0</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179544</v>
      </c>
      <c r="BH11" s="591"/>
      <c r="BI11" s="591"/>
      <c r="BJ11" s="591"/>
      <c r="BK11" s="591"/>
      <c r="BL11" s="591"/>
      <c r="BM11" s="591"/>
      <c r="BN11" s="592"/>
      <c r="BO11" s="643">
        <v>4.7</v>
      </c>
      <c r="BP11" s="643"/>
      <c r="BQ11" s="643"/>
      <c r="BR11" s="643"/>
      <c r="BS11" s="596">
        <v>35554</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2219515</v>
      </c>
      <c r="CS11" s="591"/>
      <c r="CT11" s="591"/>
      <c r="CU11" s="591"/>
      <c r="CV11" s="591"/>
      <c r="CW11" s="591"/>
      <c r="CX11" s="591"/>
      <c r="CY11" s="592"/>
      <c r="CZ11" s="643">
        <v>7.6</v>
      </c>
      <c r="DA11" s="643"/>
      <c r="DB11" s="643"/>
      <c r="DC11" s="643"/>
      <c r="DD11" s="596">
        <v>423265</v>
      </c>
      <c r="DE11" s="591"/>
      <c r="DF11" s="591"/>
      <c r="DG11" s="591"/>
      <c r="DH11" s="591"/>
      <c r="DI11" s="591"/>
      <c r="DJ11" s="591"/>
      <c r="DK11" s="591"/>
      <c r="DL11" s="591"/>
      <c r="DM11" s="591"/>
      <c r="DN11" s="591"/>
      <c r="DO11" s="591"/>
      <c r="DP11" s="592"/>
      <c r="DQ11" s="596">
        <v>1115057</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1949865</v>
      </c>
      <c r="BH12" s="591"/>
      <c r="BI12" s="591"/>
      <c r="BJ12" s="591"/>
      <c r="BK12" s="591"/>
      <c r="BL12" s="591"/>
      <c r="BM12" s="591"/>
      <c r="BN12" s="592"/>
      <c r="BO12" s="643">
        <v>50.7</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508689</v>
      </c>
      <c r="CS12" s="591"/>
      <c r="CT12" s="591"/>
      <c r="CU12" s="591"/>
      <c r="CV12" s="591"/>
      <c r="CW12" s="591"/>
      <c r="CX12" s="591"/>
      <c r="CY12" s="592"/>
      <c r="CZ12" s="643">
        <v>1.7</v>
      </c>
      <c r="DA12" s="643"/>
      <c r="DB12" s="643"/>
      <c r="DC12" s="643"/>
      <c r="DD12" s="596">
        <v>12824</v>
      </c>
      <c r="DE12" s="591"/>
      <c r="DF12" s="591"/>
      <c r="DG12" s="591"/>
      <c r="DH12" s="591"/>
      <c r="DI12" s="591"/>
      <c r="DJ12" s="591"/>
      <c r="DK12" s="591"/>
      <c r="DL12" s="591"/>
      <c r="DM12" s="591"/>
      <c r="DN12" s="591"/>
      <c r="DO12" s="591"/>
      <c r="DP12" s="592"/>
      <c r="DQ12" s="596">
        <v>403600</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99747</v>
      </c>
      <c r="S13" s="591"/>
      <c r="T13" s="591"/>
      <c r="U13" s="591"/>
      <c r="V13" s="591"/>
      <c r="W13" s="591"/>
      <c r="X13" s="591"/>
      <c r="Y13" s="592"/>
      <c r="Z13" s="643">
        <v>0.3</v>
      </c>
      <c r="AA13" s="643"/>
      <c r="AB13" s="643"/>
      <c r="AC13" s="643"/>
      <c r="AD13" s="644">
        <v>99747</v>
      </c>
      <c r="AE13" s="644"/>
      <c r="AF13" s="644"/>
      <c r="AG13" s="644"/>
      <c r="AH13" s="644"/>
      <c r="AI13" s="644"/>
      <c r="AJ13" s="644"/>
      <c r="AK13" s="644"/>
      <c r="AL13" s="613">
        <v>0.6</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1931691</v>
      </c>
      <c r="BH13" s="591"/>
      <c r="BI13" s="591"/>
      <c r="BJ13" s="591"/>
      <c r="BK13" s="591"/>
      <c r="BL13" s="591"/>
      <c r="BM13" s="591"/>
      <c r="BN13" s="592"/>
      <c r="BO13" s="643">
        <v>50.2</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3150766</v>
      </c>
      <c r="CS13" s="591"/>
      <c r="CT13" s="591"/>
      <c r="CU13" s="591"/>
      <c r="CV13" s="591"/>
      <c r="CW13" s="591"/>
      <c r="CX13" s="591"/>
      <c r="CY13" s="592"/>
      <c r="CZ13" s="643">
        <v>10.8</v>
      </c>
      <c r="DA13" s="643"/>
      <c r="DB13" s="643"/>
      <c r="DC13" s="643"/>
      <c r="DD13" s="596">
        <v>1781751</v>
      </c>
      <c r="DE13" s="591"/>
      <c r="DF13" s="591"/>
      <c r="DG13" s="591"/>
      <c r="DH13" s="591"/>
      <c r="DI13" s="591"/>
      <c r="DJ13" s="591"/>
      <c r="DK13" s="591"/>
      <c r="DL13" s="591"/>
      <c r="DM13" s="591"/>
      <c r="DN13" s="591"/>
      <c r="DO13" s="591"/>
      <c r="DP13" s="592"/>
      <c r="DQ13" s="596">
        <v>1679797</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136722</v>
      </c>
      <c r="BH14" s="591"/>
      <c r="BI14" s="591"/>
      <c r="BJ14" s="591"/>
      <c r="BK14" s="591"/>
      <c r="BL14" s="591"/>
      <c r="BM14" s="591"/>
      <c r="BN14" s="592"/>
      <c r="BO14" s="643">
        <v>3.6</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1054668</v>
      </c>
      <c r="CS14" s="591"/>
      <c r="CT14" s="591"/>
      <c r="CU14" s="591"/>
      <c r="CV14" s="591"/>
      <c r="CW14" s="591"/>
      <c r="CX14" s="591"/>
      <c r="CY14" s="592"/>
      <c r="CZ14" s="643">
        <v>3.6</v>
      </c>
      <c r="DA14" s="643"/>
      <c r="DB14" s="643"/>
      <c r="DC14" s="643"/>
      <c r="DD14" s="596">
        <v>28688</v>
      </c>
      <c r="DE14" s="591"/>
      <c r="DF14" s="591"/>
      <c r="DG14" s="591"/>
      <c r="DH14" s="591"/>
      <c r="DI14" s="591"/>
      <c r="DJ14" s="591"/>
      <c r="DK14" s="591"/>
      <c r="DL14" s="591"/>
      <c r="DM14" s="591"/>
      <c r="DN14" s="591"/>
      <c r="DO14" s="591"/>
      <c r="DP14" s="592"/>
      <c r="DQ14" s="596">
        <v>947743</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8927</v>
      </c>
      <c r="S15" s="591"/>
      <c r="T15" s="591"/>
      <c r="U15" s="591"/>
      <c r="V15" s="591"/>
      <c r="W15" s="591"/>
      <c r="X15" s="591"/>
      <c r="Y15" s="592"/>
      <c r="Z15" s="643">
        <v>0</v>
      </c>
      <c r="AA15" s="643"/>
      <c r="AB15" s="643"/>
      <c r="AC15" s="643"/>
      <c r="AD15" s="644">
        <v>8927</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218245</v>
      </c>
      <c r="BH15" s="591"/>
      <c r="BI15" s="591"/>
      <c r="BJ15" s="591"/>
      <c r="BK15" s="591"/>
      <c r="BL15" s="591"/>
      <c r="BM15" s="591"/>
      <c r="BN15" s="592"/>
      <c r="BO15" s="643">
        <v>5.7</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2273753</v>
      </c>
      <c r="CS15" s="591"/>
      <c r="CT15" s="591"/>
      <c r="CU15" s="591"/>
      <c r="CV15" s="591"/>
      <c r="CW15" s="591"/>
      <c r="CX15" s="591"/>
      <c r="CY15" s="592"/>
      <c r="CZ15" s="643">
        <v>7.8</v>
      </c>
      <c r="DA15" s="643"/>
      <c r="DB15" s="643"/>
      <c r="DC15" s="643"/>
      <c r="DD15" s="596">
        <v>574249</v>
      </c>
      <c r="DE15" s="591"/>
      <c r="DF15" s="591"/>
      <c r="DG15" s="591"/>
      <c r="DH15" s="591"/>
      <c r="DI15" s="591"/>
      <c r="DJ15" s="591"/>
      <c r="DK15" s="591"/>
      <c r="DL15" s="591"/>
      <c r="DM15" s="591"/>
      <c r="DN15" s="591"/>
      <c r="DO15" s="591"/>
      <c r="DP15" s="592"/>
      <c r="DQ15" s="596">
        <v>1628707</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14610062</v>
      </c>
      <c r="S16" s="591"/>
      <c r="T16" s="591"/>
      <c r="U16" s="591"/>
      <c r="V16" s="591"/>
      <c r="W16" s="591"/>
      <c r="X16" s="591"/>
      <c r="Y16" s="592"/>
      <c r="Z16" s="643">
        <v>48.7</v>
      </c>
      <c r="AA16" s="643"/>
      <c r="AB16" s="643"/>
      <c r="AC16" s="643"/>
      <c r="AD16" s="644">
        <v>12733851</v>
      </c>
      <c r="AE16" s="644"/>
      <c r="AF16" s="644"/>
      <c r="AG16" s="644"/>
      <c r="AH16" s="644"/>
      <c r="AI16" s="644"/>
      <c r="AJ16" s="644"/>
      <c r="AK16" s="644"/>
      <c r="AL16" s="613">
        <v>71.2</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v>511</v>
      </c>
      <c r="BH16" s="591"/>
      <c r="BI16" s="591"/>
      <c r="BJ16" s="591"/>
      <c r="BK16" s="591"/>
      <c r="BL16" s="591"/>
      <c r="BM16" s="591"/>
      <c r="BN16" s="592"/>
      <c r="BO16" s="643">
        <v>0</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143308</v>
      </c>
      <c r="CS16" s="591"/>
      <c r="CT16" s="591"/>
      <c r="CU16" s="591"/>
      <c r="CV16" s="591"/>
      <c r="CW16" s="591"/>
      <c r="CX16" s="591"/>
      <c r="CY16" s="592"/>
      <c r="CZ16" s="643">
        <v>0.5</v>
      </c>
      <c r="DA16" s="643"/>
      <c r="DB16" s="643"/>
      <c r="DC16" s="643"/>
      <c r="DD16" s="596" t="s">
        <v>112</v>
      </c>
      <c r="DE16" s="591"/>
      <c r="DF16" s="591"/>
      <c r="DG16" s="591"/>
      <c r="DH16" s="591"/>
      <c r="DI16" s="591"/>
      <c r="DJ16" s="591"/>
      <c r="DK16" s="591"/>
      <c r="DL16" s="591"/>
      <c r="DM16" s="591"/>
      <c r="DN16" s="591"/>
      <c r="DO16" s="591"/>
      <c r="DP16" s="592"/>
      <c r="DQ16" s="596">
        <v>59522</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12733851</v>
      </c>
      <c r="S17" s="591"/>
      <c r="T17" s="591"/>
      <c r="U17" s="591"/>
      <c r="V17" s="591"/>
      <c r="W17" s="591"/>
      <c r="X17" s="591"/>
      <c r="Y17" s="592"/>
      <c r="Z17" s="643">
        <v>42.5</v>
      </c>
      <c r="AA17" s="643"/>
      <c r="AB17" s="643"/>
      <c r="AC17" s="643"/>
      <c r="AD17" s="644">
        <v>12733851</v>
      </c>
      <c r="AE17" s="644"/>
      <c r="AF17" s="644"/>
      <c r="AG17" s="644"/>
      <c r="AH17" s="644"/>
      <c r="AI17" s="644"/>
      <c r="AJ17" s="644"/>
      <c r="AK17" s="644"/>
      <c r="AL17" s="613">
        <v>71.2</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4890415</v>
      </c>
      <c r="CS17" s="591"/>
      <c r="CT17" s="591"/>
      <c r="CU17" s="591"/>
      <c r="CV17" s="591"/>
      <c r="CW17" s="591"/>
      <c r="CX17" s="591"/>
      <c r="CY17" s="592"/>
      <c r="CZ17" s="643">
        <v>16.7</v>
      </c>
      <c r="DA17" s="643"/>
      <c r="DB17" s="643"/>
      <c r="DC17" s="643"/>
      <c r="DD17" s="596" t="s">
        <v>112</v>
      </c>
      <c r="DE17" s="591"/>
      <c r="DF17" s="591"/>
      <c r="DG17" s="591"/>
      <c r="DH17" s="591"/>
      <c r="DI17" s="591"/>
      <c r="DJ17" s="591"/>
      <c r="DK17" s="591"/>
      <c r="DL17" s="591"/>
      <c r="DM17" s="591"/>
      <c r="DN17" s="591"/>
      <c r="DO17" s="591"/>
      <c r="DP17" s="592"/>
      <c r="DQ17" s="596">
        <v>4804833</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1876211</v>
      </c>
      <c r="S18" s="591"/>
      <c r="T18" s="591"/>
      <c r="U18" s="591"/>
      <c r="V18" s="591"/>
      <c r="W18" s="591"/>
      <c r="X18" s="591"/>
      <c r="Y18" s="592"/>
      <c r="Z18" s="643">
        <v>6.3</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16264</v>
      </c>
      <c r="BH19" s="591"/>
      <c r="BI19" s="591"/>
      <c r="BJ19" s="591"/>
      <c r="BK19" s="591"/>
      <c r="BL19" s="591"/>
      <c r="BM19" s="591"/>
      <c r="BN19" s="592"/>
      <c r="BO19" s="643">
        <v>0.4</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19693729</v>
      </c>
      <c r="S20" s="591"/>
      <c r="T20" s="591"/>
      <c r="U20" s="591"/>
      <c r="V20" s="591"/>
      <c r="W20" s="591"/>
      <c r="X20" s="591"/>
      <c r="Y20" s="592"/>
      <c r="Z20" s="643">
        <v>65.7</v>
      </c>
      <c r="AA20" s="643"/>
      <c r="AB20" s="643"/>
      <c r="AC20" s="643"/>
      <c r="AD20" s="644">
        <v>17817518</v>
      </c>
      <c r="AE20" s="644"/>
      <c r="AF20" s="644"/>
      <c r="AG20" s="644"/>
      <c r="AH20" s="644"/>
      <c r="AI20" s="644"/>
      <c r="AJ20" s="644"/>
      <c r="AK20" s="644"/>
      <c r="AL20" s="613">
        <v>99.7</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16264</v>
      </c>
      <c r="BH20" s="591"/>
      <c r="BI20" s="591"/>
      <c r="BJ20" s="591"/>
      <c r="BK20" s="591"/>
      <c r="BL20" s="591"/>
      <c r="BM20" s="591"/>
      <c r="BN20" s="592"/>
      <c r="BO20" s="643">
        <v>0.4</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29297676</v>
      </c>
      <c r="CS20" s="591"/>
      <c r="CT20" s="591"/>
      <c r="CU20" s="591"/>
      <c r="CV20" s="591"/>
      <c r="CW20" s="591"/>
      <c r="CX20" s="591"/>
      <c r="CY20" s="592"/>
      <c r="CZ20" s="643">
        <v>100</v>
      </c>
      <c r="DA20" s="643"/>
      <c r="DB20" s="643"/>
      <c r="DC20" s="643"/>
      <c r="DD20" s="596">
        <v>4272010</v>
      </c>
      <c r="DE20" s="591"/>
      <c r="DF20" s="591"/>
      <c r="DG20" s="591"/>
      <c r="DH20" s="591"/>
      <c r="DI20" s="591"/>
      <c r="DJ20" s="591"/>
      <c r="DK20" s="591"/>
      <c r="DL20" s="591"/>
      <c r="DM20" s="591"/>
      <c r="DN20" s="591"/>
      <c r="DO20" s="591"/>
      <c r="DP20" s="592"/>
      <c r="DQ20" s="596">
        <v>20610106</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7976</v>
      </c>
      <c r="S21" s="591"/>
      <c r="T21" s="591"/>
      <c r="U21" s="591"/>
      <c r="V21" s="591"/>
      <c r="W21" s="591"/>
      <c r="X21" s="591"/>
      <c r="Y21" s="592"/>
      <c r="Z21" s="643">
        <v>0</v>
      </c>
      <c r="AA21" s="643"/>
      <c r="AB21" s="643"/>
      <c r="AC21" s="643"/>
      <c r="AD21" s="644">
        <v>7976</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16264</v>
      </c>
      <c r="BH21" s="591"/>
      <c r="BI21" s="591"/>
      <c r="BJ21" s="591"/>
      <c r="BK21" s="591"/>
      <c r="BL21" s="591"/>
      <c r="BM21" s="591"/>
      <c r="BN21" s="592"/>
      <c r="BO21" s="643">
        <v>0.4</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106077</v>
      </c>
      <c r="S22" s="591"/>
      <c r="T22" s="591"/>
      <c r="U22" s="591"/>
      <c r="V22" s="591"/>
      <c r="W22" s="591"/>
      <c r="X22" s="591"/>
      <c r="Y22" s="592"/>
      <c r="Z22" s="643">
        <v>0.4</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398846</v>
      </c>
      <c r="S23" s="591"/>
      <c r="T23" s="591"/>
      <c r="U23" s="591"/>
      <c r="V23" s="591"/>
      <c r="W23" s="591"/>
      <c r="X23" s="591"/>
      <c r="Y23" s="592"/>
      <c r="Z23" s="643">
        <v>1.3</v>
      </c>
      <c r="AA23" s="643"/>
      <c r="AB23" s="643"/>
      <c r="AC23" s="643"/>
      <c r="AD23" s="644">
        <v>36892</v>
      </c>
      <c r="AE23" s="644"/>
      <c r="AF23" s="644"/>
      <c r="AG23" s="644"/>
      <c r="AH23" s="644"/>
      <c r="AI23" s="644"/>
      <c r="AJ23" s="644"/>
      <c r="AK23" s="644"/>
      <c r="AL23" s="613">
        <v>0.2</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117782</v>
      </c>
      <c r="S24" s="591"/>
      <c r="T24" s="591"/>
      <c r="U24" s="591"/>
      <c r="V24" s="591"/>
      <c r="W24" s="591"/>
      <c r="X24" s="591"/>
      <c r="Y24" s="592"/>
      <c r="Z24" s="643">
        <v>0.4</v>
      </c>
      <c r="AA24" s="643"/>
      <c r="AB24" s="643"/>
      <c r="AC24" s="643"/>
      <c r="AD24" s="644">
        <v>11905</v>
      </c>
      <c r="AE24" s="644"/>
      <c r="AF24" s="644"/>
      <c r="AG24" s="644"/>
      <c r="AH24" s="644"/>
      <c r="AI24" s="644"/>
      <c r="AJ24" s="644"/>
      <c r="AK24" s="644"/>
      <c r="AL24" s="613">
        <v>0.1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12819832</v>
      </c>
      <c r="CS24" s="641"/>
      <c r="CT24" s="641"/>
      <c r="CU24" s="641"/>
      <c r="CV24" s="641"/>
      <c r="CW24" s="641"/>
      <c r="CX24" s="641"/>
      <c r="CY24" s="688"/>
      <c r="CZ24" s="692">
        <v>43.8</v>
      </c>
      <c r="DA24" s="693"/>
      <c r="DB24" s="693"/>
      <c r="DC24" s="694"/>
      <c r="DD24" s="687">
        <v>10545742</v>
      </c>
      <c r="DE24" s="641"/>
      <c r="DF24" s="641"/>
      <c r="DG24" s="641"/>
      <c r="DH24" s="641"/>
      <c r="DI24" s="641"/>
      <c r="DJ24" s="641"/>
      <c r="DK24" s="688"/>
      <c r="DL24" s="687">
        <v>10503083</v>
      </c>
      <c r="DM24" s="641"/>
      <c r="DN24" s="641"/>
      <c r="DO24" s="641"/>
      <c r="DP24" s="641"/>
      <c r="DQ24" s="641"/>
      <c r="DR24" s="641"/>
      <c r="DS24" s="641"/>
      <c r="DT24" s="641"/>
      <c r="DU24" s="641"/>
      <c r="DV24" s="688"/>
      <c r="DW24" s="689">
        <v>56.4</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2258856</v>
      </c>
      <c r="S25" s="591"/>
      <c r="T25" s="591"/>
      <c r="U25" s="591"/>
      <c r="V25" s="591"/>
      <c r="W25" s="591"/>
      <c r="X25" s="591"/>
      <c r="Y25" s="592"/>
      <c r="Z25" s="643">
        <v>7.5</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3973562</v>
      </c>
      <c r="CS25" s="609"/>
      <c r="CT25" s="609"/>
      <c r="CU25" s="609"/>
      <c r="CV25" s="609"/>
      <c r="CW25" s="609"/>
      <c r="CX25" s="609"/>
      <c r="CY25" s="610"/>
      <c r="CZ25" s="593">
        <v>13.6</v>
      </c>
      <c r="DA25" s="611"/>
      <c r="DB25" s="611"/>
      <c r="DC25" s="612"/>
      <c r="DD25" s="596">
        <v>3836536</v>
      </c>
      <c r="DE25" s="609"/>
      <c r="DF25" s="609"/>
      <c r="DG25" s="609"/>
      <c r="DH25" s="609"/>
      <c r="DI25" s="609"/>
      <c r="DJ25" s="609"/>
      <c r="DK25" s="610"/>
      <c r="DL25" s="596">
        <v>3800094</v>
      </c>
      <c r="DM25" s="609"/>
      <c r="DN25" s="609"/>
      <c r="DO25" s="609"/>
      <c r="DP25" s="609"/>
      <c r="DQ25" s="609"/>
      <c r="DR25" s="609"/>
      <c r="DS25" s="609"/>
      <c r="DT25" s="609"/>
      <c r="DU25" s="609"/>
      <c r="DV25" s="610"/>
      <c r="DW25" s="613">
        <v>20.399999999999999</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2538684</v>
      </c>
      <c r="CS26" s="591"/>
      <c r="CT26" s="591"/>
      <c r="CU26" s="591"/>
      <c r="CV26" s="591"/>
      <c r="CW26" s="591"/>
      <c r="CX26" s="591"/>
      <c r="CY26" s="592"/>
      <c r="CZ26" s="593">
        <v>8.6999999999999993</v>
      </c>
      <c r="DA26" s="611"/>
      <c r="DB26" s="611"/>
      <c r="DC26" s="612"/>
      <c r="DD26" s="596">
        <v>2429832</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2206272</v>
      </c>
      <c r="S27" s="591"/>
      <c r="T27" s="591"/>
      <c r="U27" s="591"/>
      <c r="V27" s="591"/>
      <c r="W27" s="591"/>
      <c r="X27" s="591"/>
      <c r="Y27" s="592"/>
      <c r="Z27" s="643">
        <v>7.4</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3847487</v>
      </c>
      <c r="BH27" s="591"/>
      <c r="BI27" s="591"/>
      <c r="BJ27" s="591"/>
      <c r="BK27" s="591"/>
      <c r="BL27" s="591"/>
      <c r="BM27" s="591"/>
      <c r="BN27" s="592"/>
      <c r="BO27" s="643">
        <v>100</v>
      </c>
      <c r="BP27" s="643"/>
      <c r="BQ27" s="643"/>
      <c r="BR27" s="643"/>
      <c r="BS27" s="596">
        <v>35554</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3955855</v>
      </c>
      <c r="CS27" s="609"/>
      <c r="CT27" s="609"/>
      <c r="CU27" s="609"/>
      <c r="CV27" s="609"/>
      <c r="CW27" s="609"/>
      <c r="CX27" s="609"/>
      <c r="CY27" s="610"/>
      <c r="CZ27" s="593">
        <v>13.5</v>
      </c>
      <c r="DA27" s="611"/>
      <c r="DB27" s="611"/>
      <c r="DC27" s="612"/>
      <c r="DD27" s="596">
        <v>1904373</v>
      </c>
      <c r="DE27" s="609"/>
      <c r="DF27" s="609"/>
      <c r="DG27" s="609"/>
      <c r="DH27" s="609"/>
      <c r="DI27" s="609"/>
      <c r="DJ27" s="609"/>
      <c r="DK27" s="610"/>
      <c r="DL27" s="596">
        <v>1900285</v>
      </c>
      <c r="DM27" s="609"/>
      <c r="DN27" s="609"/>
      <c r="DO27" s="609"/>
      <c r="DP27" s="609"/>
      <c r="DQ27" s="609"/>
      <c r="DR27" s="609"/>
      <c r="DS27" s="609"/>
      <c r="DT27" s="609"/>
      <c r="DU27" s="609"/>
      <c r="DV27" s="610"/>
      <c r="DW27" s="613">
        <v>10.199999999999999</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53115</v>
      </c>
      <c r="S28" s="591"/>
      <c r="T28" s="591"/>
      <c r="U28" s="591"/>
      <c r="V28" s="591"/>
      <c r="W28" s="591"/>
      <c r="X28" s="591"/>
      <c r="Y28" s="592"/>
      <c r="Z28" s="643">
        <v>0.2</v>
      </c>
      <c r="AA28" s="643"/>
      <c r="AB28" s="643"/>
      <c r="AC28" s="643"/>
      <c r="AD28" s="644">
        <v>260</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4890415</v>
      </c>
      <c r="CS28" s="591"/>
      <c r="CT28" s="591"/>
      <c r="CU28" s="591"/>
      <c r="CV28" s="591"/>
      <c r="CW28" s="591"/>
      <c r="CX28" s="591"/>
      <c r="CY28" s="592"/>
      <c r="CZ28" s="593">
        <v>16.7</v>
      </c>
      <c r="DA28" s="611"/>
      <c r="DB28" s="611"/>
      <c r="DC28" s="612"/>
      <c r="DD28" s="596">
        <v>4804833</v>
      </c>
      <c r="DE28" s="591"/>
      <c r="DF28" s="591"/>
      <c r="DG28" s="591"/>
      <c r="DH28" s="591"/>
      <c r="DI28" s="591"/>
      <c r="DJ28" s="591"/>
      <c r="DK28" s="592"/>
      <c r="DL28" s="596">
        <v>4802704</v>
      </c>
      <c r="DM28" s="591"/>
      <c r="DN28" s="591"/>
      <c r="DO28" s="591"/>
      <c r="DP28" s="591"/>
      <c r="DQ28" s="591"/>
      <c r="DR28" s="591"/>
      <c r="DS28" s="591"/>
      <c r="DT28" s="591"/>
      <c r="DU28" s="591"/>
      <c r="DV28" s="592"/>
      <c r="DW28" s="613">
        <v>25.8</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23025</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4890251</v>
      </c>
      <c r="CS29" s="609"/>
      <c r="CT29" s="609"/>
      <c r="CU29" s="609"/>
      <c r="CV29" s="609"/>
      <c r="CW29" s="609"/>
      <c r="CX29" s="609"/>
      <c r="CY29" s="610"/>
      <c r="CZ29" s="593">
        <v>16.7</v>
      </c>
      <c r="DA29" s="611"/>
      <c r="DB29" s="611"/>
      <c r="DC29" s="612"/>
      <c r="DD29" s="596">
        <v>4804669</v>
      </c>
      <c r="DE29" s="609"/>
      <c r="DF29" s="609"/>
      <c r="DG29" s="609"/>
      <c r="DH29" s="609"/>
      <c r="DI29" s="609"/>
      <c r="DJ29" s="609"/>
      <c r="DK29" s="610"/>
      <c r="DL29" s="596">
        <v>4802540</v>
      </c>
      <c r="DM29" s="609"/>
      <c r="DN29" s="609"/>
      <c r="DO29" s="609"/>
      <c r="DP29" s="609"/>
      <c r="DQ29" s="609"/>
      <c r="DR29" s="609"/>
      <c r="DS29" s="609"/>
      <c r="DT29" s="609"/>
      <c r="DU29" s="609"/>
      <c r="DV29" s="610"/>
      <c r="DW29" s="613">
        <v>25.8</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593397</v>
      </c>
      <c r="S30" s="591"/>
      <c r="T30" s="591"/>
      <c r="U30" s="591"/>
      <c r="V30" s="591"/>
      <c r="W30" s="591"/>
      <c r="X30" s="591"/>
      <c r="Y30" s="592"/>
      <c r="Z30" s="643">
        <v>2</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v>
      </c>
      <c r="BH30" s="657"/>
      <c r="BI30" s="657"/>
      <c r="BJ30" s="657"/>
      <c r="BK30" s="657"/>
      <c r="BL30" s="657"/>
      <c r="BM30" s="658">
        <v>90.7</v>
      </c>
      <c r="BN30" s="657"/>
      <c r="BO30" s="657"/>
      <c r="BP30" s="657"/>
      <c r="BQ30" s="659"/>
      <c r="BR30" s="656">
        <v>98.1</v>
      </c>
      <c r="BS30" s="657"/>
      <c r="BT30" s="657"/>
      <c r="BU30" s="657"/>
      <c r="BV30" s="657"/>
      <c r="BW30" s="657"/>
      <c r="BX30" s="658">
        <v>90.7</v>
      </c>
      <c r="BY30" s="657"/>
      <c r="BZ30" s="657"/>
      <c r="CA30" s="657"/>
      <c r="CB30" s="659"/>
      <c r="CD30" s="662"/>
      <c r="CE30" s="663"/>
      <c r="CF30" s="627" t="s">
        <v>292</v>
      </c>
      <c r="CG30" s="624"/>
      <c r="CH30" s="624"/>
      <c r="CI30" s="624"/>
      <c r="CJ30" s="624"/>
      <c r="CK30" s="624"/>
      <c r="CL30" s="624"/>
      <c r="CM30" s="624"/>
      <c r="CN30" s="624"/>
      <c r="CO30" s="624"/>
      <c r="CP30" s="624"/>
      <c r="CQ30" s="625"/>
      <c r="CR30" s="590">
        <v>4546331</v>
      </c>
      <c r="CS30" s="591"/>
      <c r="CT30" s="591"/>
      <c r="CU30" s="591"/>
      <c r="CV30" s="591"/>
      <c r="CW30" s="591"/>
      <c r="CX30" s="591"/>
      <c r="CY30" s="592"/>
      <c r="CZ30" s="593">
        <v>15.5</v>
      </c>
      <c r="DA30" s="611"/>
      <c r="DB30" s="611"/>
      <c r="DC30" s="612"/>
      <c r="DD30" s="596">
        <v>4461197</v>
      </c>
      <c r="DE30" s="591"/>
      <c r="DF30" s="591"/>
      <c r="DG30" s="591"/>
      <c r="DH30" s="591"/>
      <c r="DI30" s="591"/>
      <c r="DJ30" s="591"/>
      <c r="DK30" s="592"/>
      <c r="DL30" s="596">
        <v>4459068</v>
      </c>
      <c r="DM30" s="591"/>
      <c r="DN30" s="591"/>
      <c r="DO30" s="591"/>
      <c r="DP30" s="591"/>
      <c r="DQ30" s="591"/>
      <c r="DR30" s="591"/>
      <c r="DS30" s="591"/>
      <c r="DT30" s="591"/>
      <c r="DU30" s="591"/>
      <c r="DV30" s="592"/>
      <c r="DW30" s="613">
        <v>24</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484233</v>
      </c>
      <c r="S31" s="591"/>
      <c r="T31" s="591"/>
      <c r="U31" s="591"/>
      <c r="V31" s="591"/>
      <c r="W31" s="591"/>
      <c r="X31" s="591"/>
      <c r="Y31" s="592"/>
      <c r="Z31" s="643">
        <v>1.6</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99.1</v>
      </c>
      <c r="BH31" s="609"/>
      <c r="BI31" s="609"/>
      <c r="BJ31" s="609"/>
      <c r="BK31" s="609"/>
      <c r="BL31" s="609"/>
      <c r="BM31" s="645">
        <v>95.6</v>
      </c>
      <c r="BN31" s="655"/>
      <c r="BO31" s="655"/>
      <c r="BP31" s="655"/>
      <c r="BQ31" s="619"/>
      <c r="BR31" s="654">
        <v>99.1</v>
      </c>
      <c r="BS31" s="609"/>
      <c r="BT31" s="609"/>
      <c r="BU31" s="609"/>
      <c r="BV31" s="609"/>
      <c r="BW31" s="609"/>
      <c r="BX31" s="645">
        <v>95.4</v>
      </c>
      <c r="BY31" s="655"/>
      <c r="BZ31" s="655"/>
      <c r="CA31" s="655"/>
      <c r="CB31" s="619"/>
      <c r="CD31" s="662"/>
      <c r="CE31" s="663"/>
      <c r="CF31" s="627" t="s">
        <v>296</v>
      </c>
      <c r="CG31" s="624"/>
      <c r="CH31" s="624"/>
      <c r="CI31" s="624"/>
      <c r="CJ31" s="624"/>
      <c r="CK31" s="624"/>
      <c r="CL31" s="624"/>
      <c r="CM31" s="624"/>
      <c r="CN31" s="624"/>
      <c r="CO31" s="624"/>
      <c r="CP31" s="624"/>
      <c r="CQ31" s="625"/>
      <c r="CR31" s="590">
        <v>343920</v>
      </c>
      <c r="CS31" s="609"/>
      <c r="CT31" s="609"/>
      <c r="CU31" s="609"/>
      <c r="CV31" s="609"/>
      <c r="CW31" s="609"/>
      <c r="CX31" s="609"/>
      <c r="CY31" s="610"/>
      <c r="CZ31" s="593">
        <v>1.2</v>
      </c>
      <c r="DA31" s="611"/>
      <c r="DB31" s="611"/>
      <c r="DC31" s="612"/>
      <c r="DD31" s="596">
        <v>343472</v>
      </c>
      <c r="DE31" s="609"/>
      <c r="DF31" s="609"/>
      <c r="DG31" s="609"/>
      <c r="DH31" s="609"/>
      <c r="DI31" s="609"/>
      <c r="DJ31" s="609"/>
      <c r="DK31" s="610"/>
      <c r="DL31" s="596">
        <v>343472</v>
      </c>
      <c r="DM31" s="609"/>
      <c r="DN31" s="609"/>
      <c r="DO31" s="609"/>
      <c r="DP31" s="609"/>
      <c r="DQ31" s="609"/>
      <c r="DR31" s="609"/>
      <c r="DS31" s="609"/>
      <c r="DT31" s="609"/>
      <c r="DU31" s="609"/>
      <c r="DV31" s="610"/>
      <c r="DW31" s="613">
        <v>1.8</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364961</v>
      </c>
      <c r="S32" s="591"/>
      <c r="T32" s="591"/>
      <c r="U32" s="591"/>
      <c r="V32" s="591"/>
      <c r="W32" s="591"/>
      <c r="X32" s="591"/>
      <c r="Y32" s="592"/>
      <c r="Z32" s="643">
        <v>1.2</v>
      </c>
      <c r="AA32" s="643"/>
      <c r="AB32" s="643"/>
      <c r="AC32" s="643"/>
      <c r="AD32" s="644">
        <v>4046</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96.9</v>
      </c>
      <c r="BH32" s="575"/>
      <c r="BI32" s="575"/>
      <c r="BJ32" s="575"/>
      <c r="BK32" s="575"/>
      <c r="BL32" s="575"/>
      <c r="BM32" s="638">
        <v>85.8</v>
      </c>
      <c r="BN32" s="575"/>
      <c r="BO32" s="575"/>
      <c r="BP32" s="575"/>
      <c r="BQ32" s="632"/>
      <c r="BR32" s="653">
        <v>96.9</v>
      </c>
      <c r="BS32" s="575"/>
      <c r="BT32" s="575"/>
      <c r="BU32" s="575"/>
      <c r="BV32" s="575"/>
      <c r="BW32" s="575"/>
      <c r="BX32" s="638">
        <v>85.8</v>
      </c>
      <c r="BY32" s="575"/>
      <c r="BZ32" s="575"/>
      <c r="CA32" s="575"/>
      <c r="CB32" s="632"/>
      <c r="CD32" s="664"/>
      <c r="CE32" s="665"/>
      <c r="CF32" s="627" t="s">
        <v>299</v>
      </c>
      <c r="CG32" s="624"/>
      <c r="CH32" s="624"/>
      <c r="CI32" s="624"/>
      <c r="CJ32" s="624"/>
      <c r="CK32" s="624"/>
      <c r="CL32" s="624"/>
      <c r="CM32" s="624"/>
      <c r="CN32" s="624"/>
      <c r="CO32" s="624"/>
      <c r="CP32" s="624"/>
      <c r="CQ32" s="625"/>
      <c r="CR32" s="590">
        <v>164</v>
      </c>
      <c r="CS32" s="591"/>
      <c r="CT32" s="591"/>
      <c r="CU32" s="591"/>
      <c r="CV32" s="591"/>
      <c r="CW32" s="591"/>
      <c r="CX32" s="591"/>
      <c r="CY32" s="592"/>
      <c r="CZ32" s="593">
        <v>0</v>
      </c>
      <c r="DA32" s="611"/>
      <c r="DB32" s="611"/>
      <c r="DC32" s="612"/>
      <c r="DD32" s="596">
        <v>164</v>
      </c>
      <c r="DE32" s="591"/>
      <c r="DF32" s="591"/>
      <c r="DG32" s="591"/>
      <c r="DH32" s="591"/>
      <c r="DI32" s="591"/>
      <c r="DJ32" s="591"/>
      <c r="DK32" s="592"/>
      <c r="DL32" s="596">
        <v>164</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3673920</v>
      </c>
      <c r="S33" s="591"/>
      <c r="T33" s="591"/>
      <c r="U33" s="591"/>
      <c r="V33" s="591"/>
      <c r="W33" s="591"/>
      <c r="X33" s="591"/>
      <c r="Y33" s="592"/>
      <c r="Z33" s="643">
        <v>12.3</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12062526</v>
      </c>
      <c r="CS33" s="609"/>
      <c r="CT33" s="609"/>
      <c r="CU33" s="609"/>
      <c r="CV33" s="609"/>
      <c r="CW33" s="609"/>
      <c r="CX33" s="609"/>
      <c r="CY33" s="610"/>
      <c r="CZ33" s="593">
        <v>41.2</v>
      </c>
      <c r="DA33" s="611"/>
      <c r="DB33" s="611"/>
      <c r="DC33" s="612"/>
      <c r="DD33" s="596">
        <v>9046920</v>
      </c>
      <c r="DE33" s="609"/>
      <c r="DF33" s="609"/>
      <c r="DG33" s="609"/>
      <c r="DH33" s="609"/>
      <c r="DI33" s="609"/>
      <c r="DJ33" s="609"/>
      <c r="DK33" s="610"/>
      <c r="DL33" s="596">
        <v>7518031</v>
      </c>
      <c r="DM33" s="609"/>
      <c r="DN33" s="609"/>
      <c r="DO33" s="609"/>
      <c r="DP33" s="609"/>
      <c r="DQ33" s="609"/>
      <c r="DR33" s="609"/>
      <c r="DS33" s="609"/>
      <c r="DT33" s="609"/>
      <c r="DU33" s="609"/>
      <c r="DV33" s="610"/>
      <c r="DW33" s="613">
        <v>40.4</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4225554</v>
      </c>
      <c r="CS34" s="591"/>
      <c r="CT34" s="591"/>
      <c r="CU34" s="591"/>
      <c r="CV34" s="591"/>
      <c r="CW34" s="591"/>
      <c r="CX34" s="591"/>
      <c r="CY34" s="592"/>
      <c r="CZ34" s="593">
        <v>14.4</v>
      </c>
      <c r="DA34" s="611"/>
      <c r="DB34" s="611"/>
      <c r="DC34" s="612"/>
      <c r="DD34" s="596">
        <v>3331305</v>
      </c>
      <c r="DE34" s="591"/>
      <c r="DF34" s="591"/>
      <c r="DG34" s="591"/>
      <c r="DH34" s="591"/>
      <c r="DI34" s="591"/>
      <c r="DJ34" s="591"/>
      <c r="DK34" s="592"/>
      <c r="DL34" s="596">
        <v>2569796</v>
      </c>
      <c r="DM34" s="591"/>
      <c r="DN34" s="591"/>
      <c r="DO34" s="591"/>
      <c r="DP34" s="591"/>
      <c r="DQ34" s="591"/>
      <c r="DR34" s="591"/>
      <c r="DS34" s="591"/>
      <c r="DT34" s="591"/>
      <c r="DU34" s="591"/>
      <c r="DV34" s="592"/>
      <c r="DW34" s="613">
        <v>13.8</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739120</v>
      </c>
      <c r="S35" s="591"/>
      <c r="T35" s="591"/>
      <c r="U35" s="591"/>
      <c r="V35" s="591"/>
      <c r="W35" s="591"/>
      <c r="X35" s="591"/>
      <c r="Y35" s="592"/>
      <c r="Z35" s="643">
        <v>2.5</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3651031</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49281</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76640</v>
      </c>
      <c r="CS35" s="609"/>
      <c r="CT35" s="609"/>
      <c r="CU35" s="609"/>
      <c r="CV35" s="609"/>
      <c r="CW35" s="609"/>
      <c r="CX35" s="609"/>
      <c r="CY35" s="610"/>
      <c r="CZ35" s="593">
        <v>0.3</v>
      </c>
      <c r="DA35" s="611"/>
      <c r="DB35" s="611"/>
      <c r="DC35" s="612"/>
      <c r="DD35" s="596">
        <v>56281</v>
      </c>
      <c r="DE35" s="609"/>
      <c r="DF35" s="609"/>
      <c r="DG35" s="609"/>
      <c r="DH35" s="609"/>
      <c r="DI35" s="609"/>
      <c r="DJ35" s="609"/>
      <c r="DK35" s="610"/>
      <c r="DL35" s="596">
        <v>53950</v>
      </c>
      <c r="DM35" s="609"/>
      <c r="DN35" s="609"/>
      <c r="DO35" s="609"/>
      <c r="DP35" s="609"/>
      <c r="DQ35" s="609"/>
      <c r="DR35" s="609"/>
      <c r="DS35" s="609"/>
      <c r="DT35" s="609"/>
      <c r="DU35" s="609"/>
      <c r="DV35" s="610"/>
      <c r="DW35" s="613">
        <v>0.3</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29982189</v>
      </c>
      <c r="S36" s="631"/>
      <c r="T36" s="631"/>
      <c r="U36" s="631"/>
      <c r="V36" s="631"/>
      <c r="W36" s="631"/>
      <c r="X36" s="631"/>
      <c r="Y36" s="634"/>
      <c r="Z36" s="635">
        <v>100</v>
      </c>
      <c r="AA36" s="635"/>
      <c r="AB36" s="635"/>
      <c r="AC36" s="635"/>
      <c r="AD36" s="636">
        <v>17878597</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904525</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36299</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3789981</v>
      </c>
      <c r="CS36" s="591"/>
      <c r="CT36" s="591"/>
      <c r="CU36" s="591"/>
      <c r="CV36" s="591"/>
      <c r="CW36" s="591"/>
      <c r="CX36" s="591"/>
      <c r="CY36" s="592"/>
      <c r="CZ36" s="593">
        <v>12.9</v>
      </c>
      <c r="DA36" s="611"/>
      <c r="DB36" s="611"/>
      <c r="DC36" s="612"/>
      <c r="DD36" s="596">
        <v>2579711</v>
      </c>
      <c r="DE36" s="591"/>
      <c r="DF36" s="591"/>
      <c r="DG36" s="591"/>
      <c r="DH36" s="591"/>
      <c r="DI36" s="591"/>
      <c r="DJ36" s="591"/>
      <c r="DK36" s="592"/>
      <c r="DL36" s="596">
        <v>2202949</v>
      </c>
      <c r="DM36" s="591"/>
      <c r="DN36" s="591"/>
      <c r="DO36" s="591"/>
      <c r="DP36" s="591"/>
      <c r="DQ36" s="591"/>
      <c r="DR36" s="591"/>
      <c r="DS36" s="591"/>
      <c r="DT36" s="591"/>
      <c r="DU36" s="591"/>
      <c r="DV36" s="592"/>
      <c r="DW36" s="613">
        <v>11.8</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212557</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5195</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867342</v>
      </c>
      <c r="CS37" s="609"/>
      <c r="CT37" s="609"/>
      <c r="CU37" s="609"/>
      <c r="CV37" s="609"/>
      <c r="CW37" s="609"/>
      <c r="CX37" s="609"/>
      <c r="CY37" s="610"/>
      <c r="CZ37" s="593">
        <v>3</v>
      </c>
      <c r="DA37" s="611"/>
      <c r="DB37" s="611"/>
      <c r="DC37" s="612"/>
      <c r="DD37" s="596">
        <v>830604</v>
      </c>
      <c r="DE37" s="609"/>
      <c r="DF37" s="609"/>
      <c r="DG37" s="609"/>
      <c r="DH37" s="609"/>
      <c r="DI37" s="609"/>
      <c r="DJ37" s="609"/>
      <c r="DK37" s="610"/>
      <c r="DL37" s="596">
        <v>800438</v>
      </c>
      <c r="DM37" s="609"/>
      <c r="DN37" s="609"/>
      <c r="DO37" s="609"/>
      <c r="DP37" s="609"/>
      <c r="DQ37" s="609"/>
      <c r="DR37" s="609"/>
      <c r="DS37" s="609"/>
      <c r="DT37" s="609"/>
      <c r="DU37" s="609"/>
      <c r="DV37" s="610"/>
      <c r="DW37" s="613">
        <v>4.3</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209232</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8035</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3229242</v>
      </c>
      <c r="CS38" s="591"/>
      <c r="CT38" s="591"/>
      <c r="CU38" s="591"/>
      <c r="CV38" s="591"/>
      <c r="CW38" s="591"/>
      <c r="CX38" s="591"/>
      <c r="CY38" s="592"/>
      <c r="CZ38" s="593">
        <v>11</v>
      </c>
      <c r="DA38" s="611"/>
      <c r="DB38" s="611"/>
      <c r="DC38" s="612"/>
      <c r="DD38" s="596">
        <v>2929879</v>
      </c>
      <c r="DE38" s="591"/>
      <c r="DF38" s="591"/>
      <c r="DG38" s="591"/>
      <c r="DH38" s="591"/>
      <c r="DI38" s="591"/>
      <c r="DJ38" s="591"/>
      <c r="DK38" s="592"/>
      <c r="DL38" s="596">
        <v>2667947</v>
      </c>
      <c r="DM38" s="591"/>
      <c r="DN38" s="591"/>
      <c r="DO38" s="591"/>
      <c r="DP38" s="591"/>
      <c r="DQ38" s="591"/>
      <c r="DR38" s="591"/>
      <c r="DS38" s="591"/>
      <c r="DT38" s="591"/>
      <c r="DU38" s="591"/>
      <c r="DV38" s="592"/>
      <c r="DW38" s="613">
        <v>14.3</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167427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94</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540998</v>
      </c>
      <c r="CS39" s="609"/>
      <c r="CT39" s="609"/>
      <c r="CU39" s="609"/>
      <c r="CV39" s="609"/>
      <c r="CW39" s="609"/>
      <c r="CX39" s="609"/>
      <c r="CY39" s="610"/>
      <c r="CZ39" s="593">
        <v>1.8</v>
      </c>
      <c r="DA39" s="611"/>
      <c r="DB39" s="611"/>
      <c r="DC39" s="612"/>
      <c r="DD39" s="596">
        <v>126348</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326125</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111</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200111</v>
      </c>
      <c r="CS40" s="591"/>
      <c r="CT40" s="591"/>
      <c r="CU40" s="591"/>
      <c r="CV40" s="591"/>
      <c r="CW40" s="591"/>
      <c r="CX40" s="591"/>
      <c r="CY40" s="592"/>
      <c r="CZ40" s="593">
        <v>0.7</v>
      </c>
      <c r="DA40" s="611"/>
      <c r="DB40" s="611"/>
      <c r="DC40" s="612"/>
      <c r="DD40" s="596">
        <v>23396</v>
      </c>
      <c r="DE40" s="591"/>
      <c r="DF40" s="591"/>
      <c r="DG40" s="591"/>
      <c r="DH40" s="591"/>
      <c r="DI40" s="591"/>
      <c r="DJ40" s="591"/>
      <c r="DK40" s="592"/>
      <c r="DL40" s="596">
        <v>23389</v>
      </c>
      <c r="DM40" s="591"/>
      <c r="DN40" s="591"/>
      <c r="DO40" s="591"/>
      <c r="DP40" s="591"/>
      <c r="DQ40" s="591"/>
      <c r="DR40" s="591"/>
      <c r="DS40" s="591"/>
      <c r="DT40" s="591"/>
      <c r="DU40" s="591"/>
      <c r="DV40" s="592"/>
      <c r="DW40" s="613">
        <v>0.1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1831165</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367</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4415318</v>
      </c>
      <c r="CS42" s="591"/>
      <c r="CT42" s="591"/>
      <c r="CU42" s="591"/>
      <c r="CV42" s="591"/>
      <c r="CW42" s="591"/>
      <c r="CX42" s="591"/>
      <c r="CY42" s="592"/>
      <c r="CZ42" s="593">
        <v>15.1</v>
      </c>
      <c r="DA42" s="594"/>
      <c r="DB42" s="594"/>
      <c r="DC42" s="595"/>
      <c r="DD42" s="596">
        <v>1017444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117018</v>
      </c>
      <c r="CS43" s="609"/>
      <c r="CT43" s="609"/>
      <c r="CU43" s="609"/>
      <c r="CV43" s="609"/>
      <c r="CW43" s="609"/>
      <c r="CX43" s="609"/>
      <c r="CY43" s="610"/>
      <c r="CZ43" s="593">
        <v>0.4</v>
      </c>
      <c r="DA43" s="611"/>
      <c r="DB43" s="611"/>
      <c r="DC43" s="612"/>
      <c r="DD43" s="596">
        <v>107640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4272010</v>
      </c>
      <c r="CS44" s="591"/>
      <c r="CT44" s="591"/>
      <c r="CU44" s="591"/>
      <c r="CV44" s="591"/>
      <c r="CW44" s="591"/>
      <c r="CX44" s="591"/>
      <c r="CY44" s="592"/>
      <c r="CZ44" s="593">
        <v>14.6</v>
      </c>
      <c r="DA44" s="594"/>
      <c r="DB44" s="594"/>
      <c r="DC44" s="595"/>
      <c r="DD44" s="596">
        <v>957922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1113016</v>
      </c>
      <c r="CS45" s="609"/>
      <c r="CT45" s="609"/>
      <c r="CU45" s="609"/>
      <c r="CV45" s="609"/>
      <c r="CW45" s="609"/>
      <c r="CX45" s="609"/>
      <c r="CY45" s="610"/>
      <c r="CZ45" s="593">
        <v>3.8</v>
      </c>
      <c r="DA45" s="611"/>
      <c r="DB45" s="611"/>
      <c r="DC45" s="612"/>
      <c r="DD45" s="596">
        <v>78233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3075754</v>
      </c>
      <c r="CS46" s="591"/>
      <c r="CT46" s="591"/>
      <c r="CU46" s="591"/>
      <c r="CV46" s="591"/>
      <c r="CW46" s="591"/>
      <c r="CX46" s="591"/>
      <c r="CY46" s="592"/>
      <c r="CZ46" s="593">
        <v>10.5</v>
      </c>
      <c r="DA46" s="594"/>
      <c r="DB46" s="594"/>
      <c r="DC46" s="595"/>
      <c r="DD46" s="596">
        <v>870412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143308</v>
      </c>
      <c r="CS47" s="609"/>
      <c r="CT47" s="609"/>
      <c r="CU47" s="609"/>
      <c r="CV47" s="609"/>
      <c r="CW47" s="609"/>
      <c r="CX47" s="609"/>
      <c r="CY47" s="610"/>
      <c r="CZ47" s="593">
        <v>0.5</v>
      </c>
      <c r="DA47" s="611"/>
      <c r="DB47" s="611"/>
      <c r="DC47" s="612"/>
      <c r="DD47" s="596">
        <v>59522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29297676</v>
      </c>
      <c r="CS49" s="575"/>
      <c r="CT49" s="575"/>
      <c r="CU49" s="575"/>
      <c r="CV49" s="575"/>
      <c r="CW49" s="575"/>
      <c r="CX49" s="575"/>
      <c r="CY49" s="576"/>
      <c r="CZ49" s="577">
        <v>100</v>
      </c>
      <c r="DA49" s="578"/>
      <c r="DB49" s="578"/>
      <c r="DC49" s="579"/>
      <c r="DD49" s="580">
        <v>20610106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U1" zoomScale="70" zoomScaleNormal="25" zoomScaleSheetLayoutView="70" workbookViewId="0">
      <selection activeCell="CR11" sqref="CR11:CV1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1" t="s">
        <v>344</v>
      </c>
      <c r="DK2" s="1112"/>
      <c r="DL2" s="1112"/>
      <c r="DM2" s="1112"/>
      <c r="DN2" s="1112"/>
      <c r="DO2" s="1113"/>
      <c r="DP2" s="202"/>
      <c r="DQ2" s="1111" t="s">
        <v>345</v>
      </c>
      <c r="DR2" s="1112"/>
      <c r="DS2" s="1112"/>
      <c r="DT2" s="1112"/>
      <c r="DU2" s="1112"/>
      <c r="DV2" s="1112"/>
      <c r="DW2" s="1112"/>
      <c r="DX2" s="1112"/>
      <c r="DY2" s="1112"/>
      <c r="DZ2" s="111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4" t="s">
        <v>346</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4"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9" t="s">
        <v>362</v>
      </c>
      <c r="DH5" s="1100"/>
      <c r="DI5" s="1100"/>
      <c r="DJ5" s="1100"/>
      <c r="DK5" s="1101"/>
      <c r="DL5" s="1099" t="s">
        <v>363</v>
      </c>
      <c r="DM5" s="1100"/>
      <c r="DN5" s="1100"/>
      <c r="DO5" s="1100"/>
      <c r="DP5" s="1101"/>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5"/>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2"/>
      <c r="DH6" s="1103"/>
      <c r="DI6" s="1103"/>
      <c r="DJ6" s="1103"/>
      <c r="DK6" s="1104"/>
      <c r="DL6" s="1102"/>
      <c r="DM6" s="1103"/>
      <c r="DN6" s="1103"/>
      <c r="DO6" s="1103"/>
      <c r="DP6" s="1104"/>
      <c r="DQ6" s="1003"/>
      <c r="DR6" s="1004"/>
      <c r="DS6" s="1004"/>
      <c r="DT6" s="1004"/>
      <c r="DU6" s="1005"/>
      <c r="DV6" s="1003"/>
      <c r="DW6" s="1004"/>
      <c r="DX6" s="1004"/>
      <c r="DY6" s="1004"/>
      <c r="DZ6" s="1017"/>
      <c r="EA6" s="207"/>
    </row>
    <row r="7" spans="1:131" s="208" customFormat="1" ht="26.25" customHeight="1" thickTop="1" x14ac:dyDescent="0.15">
      <c r="A7" s="211">
        <v>1</v>
      </c>
      <c r="B7" s="1051" t="s">
        <v>365</v>
      </c>
      <c r="C7" s="1052"/>
      <c r="D7" s="1052"/>
      <c r="E7" s="1052"/>
      <c r="F7" s="1052"/>
      <c r="G7" s="1052"/>
      <c r="H7" s="1052"/>
      <c r="I7" s="1052"/>
      <c r="J7" s="1052"/>
      <c r="K7" s="1052"/>
      <c r="L7" s="1052"/>
      <c r="M7" s="1052"/>
      <c r="N7" s="1052"/>
      <c r="O7" s="1052"/>
      <c r="P7" s="1053"/>
      <c r="Q7" s="1105">
        <v>29954</v>
      </c>
      <c r="R7" s="1106"/>
      <c r="S7" s="1106"/>
      <c r="T7" s="1106"/>
      <c r="U7" s="1106"/>
      <c r="V7" s="1106">
        <v>29270</v>
      </c>
      <c r="W7" s="1106"/>
      <c r="X7" s="1106"/>
      <c r="Y7" s="1106"/>
      <c r="Z7" s="1106"/>
      <c r="AA7" s="1106">
        <v>684</v>
      </c>
      <c r="AB7" s="1106"/>
      <c r="AC7" s="1106"/>
      <c r="AD7" s="1106"/>
      <c r="AE7" s="1107"/>
      <c r="AF7" s="1108">
        <v>563</v>
      </c>
      <c r="AG7" s="1109"/>
      <c r="AH7" s="1109"/>
      <c r="AI7" s="1109"/>
      <c r="AJ7" s="1110"/>
      <c r="AK7" s="1092" t="s">
        <v>488</v>
      </c>
      <c r="AL7" s="1093"/>
      <c r="AM7" s="1093"/>
      <c r="AN7" s="1093"/>
      <c r="AO7" s="1093"/>
      <c r="AP7" s="1093">
        <v>38592</v>
      </c>
      <c r="AQ7" s="1093"/>
      <c r="AR7" s="1093"/>
      <c r="AS7" s="1093"/>
      <c r="AT7" s="1093"/>
      <c r="AU7" s="1094"/>
      <c r="AV7" s="1094"/>
      <c r="AW7" s="1094"/>
      <c r="AX7" s="1094"/>
      <c r="AY7" s="1095"/>
      <c r="AZ7" s="205"/>
      <c r="BA7" s="205"/>
      <c r="BB7" s="205"/>
      <c r="BC7" s="205"/>
      <c r="BD7" s="205"/>
      <c r="BE7" s="206"/>
      <c r="BF7" s="206"/>
      <c r="BG7" s="206"/>
      <c r="BH7" s="206"/>
      <c r="BI7" s="206"/>
      <c r="BJ7" s="206"/>
      <c r="BK7" s="206"/>
      <c r="BL7" s="206"/>
      <c r="BM7" s="206"/>
      <c r="BN7" s="206"/>
      <c r="BO7" s="206"/>
      <c r="BP7" s="206"/>
      <c r="BQ7" s="212">
        <v>1</v>
      </c>
      <c r="BR7" s="213"/>
      <c r="BS7" s="1096" t="s">
        <v>547</v>
      </c>
      <c r="BT7" s="1097"/>
      <c r="BU7" s="1097"/>
      <c r="BV7" s="1097"/>
      <c r="BW7" s="1097"/>
      <c r="BX7" s="1097"/>
      <c r="BY7" s="1097"/>
      <c r="BZ7" s="1097"/>
      <c r="CA7" s="1097"/>
      <c r="CB7" s="1097"/>
      <c r="CC7" s="1097"/>
      <c r="CD7" s="1097"/>
      <c r="CE7" s="1097"/>
      <c r="CF7" s="1097"/>
      <c r="CG7" s="1098"/>
      <c r="CH7" s="1089">
        <v>0</v>
      </c>
      <c r="CI7" s="1090"/>
      <c r="CJ7" s="1090"/>
      <c r="CK7" s="1090"/>
      <c r="CL7" s="1091"/>
      <c r="CM7" s="1089">
        <v>5</v>
      </c>
      <c r="CN7" s="1090"/>
      <c r="CO7" s="1090"/>
      <c r="CP7" s="1090"/>
      <c r="CQ7" s="1091"/>
      <c r="CR7" s="1089">
        <v>5</v>
      </c>
      <c r="CS7" s="1090"/>
      <c r="CT7" s="1090"/>
      <c r="CU7" s="1090"/>
      <c r="CV7" s="1091"/>
      <c r="CW7" s="1089">
        <v>0</v>
      </c>
      <c r="CX7" s="1090"/>
      <c r="CY7" s="1090"/>
      <c r="CZ7" s="1090"/>
      <c r="DA7" s="1091"/>
      <c r="DB7" s="1089" t="s">
        <v>488</v>
      </c>
      <c r="DC7" s="1090"/>
      <c r="DD7" s="1090"/>
      <c r="DE7" s="1090"/>
      <c r="DF7" s="1091"/>
      <c r="DG7" s="1089" t="s">
        <v>488</v>
      </c>
      <c r="DH7" s="1090"/>
      <c r="DI7" s="1090"/>
      <c r="DJ7" s="1090"/>
      <c r="DK7" s="1091"/>
      <c r="DL7" s="1089" t="s">
        <v>488</v>
      </c>
      <c r="DM7" s="1090"/>
      <c r="DN7" s="1090"/>
      <c r="DO7" s="1090"/>
      <c r="DP7" s="1091"/>
      <c r="DQ7" s="1089" t="s">
        <v>488</v>
      </c>
      <c r="DR7" s="1090"/>
      <c r="DS7" s="1090"/>
      <c r="DT7" s="1090"/>
      <c r="DU7" s="1091"/>
      <c r="DV7" s="1116"/>
      <c r="DW7" s="1117"/>
      <c r="DX7" s="1117"/>
      <c r="DY7" s="1117"/>
      <c r="DZ7" s="1118"/>
      <c r="EA7" s="207"/>
    </row>
    <row r="8" spans="1:131" s="208" customFormat="1" ht="26.25" customHeight="1" x14ac:dyDescent="0.15">
      <c r="A8" s="214">
        <v>2</v>
      </c>
      <c r="B8" s="1036" t="s">
        <v>366</v>
      </c>
      <c r="C8" s="1037"/>
      <c r="D8" s="1037"/>
      <c r="E8" s="1037"/>
      <c r="F8" s="1037"/>
      <c r="G8" s="1037"/>
      <c r="H8" s="1037"/>
      <c r="I8" s="1037"/>
      <c r="J8" s="1037"/>
      <c r="K8" s="1037"/>
      <c r="L8" s="1037"/>
      <c r="M8" s="1037"/>
      <c r="N8" s="1037"/>
      <c r="O8" s="1037"/>
      <c r="P8" s="1038"/>
      <c r="Q8" s="1042">
        <v>6</v>
      </c>
      <c r="R8" s="1043"/>
      <c r="S8" s="1043"/>
      <c r="T8" s="1043"/>
      <c r="U8" s="1043"/>
      <c r="V8" s="1043">
        <v>6</v>
      </c>
      <c r="W8" s="1043"/>
      <c r="X8" s="1043"/>
      <c r="Y8" s="1043"/>
      <c r="Z8" s="1043"/>
      <c r="AA8" s="1043">
        <v>0</v>
      </c>
      <c r="AB8" s="1043"/>
      <c r="AC8" s="1043"/>
      <c r="AD8" s="1043"/>
      <c r="AE8" s="1044"/>
      <c r="AF8" s="1018">
        <v>0</v>
      </c>
      <c r="AG8" s="1019"/>
      <c r="AH8" s="1019"/>
      <c r="AI8" s="1019"/>
      <c r="AJ8" s="1020"/>
      <c r="AK8" s="1087" t="s">
        <v>488</v>
      </c>
      <c r="AL8" s="1088"/>
      <c r="AM8" s="1088"/>
      <c r="AN8" s="1088"/>
      <c r="AO8" s="1088"/>
      <c r="AP8" s="1088">
        <v>7</v>
      </c>
      <c r="AQ8" s="1088"/>
      <c r="AR8" s="1088"/>
      <c r="AS8" s="1088"/>
      <c r="AT8" s="1088"/>
      <c r="AU8" s="1085"/>
      <c r="AV8" s="1085"/>
      <c r="AW8" s="1085"/>
      <c r="AX8" s="1085"/>
      <c r="AY8" s="1086"/>
      <c r="AZ8" s="205"/>
      <c r="BA8" s="205"/>
      <c r="BB8" s="205"/>
      <c r="BC8" s="205"/>
      <c r="BD8" s="205"/>
      <c r="BE8" s="206"/>
      <c r="BF8" s="206"/>
      <c r="BG8" s="206"/>
      <c r="BH8" s="206"/>
      <c r="BI8" s="206"/>
      <c r="BJ8" s="206"/>
      <c r="BK8" s="206"/>
      <c r="BL8" s="206"/>
      <c r="BM8" s="206"/>
      <c r="BN8" s="206"/>
      <c r="BO8" s="206"/>
      <c r="BP8" s="206"/>
      <c r="BQ8" s="215">
        <v>2</v>
      </c>
      <c r="BR8" s="216"/>
      <c r="BS8" s="1013" t="s">
        <v>548</v>
      </c>
      <c r="BT8" s="1014"/>
      <c r="BU8" s="1014"/>
      <c r="BV8" s="1014"/>
      <c r="BW8" s="1014"/>
      <c r="BX8" s="1014"/>
      <c r="BY8" s="1014"/>
      <c r="BZ8" s="1014"/>
      <c r="CA8" s="1014"/>
      <c r="CB8" s="1014"/>
      <c r="CC8" s="1014"/>
      <c r="CD8" s="1014"/>
      <c r="CE8" s="1014"/>
      <c r="CF8" s="1014"/>
      <c r="CG8" s="1015"/>
      <c r="CH8" s="988">
        <v>6</v>
      </c>
      <c r="CI8" s="989"/>
      <c r="CJ8" s="989"/>
      <c r="CK8" s="989"/>
      <c r="CL8" s="990"/>
      <c r="CM8" s="988">
        <v>207</v>
      </c>
      <c r="CN8" s="989"/>
      <c r="CO8" s="989"/>
      <c r="CP8" s="989"/>
      <c r="CQ8" s="990"/>
      <c r="CR8" s="988">
        <v>60</v>
      </c>
      <c r="CS8" s="989"/>
      <c r="CT8" s="989"/>
      <c r="CU8" s="989"/>
      <c r="CV8" s="990"/>
      <c r="CW8" s="988" t="s">
        <v>488</v>
      </c>
      <c r="CX8" s="989"/>
      <c r="CY8" s="989"/>
      <c r="CZ8" s="989"/>
      <c r="DA8" s="990"/>
      <c r="DB8" s="988" t="s">
        <v>488</v>
      </c>
      <c r="DC8" s="989"/>
      <c r="DD8" s="989"/>
      <c r="DE8" s="989"/>
      <c r="DF8" s="990"/>
      <c r="DG8" s="988" t="s">
        <v>488</v>
      </c>
      <c r="DH8" s="989"/>
      <c r="DI8" s="989"/>
      <c r="DJ8" s="989"/>
      <c r="DK8" s="990"/>
      <c r="DL8" s="988" t="s">
        <v>488</v>
      </c>
      <c r="DM8" s="989"/>
      <c r="DN8" s="989"/>
      <c r="DO8" s="989"/>
      <c r="DP8" s="990"/>
      <c r="DQ8" s="988" t="s">
        <v>488</v>
      </c>
      <c r="DR8" s="989"/>
      <c r="DS8" s="989"/>
      <c r="DT8" s="989"/>
      <c r="DU8" s="990"/>
      <c r="DV8" s="991"/>
      <c r="DW8" s="992"/>
      <c r="DX8" s="992"/>
      <c r="DY8" s="992"/>
      <c r="DZ8" s="993"/>
      <c r="EA8" s="207"/>
    </row>
    <row r="9" spans="1:131" s="208" customFormat="1" ht="26.25" customHeight="1" x14ac:dyDescent="0.15">
      <c r="A9" s="214">
        <v>3</v>
      </c>
      <c r="B9" s="1036" t="s">
        <v>367</v>
      </c>
      <c r="C9" s="1037"/>
      <c r="D9" s="1037"/>
      <c r="E9" s="1037"/>
      <c r="F9" s="1037"/>
      <c r="G9" s="1037"/>
      <c r="H9" s="1037"/>
      <c r="I9" s="1037"/>
      <c r="J9" s="1037"/>
      <c r="K9" s="1037"/>
      <c r="L9" s="1037"/>
      <c r="M9" s="1037"/>
      <c r="N9" s="1037"/>
      <c r="O9" s="1037"/>
      <c r="P9" s="1038"/>
      <c r="Q9" s="1042">
        <v>23</v>
      </c>
      <c r="R9" s="1043"/>
      <c r="S9" s="1043"/>
      <c r="T9" s="1043"/>
      <c r="U9" s="1043"/>
      <c r="V9" s="1043">
        <v>23</v>
      </c>
      <c r="W9" s="1043"/>
      <c r="X9" s="1043"/>
      <c r="Y9" s="1043"/>
      <c r="Z9" s="1043"/>
      <c r="AA9" s="1043">
        <v>0</v>
      </c>
      <c r="AB9" s="1043"/>
      <c r="AC9" s="1043"/>
      <c r="AD9" s="1043"/>
      <c r="AE9" s="1044"/>
      <c r="AF9" s="1018">
        <v>0</v>
      </c>
      <c r="AG9" s="1019"/>
      <c r="AH9" s="1019"/>
      <c r="AI9" s="1019"/>
      <c r="AJ9" s="1020"/>
      <c r="AK9" s="1087">
        <v>2</v>
      </c>
      <c r="AL9" s="1088"/>
      <c r="AM9" s="1088"/>
      <c r="AN9" s="1088"/>
      <c r="AO9" s="1088"/>
      <c r="AP9" s="1088" t="s">
        <v>488</v>
      </c>
      <c r="AQ9" s="1088"/>
      <c r="AR9" s="1088"/>
      <c r="AS9" s="1088"/>
      <c r="AT9" s="1088"/>
      <c r="AU9" s="1085"/>
      <c r="AV9" s="1085"/>
      <c r="AW9" s="1085"/>
      <c r="AX9" s="1085"/>
      <c r="AY9" s="1086"/>
      <c r="AZ9" s="205"/>
      <c r="BA9" s="205"/>
      <c r="BB9" s="205"/>
      <c r="BC9" s="205"/>
      <c r="BD9" s="205"/>
      <c r="BE9" s="206"/>
      <c r="BF9" s="206"/>
      <c r="BG9" s="206"/>
      <c r="BH9" s="206"/>
      <c r="BI9" s="206"/>
      <c r="BJ9" s="206"/>
      <c r="BK9" s="206"/>
      <c r="BL9" s="206"/>
      <c r="BM9" s="206"/>
      <c r="BN9" s="206"/>
      <c r="BO9" s="206"/>
      <c r="BP9" s="206"/>
      <c r="BQ9" s="215">
        <v>3</v>
      </c>
      <c r="BR9" s="216"/>
      <c r="BS9" s="1013" t="s">
        <v>549</v>
      </c>
      <c r="BT9" s="1014"/>
      <c r="BU9" s="1014"/>
      <c r="BV9" s="1014"/>
      <c r="BW9" s="1014"/>
      <c r="BX9" s="1014"/>
      <c r="BY9" s="1014"/>
      <c r="BZ9" s="1014"/>
      <c r="CA9" s="1014"/>
      <c r="CB9" s="1014"/>
      <c r="CC9" s="1014"/>
      <c r="CD9" s="1014"/>
      <c r="CE9" s="1014"/>
      <c r="CF9" s="1014"/>
      <c r="CG9" s="1015"/>
      <c r="CH9" s="988">
        <v>13</v>
      </c>
      <c r="CI9" s="989"/>
      <c r="CJ9" s="989"/>
      <c r="CK9" s="989"/>
      <c r="CL9" s="990"/>
      <c r="CM9" s="988">
        <v>84</v>
      </c>
      <c r="CN9" s="989"/>
      <c r="CO9" s="989"/>
      <c r="CP9" s="989"/>
      <c r="CQ9" s="990"/>
      <c r="CR9" s="988">
        <v>10</v>
      </c>
      <c r="CS9" s="989"/>
      <c r="CT9" s="989"/>
      <c r="CU9" s="989"/>
      <c r="CV9" s="990"/>
      <c r="CW9" s="988" t="s">
        <v>488</v>
      </c>
      <c r="CX9" s="989"/>
      <c r="CY9" s="989"/>
      <c r="CZ9" s="989"/>
      <c r="DA9" s="990"/>
      <c r="DB9" s="988" t="s">
        <v>488</v>
      </c>
      <c r="DC9" s="989"/>
      <c r="DD9" s="989"/>
      <c r="DE9" s="989"/>
      <c r="DF9" s="990"/>
      <c r="DG9" s="988" t="s">
        <v>488</v>
      </c>
      <c r="DH9" s="989"/>
      <c r="DI9" s="989"/>
      <c r="DJ9" s="989"/>
      <c r="DK9" s="990"/>
      <c r="DL9" s="988" t="s">
        <v>488</v>
      </c>
      <c r="DM9" s="989"/>
      <c r="DN9" s="989"/>
      <c r="DO9" s="989"/>
      <c r="DP9" s="990"/>
      <c r="DQ9" s="988" t="s">
        <v>488</v>
      </c>
      <c r="DR9" s="989"/>
      <c r="DS9" s="989"/>
      <c r="DT9" s="989"/>
      <c r="DU9" s="990"/>
      <c r="DV9" s="991"/>
      <c r="DW9" s="992"/>
      <c r="DX9" s="992"/>
      <c r="DY9" s="992"/>
      <c r="DZ9" s="993"/>
      <c r="EA9" s="207"/>
    </row>
    <row r="10" spans="1:131" s="208" customFormat="1" ht="26.25" customHeight="1" x14ac:dyDescent="0.15">
      <c r="A10" s="214">
        <v>4</v>
      </c>
      <c r="B10" s="1036" t="s">
        <v>368</v>
      </c>
      <c r="C10" s="1037"/>
      <c r="D10" s="1037"/>
      <c r="E10" s="1037"/>
      <c r="F10" s="1037"/>
      <c r="G10" s="1037"/>
      <c r="H10" s="1037"/>
      <c r="I10" s="1037"/>
      <c r="J10" s="1037"/>
      <c r="K10" s="1037"/>
      <c r="L10" s="1037"/>
      <c r="M10" s="1037"/>
      <c r="N10" s="1037"/>
      <c r="O10" s="1037"/>
      <c r="P10" s="1038"/>
      <c r="Q10" s="1042">
        <v>12</v>
      </c>
      <c r="R10" s="1043"/>
      <c r="S10" s="1043"/>
      <c r="T10" s="1043"/>
      <c r="U10" s="1043"/>
      <c r="V10" s="1043">
        <v>12</v>
      </c>
      <c r="W10" s="1043"/>
      <c r="X10" s="1043"/>
      <c r="Y10" s="1043"/>
      <c r="Z10" s="1043"/>
      <c r="AA10" s="1043" t="s">
        <v>488</v>
      </c>
      <c r="AB10" s="1043"/>
      <c r="AC10" s="1043"/>
      <c r="AD10" s="1043"/>
      <c r="AE10" s="1044"/>
      <c r="AF10" s="1018" t="s">
        <v>112</v>
      </c>
      <c r="AG10" s="1019"/>
      <c r="AH10" s="1019"/>
      <c r="AI10" s="1019"/>
      <c r="AJ10" s="1020"/>
      <c r="AK10" s="1087">
        <v>4</v>
      </c>
      <c r="AL10" s="1088"/>
      <c r="AM10" s="1088"/>
      <c r="AN10" s="1088"/>
      <c r="AO10" s="1088"/>
      <c r="AP10" s="1088" t="s">
        <v>488</v>
      </c>
      <c r="AQ10" s="1088"/>
      <c r="AR10" s="1088"/>
      <c r="AS10" s="1088"/>
      <c r="AT10" s="1088"/>
      <c r="AU10" s="1085"/>
      <c r="AV10" s="1085"/>
      <c r="AW10" s="1085"/>
      <c r="AX10" s="1085"/>
      <c r="AY10" s="1086"/>
      <c r="AZ10" s="205"/>
      <c r="BA10" s="205"/>
      <c r="BB10" s="205"/>
      <c r="BC10" s="205"/>
      <c r="BD10" s="205"/>
      <c r="BE10" s="206"/>
      <c r="BF10" s="206"/>
      <c r="BG10" s="206"/>
      <c r="BH10" s="206"/>
      <c r="BI10" s="206"/>
      <c r="BJ10" s="206"/>
      <c r="BK10" s="206"/>
      <c r="BL10" s="206"/>
      <c r="BM10" s="206"/>
      <c r="BN10" s="206"/>
      <c r="BO10" s="206"/>
      <c r="BP10" s="206"/>
      <c r="BQ10" s="215">
        <v>4</v>
      </c>
      <c r="BR10" s="216"/>
      <c r="BS10" s="1013" t="s">
        <v>550</v>
      </c>
      <c r="BT10" s="1014"/>
      <c r="BU10" s="1014"/>
      <c r="BV10" s="1014"/>
      <c r="BW10" s="1014"/>
      <c r="BX10" s="1014"/>
      <c r="BY10" s="1014"/>
      <c r="BZ10" s="1014"/>
      <c r="CA10" s="1014"/>
      <c r="CB10" s="1014"/>
      <c r="CC10" s="1014"/>
      <c r="CD10" s="1014"/>
      <c r="CE10" s="1014"/>
      <c r="CF10" s="1014"/>
      <c r="CG10" s="1015"/>
      <c r="CH10" s="988">
        <v>-3</v>
      </c>
      <c r="CI10" s="989"/>
      <c r="CJ10" s="989"/>
      <c r="CK10" s="989"/>
      <c r="CL10" s="990"/>
      <c r="CM10" s="988">
        <v>161</v>
      </c>
      <c r="CN10" s="989"/>
      <c r="CO10" s="989"/>
      <c r="CP10" s="989"/>
      <c r="CQ10" s="990"/>
      <c r="CR10" s="988">
        <v>45</v>
      </c>
      <c r="CS10" s="989"/>
      <c r="CT10" s="989"/>
      <c r="CU10" s="989"/>
      <c r="CV10" s="990"/>
      <c r="CW10" s="988">
        <v>20</v>
      </c>
      <c r="CX10" s="989"/>
      <c r="CY10" s="989"/>
      <c r="CZ10" s="989"/>
      <c r="DA10" s="990"/>
      <c r="DB10" s="988" t="s">
        <v>488</v>
      </c>
      <c r="DC10" s="989"/>
      <c r="DD10" s="989"/>
      <c r="DE10" s="989"/>
      <c r="DF10" s="990"/>
      <c r="DG10" s="988" t="s">
        <v>488</v>
      </c>
      <c r="DH10" s="989"/>
      <c r="DI10" s="989"/>
      <c r="DJ10" s="989"/>
      <c r="DK10" s="990"/>
      <c r="DL10" s="988" t="s">
        <v>488</v>
      </c>
      <c r="DM10" s="989"/>
      <c r="DN10" s="989"/>
      <c r="DO10" s="989"/>
      <c r="DP10" s="990"/>
      <c r="DQ10" s="988" t="s">
        <v>488</v>
      </c>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7"/>
      <c r="AL11" s="1088"/>
      <c r="AM11" s="1088"/>
      <c r="AN11" s="1088"/>
      <c r="AO11" s="1088"/>
      <c r="AP11" s="1088"/>
      <c r="AQ11" s="1088"/>
      <c r="AR11" s="1088"/>
      <c r="AS11" s="1088"/>
      <c r="AT11" s="1088"/>
      <c r="AU11" s="1085"/>
      <c r="AV11" s="1085"/>
      <c r="AW11" s="1085"/>
      <c r="AX11" s="1085"/>
      <c r="AY11" s="1086"/>
      <c r="AZ11" s="205"/>
      <c r="BA11" s="205"/>
      <c r="BB11" s="205"/>
      <c r="BC11" s="205"/>
      <c r="BD11" s="205"/>
      <c r="BE11" s="206"/>
      <c r="BF11" s="206"/>
      <c r="BG11" s="206"/>
      <c r="BH11" s="206"/>
      <c r="BI11" s="206"/>
      <c r="BJ11" s="206"/>
      <c r="BK11" s="206"/>
      <c r="BL11" s="206"/>
      <c r="BM11" s="206"/>
      <c r="BN11" s="206"/>
      <c r="BO11" s="206"/>
      <c r="BP11" s="206"/>
      <c r="BQ11" s="215">
        <v>5</v>
      </c>
      <c r="BR11" s="216"/>
      <c r="BS11" s="1013" t="s">
        <v>551</v>
      </c>
      <c r="BT11" s="1014"/>
      <c r="BU11" s="1014"/>
      <c r="BV11" s="1014"/>
      <c r="BW11" s="1014"/>
      <c r="BX11" s="1014"/>
      <c r="BY11" s="1014"/>
      <c r="BZ11" s="1014"/>
      <c r="CA11" s="1014"/>
      <c r="CB11" s="1014"/>
      <c r="CC11" s="1014"/>
      <c r="CD11" s="1014"/>
      <c r="CE11" s="1014"/>
      <c r="CF11" s="1014"/>
      <c r="CG11" s="1015"/>
      <c r="CH11" s="988">
        <v>-12</v>
      </c>
      <c r="CI11" s="989"/>
      <c r="CJ11" s="989"/>
      <c r="CK11" s="989"/>
      <c r="CL11" s="990"/>
      <c r="CM11" s="988">
        <v>30</v>
      </c>
      <c r="CN11" s="989"/>
      <c r="CO11" s="989"/>
      <c r="CP11" s="989"/>
      <c r="CQ11" s="990"/>
      <c r="CR11" s="988">
        <v>9</v>
      </c>
      <c r="CS11" s="989"/>
      <c r="CT11" s="989"/>
      <c r="CU11" s="989"/>
      <c r="CV11" s="990"/>
      <c r="CW11" s="988" t="s">
        <v>488</v>
      </c>
      <c r="CX11" s="989"/>
      <c r="CY11" s="989"/>
      <c r="CZ11" s="989"/>
      <c r="DA11" s="990"/>
      <c r="DB11" s="988" t="s">
        <v>488</v>
      </c>
      <c r="DC11" s="989"/>
      <c r="DD11" s="989"/>
      <c r="DE11" s="989"/>
      <c r="DF11" s="990"/>
      <c r="DG11" s="988" t="s">
        <v>488</v>
      </c>
      <c r="DH11" s="989"/>
      <c r="DI11" s="989"/>
      <c r="DJ11" s="989"/>
      <c r="DK11" s="990"/>
      <c r="DL11" s="988" t="s">
        <v>488</v>
      </c>
      <c r="DM11" s="989"/>
      <c r="DN11" s="989"/>
      <c r="DO11" s="989"/>
      <c r="DP11" s="990"/>
      <c r="DQ11" s="988" t="s">
        <v>488</v>
      </c>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7"/>
      <c r="AL12" s="1088"/>
      <c r="AM12" s="1088"/>
      <c r="AN12" s="1088"/>
      <c r="AO12" s="1088"/>
      <c r="AP12" s="1088"/>
      <c r="AQ12" s="1088"/>
      <c r="AR12" s="1088"/>
      <c r="AS12" s="1088"/>
      <c r="AT12" s="1088"/>
      <c r="AU12" s="1085"/>
      <c r="AV12" s="1085"/>
      <c r="AW12" s="1085"/>
      <c r="AX12" s="1085"/>
      <c r="AY12" s="1086"/>
      <c r="AZ12" s="205"/>
      <c r="BA12" s="205"/>
      <c r="BB12" s="205"/>
      <c r="BC12" s="205"/>
      <c r="BD12" s="205"/>
      <c r="BE12" s="206"/>
      <c r="BF12" s="206"/>
      <c r="BG12" s="206"/>
      <c r="BH12" s="206"/>
      <c r="BI12" s="206"/>
      <c r="BJ12" s="206"/>
      <c r="BK12" s="206"/>
      <c r="BL12" s="206"/>
      <c r="BM12" s="206"/>
      <c r="BN12" s="206"/>
      <c r="BO12" s="206"/>
      <c r="BP12" s="206"/>
      <c r="BQ12" s="215">
        <v>6</v>
      </c>
      <c r="BR12" s="216"/>
      <c r="BS12" s="1013" t="s">
        <v>552</v>
      </c>
      <c r="BT12" s="1014"/>
      <c r="BU12" s="1014"/>
      <c r="BV12" s="1014"/>
      <c r="BW12" s="1014"/>
      <c r="BX12" s="1014"/>
      <c r="BY12" s="1014"/>
      <c r="BZ12" s="1014"/>
      <c r="CA12" s="1014"/>
      <c r="CB12" s="1014"/>
      <c r="CC12" s="1014"/>
      <c r="CD12" s="1014"/>
      <c r="CE12" s="1014"/>
      <c r="CF12" s="1014"/>
      <c r="CG12" s="1015"/>
      <c r="CH12" s="988">
        <v>0</v>
      </c>
      <c r="CI12" s="989"/>
      <c r="CJ12" s="989"/>
      <c r="CK12" s="989"/>
      <c r="CL12" s="990"/>
      <c r="CM12" s="988">
        <v>116</v>
      </c>
      <c r="CN12" s="989"/>
      <c r="CO12" s="989"/>
      <c r="CP12" s="989"/>
      <c r="CQ12" s="990"/>
      <c r="CR12" s="988">
        <v>51</v>
      </c>
      <c r="CS12" s="989"/>
      <c r="CT12" s="989"/>
      <c r="CU12" s="989"/>
      <c r="CV12" s="990"/>
      <c r="CW12" s="988" t="s">
        <v>488</v>
      </c>
      <c r="CX12" s="989"/>
      <c r="CY12" s="989"/>
      <c r="CZ12" s="989"/>
      <c r="DA12" s="990"/>
      <c r="DB12" s="988" t="s">
        <v>488</v>
      </c>
      <c r="DC12" s="989"/>
      <c r="DD12" s="989"/>
      <c r="DE12" s="989"/>
      <c r="DF12" s="990"/>
      <c r="DG12" s="988" t="s">
        <v>488</v>
      </c>
      <c r="DH12" s="989"/>
      <c r="DI12" s="989"/>
      <c r="DJ12" s="989"/>
      <c r="DK12" s="990"/>
      <c r="DL12" s="988" t="s">
        <v>488</v>
      </c>
      <c r="DM12" s="989"/>
      <c r="DN12" s="989"/>
      <c r="DO12" s="989"/>
      <c r="DP12" s="990"/>
      <c r="DQ12" s="988" t="s">
        <v>488</v>
      </c>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7"/>
      <c r="AL13" s="1088"/>
      <c r="AM13" s="1088"/>
      <c r="AN13" s="1088"/>
      <c r="AO13" s="1088"/>
      <c r="AP13" s="1088"/>
      <c r="AQ13" s="1088"/>
      <c r="AR13" s="1088"/>
      <c r="AS13" s="1088"/>
      <c r="AT13" s="1088"/>
      <c r="AU13" s="1085"/>
      <c r="AV13" s="1085"/>
      <c r="AW13" s="1085"/>
      <c r="AX13" s="1085"/>
      <c r="AY13" s="1086"/>
      <c r="AZ13" s="205"/>
      <c r="BA13" s="205"/>
      <c r="BB13" s="205"/>
      <c r="BC13" s="205"/>
      <c r="BD13" s="205"/>
      <c r="BE13" s="206"/>
      <c r="BF13" s="206"/>
      <c r="BG13" s="206"/>
      <c r="BH13" s="206"/>
      <c r="BI13" s="206"/>
      <c r="BJ13" s="206"/>
      <c r="BK13" s="206"/>
      <c r="BL13" s="206"/>
      <c r="BM13" s="206"/>
      <c r="BN13" s="206"/>
      <c r="BO13" s="206"/>
      <c r="BP13" s="206"/>
      <c r="BQ13" s="215">
        <v>7</v>
      </c>
      <c r="BR13" s="216"/>
      <c r="BS13" s="1013" t="s">
        <v>553</v>
      </c>
      <c r="BT13" s="1014"/>
      <c r="BU13" s="1014"/>
      <c r="BV13" s="1014"/>
      <c r="BW13" s="1014"/>
      <c r="BX13" s="1014"/>
      <c r="BY13" s="1014"/>
      <c r="BZ13" s="1014"/>
      <c r="CA13" s="1014"/>
      <c r="CB13" s="1014"/>
      <c r="CC13" s="1014"/>
      <c r="CD13" s="1014"/>
      <c r="CE13" s="1014"/>
      <c r="CF13" s="1014"/>
      <c r="CG13" s="1015"/>
      <c r="CH13" s="988">
        <v>24</v>
      </c>
      <c r="CI13" s="989"/>
      <c r="CJ13" s="989"/>
      <c r="CK13" s="989"/>
      <c r="CL13" s="990"/>
      <c r="CM13" s="988">
        <v>124</v>
      </c>
      <c r="CN13" s="989"/>
      <c r="CO13" s="989"/>
      <c r="CP13" s="989"/>
      <c r="CQ13" s="990"/>
      <c r="CR13" s="988">
        <v>25</v>
      </c>
      <c r="CS13" s="989"/>
      <c r="CT13" s="989"/>
      <c r="CU13" s="989"/>
      <c r="CV13" s="990"/>
      <c r="CW13" s="988" t="s">
        <v>488</v>
      </c>
      <c r="CX13" s="989"/>
      <c r="CY13" s="989"/>
      <c r="CZ13" s="989"/>
      <c r="DA13" s="990"/>
      <c r="DB13" s="988" t="s">
        <v>488</v>
      </c>
      <c r="DC13" s="989"/>
      <c r="DD13" s="989"/>
      <c r="DE13" s="989"/>
      <c r="DF13" s="990"/>
      <c r="DG13" s="988" t="s">
        <v>488</v>
      </c>
      <c r="DH13" s="989"/>
      <c r="DI13" s="989"/>
      <c r="DJ13" s="989"/>
      <c r="DK13" s="990"/>
      <c r="DL13" s="988" t="s">
        <v>488</v>
      </c>
      <c r="DM13" s="989"/>
      <c r="DN13" s="989"/>
      <c r="DO13" s="989"/>
      <c r="DP13" s="990"/>
      <c r="DQ13" s="988" t="s">
        <v>488</v>
      </c>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7"/>
      <c r="AL14" s="1088"/>
      <c r="AM14" s="1088"/>
      <c r="AN14" s="1088"/>
      <c r="AO14" s="1088"/>
      <c r="AP14" s="1088"/>
      <c r="AQ14" s="1088"/>
      <c r="AR14" s="1088"/>
      <c r="AS14" s="1088"/>
      <c r="AT14" s="1088"/>
      <c r="AU14" s="1085"/>
      <c r="AV14" s="1085"/>
      <c r="AW14" s="1085"/>
      <c r="AX14" s="1085"/>
      <c r="AY14" s="1086"/>
      <c r="AZ14" s="205"/>
      <c r="BA14" s="205"/>
      <c r="BB14" s="205"/>
      <c r="BC14" s="205"/>
      <c r="BD14" s="205"/>
      <c r="BE14" s="206"/>
      <c r="BF14" s="206"/>
      <c r="BG14" s="206"/>
      <c r="BH14" s="206"/>
      <c r="BI14" s="206"/>
      <c r="BJ14" s="206"/>
      <c r="BK14" s="206"/>
      <c r="BL14" s="206"/>
      <c r="BM14" s="206"/>
      <c r="BN14" s="206"/>
      <c r="BO14" s="206"/>
      <c r="BP14" s="206"/>
      <c r="BQ14" s="215">
        <v>8</v>
      </c>
      <c r="BR14" s="216"/>
      <c r="BS14" s="1013" t="s">
        <v>554</v>
      </c>
      <c r="BT14" s="1014"/>
      <c r="BU14" s="1014"/>
      <c r="BV14" s="1014"/>
      <c r="BW14" s="1014"/>
      <c r="BX14" s="1014"/>
      <c r="BY14" s="1014"/>
      <c r="BZ14" s="1014"/>
      <c r="CA14" s="1014"/>
      <c r="CB14" s="1014"/>
      <c r="CC14" s="1014"/>
      <c r="CD14" s="1014"/>
      <c r="CE14" s="1014"/>
      <c r="CF14" s="1014"/>
      <c r="CG14" s="1015"/>
      <c r="CH14" s="988">
        <v>7</v>
      </c>
      <c r="CI14" s="989"/>
      <c r="CJ14" s="989"/>
      <c r="CK14" s="989"/>
      <c r="CL14" s="990"/>
      <c r="CM14" s="988">
        <v>50</v>
      </c>
      <c r="CN14" s="989"/>
      <c r="CO14" s="989"/>
      <c r="CP14" s="989"/>
      <c r="CQ14" s="990"/>
      <c r="CR14" s="988">
        <v>10</v>
      </c>
      <c r="CS14" s="989"/>
      <c r="CT14" s="989"/>
      <c r="CU14" s="989"/>
      <c r="CV14" s="990"/>
      <c r="CW14" s="988" t="s">
        <v>488</v>
      </c>
      <c r="CX14" s="989"/>
      <c r="CY14" s="989"/>
      <c r="CZ14" s="989"/>
      <c r="DA14" s="990"/>
      <c r="DB14" s="988" t="s">
        <v>488</v>
      </c>
      <c r="DC14" s="989"/>
      <c r="DD14" s="989"/>
      <c r="DE14" s="989"/>
      <c r="DF14" s="990"/>
      <c r="DG14" s="988" t="s">
        <v>488</v>
      </c>
      <c r="DH14" s="989"/>
      <c r="DI14" s="989"/>
      <c r="DJ14" s="989"/>
      <c r="DK14" s="990"/>
      <c r="DL14" s="988" t="s">
        <v>488</v>
      </c>
      <c r="DM14" s="989"/>
      <c r="DN14" s="989"/>
      <c r="DO14" s="989"/>
      <c r="DP14" s="990"/>
      <c r="DQ14" s="988" t="s">
        <v>488</v>
      </c>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7"/>
      <c r="AL15" s="1088"/>
      <c r="AM15" s="1088"/>
      <c r="AN15" s="1088"/>
      <c r="AO15" s="1088"/>
      <c r="AP15" s="1088"/>
      <c r="AQ15" s="1088"/>
      <c r="AR15" s="1088"/>
      <c r="AS15" s="1088"/>
      <c r="AT15" s="1088"/>
      <c r="AU15" s="1085"/>
      <c r="AV15" s="1085"/>
      <c r="AW15" s="1085"/>
      <c r="AX15" s="1085"/>
      <c r="AY15" s="1086"/>
      <c r="AZ15" s="205"/>
      <c r="BA15" s="205"/>
      <c r="BB15" s="205"/>
      <c r="BC15" s="205"/>
      <c r="BD15" s="205"/>
      <c r="BE15" s="206"/>
      <c r="BF15" s="206"/>
      <c r="BG15" s="206"/>
      <c r="BH15" s="206"/>
      <c r="BI15" s="206"/>
      <c r="BJ15" s="206"/>
      <c r="BK15" s="206"/>
      <c r="BL15" s="206"/>
      <c r="BM15" s="206"/>
      <c r="BN15" s="206"/>
      <c r="BO15" s="206"/>
      <c r="BP15" s="206"/>
      <c r="BQ15" s="215">
        <v>9</v>
      </c>
      <c r="BR15" s="216"/>
      <c r="BS15" s="1013" t="s">
        <v>555</v>
      </c>
      <c r="BT15" s="1014"/>
      <c r="BU15" s="1014"/>
      <c r="BV15" s="1014"/>
      <c r="BW15" s="1014"/>
      <c r="BX15" s="1014"/>
      <c r="BY15" s="1014"/>
      <c r="BZ15" s="1014"/>
      <c r="CA15" s="1014"/>
      <c r="CB15" s="1014"/>
      <c r="CC15" s="1014"/>
      <c r="CD15" s="1014"/>
      <c r="CE15" s="1014"/>
      <c r="CF15" s="1014"/>
      <c r="CG15" s="1015"/>
      <c r="CH15" s="988">
        <v>-6</v>
      </c>
      <c r="CI15" s="989"/>
      <c r="CJ15" s="989"/>
      <c r="CK15" s="989"/>
      <c r="CL15" s="990"/>
      <c r="CM15" s="988">
        <v>42</v>
      </c>
      <c r="CN15" s="989"/>
      <c r="CO15" s="989"/>
      <c r="CP15" s="989"/>
      <c r="CQ15" s="990"/>
      <c r="CR15" s="988">
        <v>50</v>
      </c>
      <c r="CS15" s="989"/>
      <c r="CT15" s="989"/>
      <c r="CU15" s="989"/>
      <c r="CV15" s="990"/>
      <c r="CW15" s="988" t="s">
        <v>488</v>
      </c>
      <c r="CX15" s="989"/>
      <c r="CY15" s="989"/>
      <c r="CZ15" s="989"/>
      <c r="DA15" s="990"/>
      <c r="DB15" s="988" t="s">
        <v>488</v>
      </c>
      <c r="DC15" s="989"/>
      <c r="DD15" s="989"/>
      <c r="DE15" s="989"/>
      <c r="DF15" s="990"/>
      <c r="DG15" s="988" t="s">
        <v>488</v>
      </c>
      <c r="DH15" s="989"/>
      <c r="DI15" s="989"/>
      <c r="DJ15" s="989"/>
      <c r="DK15" s="990"/>
      <c r="DL15" s="988" t="s">
        <v>488</v>
      </c>
      <c r="DM15" s="989"/>
      <c r="DN15" s="989"/>
      <c r="DO15" s="989"/>
      <c r="DP15" s="990"/>
      <c r="DQ15" s="988" t="s">
        <v>488</v>
      </c>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7"/>
      <c r="AL16" s="1088"/>
      <c r="AM16" s="1088"/>
      <c r="AN16" s="1088"/>
      <c r="AO16" s="1088"/>
      <c r="AP16" s="1088"/>
      <c r="AQ16" s="1088"/>
      <c r="AR16" s="1088"/>
      <c r="AS16" s="1088"/>
      <c r="AT16" s="1088"/>
      <c r="AU16" s="1085"/>
      <c r="AV16" s="1085"/>
      <c r="AW16" s="1085"/>
      <c r="AX16" s="1085"/>
      <c r="AY16" s="1086"/>
      <c r="AZ16" s="205"/>
      <c r="BA16" s="205"/>
      <c r="BB16" s="205"/>
      <c r="BC16" s="205"/>
      <c r="BD16" s="205"/>
      <c r="BE16" s="206"/>
      <c r="BF16" s="206"/>
      <c r="BG16" s="206"/>
      <c r="BH16" s="206"/>
      <c r="BI16" s="206"/>
      <c r="BJ16" s="206"/>
      <c r="BK16" s="206"/>
      <c r="BL16" s="206"/>
      <c r="BM16" s="206"/>
      <c r="BN16" s="206"/>
      <c r="BO16" s="206"/>
      <c r="BP16" s="206"/>
      <c r="BQ16" s="215">
        <v>10</v>
      </c>
      <c r="BR16" s="216"/>
      <c r="BS16" s="1013" t="s">
        <v>556</v>
      </c>
      <c r="BT16" s="1014"/>
      <c r="BU16" s="1014"/>
      <c r="BV16" s="1014"/>
      <c r="BW16" s="1014"/>
      <c r="BX16" s="1014"/>
      <c r="BY16" s="1014"/>
      <c r="BZ16" s="1014"/>
      <c r="CA16" s="1014"/>
      <c r="CB16" s="1014"/>
      <c r="CC16" s="1014"/>
      <c r="CD16" s="1014"/>
      <c r="CE16" s="1014"/>
      <c r="CF16" s="1014"/>
      <c r="CG16" s="1015"/>
      <c r="CH16" s="988">
        <v>0</v>
      </c>
      <c r="CI16" s="989"/>
      <c r="CJ16" s="989"/>
      <c r="CK16" s="989"/>
      <c r="CL16" s="990"/>
      <c r="CM16" s="988">
        <v>33</v>
      </c>
      <c r="CN16" s="989"/>
      <c r="CO16" s="989"/>
      <c r="CP16" s="989"/>
      <c r="CQ16" s="990"/>
      <c r="CR16" s="988">
        <v>20</v>
      </c>
      <c r="CS16" s="989"/>
      <c r="CT16" s="989"/>
      <c r="CU16" s="989"/>
      <c r="CV16" s="990"/>
      <c r="CW16" s="988" t="s">
        <v>488</v>
      </c>
      <c r="CX16" s="989"/>
      <c r="CY16" s="989"/>
      <c r="CZ16" s="989"/>
      <c r="DA16" s="990"/>
      <c r="DB16" s="988" t="s">
        <v>488</v>
      </c>
      <c r="DC16" s="989"/>
      <c r="DD16" s="989"/>
      <c r="DE16" s="989"/>
      <c r="DF16" s="990"/>
      <c r="DG16" s="988" t="s">
        <v>488</v>
      </c>
      <c r="DH16" s="989"/>
      <c r="DI16" s="989"/>
      <c r="DJ16" s="989"/>
      <c r="DK16" s="990"/>
      <c r="DL16" s="988" t="s">
        <v>488</v>
      </c>
      <c r="DM16" s="989"/>
      <c r="DN16" s="989"/>
      <c r="DO16" s="989"/>
      <c r="DP16" s="990"/>
      <c r="DQ16" s="988" t="s">
        <v>488</v>
      </c>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7"/>
      <c r="AL17" s="1088"/>
      <c r="AM17" s="1088"/>
      <c r="AN17" s="1088"/>
      <c r="AO17" s="1088"/>
      <c r="AP17" s="1088"/>
      <c r="AQ17" s="1088"/>
      <c r="AR17" s="1088"/>
      <c r="AS17" s="1088"/>
      <c r="AT17" s="1088"/>
      <c r="AU17" s="1085"/>
      <c r="AV17" s="1085"/>
      <c r="AW17" s="1085"/>
      <c r="AX17" s="1085"/>
      <c r="AY17" s="1086"/>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7"/>
      <c r="AL18" s="1088"/>
      <c r="AM18" s="1088"/>
      <c r="AN18" s="1088"/>
      <c r="AO18" s="1088"/>
      <c r="AP18" s="1088"/>
      <c r="AQ18" s="1088"/>
      <c r="AR18" s="1088"/>
      <c r="AS18" s="1088"/>
      <c r="AT18" s="1088"/>
      <c r="AU18" s="1085"/>
      <c r="AV18" s="1085"/>
      <c r="AW18" s="1085"/>
      <c r="AX18" s="1085"/>
      <c r="AY18" s="1086"/>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7"/>
      <c r="AL19" s="1088"/>
      <c r="AM19" s="1088"/>
      <c r="AN19" s="1088"/>
      <c r="AO19" s="1088"/>
      <c r="AP19" s="1088"/>
      <c r="AQ19" s="1088"/>
      <c r="AR19" s="1088"/>
      <c r="AS19" s="1088"/>
      <c r="AT19" s="1088"/>
      <c r="AU19" s="1085"/>
      <c r="AV19" s="1085"/>
      <c r="AW19" s="1085"/>
      <c r="AX19" s="1085"/>
      <c r="AY19" s="1086"/>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7"/>
      <c r="AL20" s="1088"/>
      <c r="AM20" s="1088"/>
      <c r="AN20" s="1088"/>
      <c r="AO20" s="1088"/>
      <c r="AP20" s="1088"/>
      <c r="AQ20" s="1088"/>
      <c r="AR20" s="1088"/>
      <c r="AS20" s="1088"/>
      <c r="AT20" s="1088"/>
      <c r="AU20" s="1085"/>
      <c r="AV20" s="1085"/>
      <c r="AW20" s="1085"/>
      <c r="AX20" s="1085"/>
      <c r="AY20" s="1086"/>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7"/>
      <c r="AL21" s="1088"/>
      <c r="AM21" s="1088"/>
      <c r="AN21" s="1088"/>
      <c r="AO21" s="1088"/>
      <c r="AP21" s="1088"/>
      <c r="AQ21" s="1088"/>
      <c r="AR21" s="1088"/>
      <c r="AS21" s="1088"/>
      <c r="AT21" s="1088"/>
      <c r="AU21" s="1085"/>
      <c r="AV21" s="1085"/>
      <c r="AW21" s="1085"/>
      <c r="AX21" s="1085"/>
      <c r="AY21" s="1086"/>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2"/>
      <c r="R22" s="1083"/>
      <c r="S22" s="1083"/>
      <c r="T22" s="1083"/>
      <c r="U22" s="1083"/>
      <c r="V22" s="1083"/>
      <c r="W22" s="1083"/>
      <c r="X22" s="1083"/>
      <c r="Y22" s="1083"/>
      <c r="Z22" s="1083"/>
      <c r="AA22" s="1083"/>
      <c r="AB22" s="1083"/>
      <c r="AC22" s="1083"/>
      <c r="AD22" s="1083"/>
      <c r="AE22" s="1084"/>
      <c r="AF22" s="1018"/>
      <c r="AG22" s="1019"/>
      <c r="AH22" s="1019"/>
      <c r="AI22" s="1019"/>
      <c r="AJ22" s="1020"/>
      <c r="AK22" s="1078"/>
      <c r="AL22" s="1079"/>
      <c r="AM22" s="1079"/>
      <c r="AN22" s="1079"/>
      <c r="AO22" s="1079"/>
      <c r="AP22" s="1079"/>
      <c r="AQ22" s="1079"/>
      <c r="AR22" s="1079"/>
      <c r="AS22" s="1079"/>
      <c r="AT22" s="1079"/>
      <c r="AU22" s="1080"/>
      <c r="AV22" s="1080"/>
      <c r="AW22" s="1080"/>
      <c r="AX22" s="1080"/>
      <c r="AY22" s="1081"/>
      <c r="AZ22" s="1034" t="s">
        <v>369</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9">
        <v>29982</v>
      </c>
      <c r="R23" s="1070"/>
      <c r="S23" s="1070"/>
      <c r="T23" s="1070"/>
      <c r="U23" s="1070"/>
      <c r="V23" s="1070">
        <v>29298</v>
      </c>
      <c r="W23" s="1070"/>
      <c r="X23" s="1070"/>
      <c r="Y23" s="1070"/>
      <c r="Z23" s="1070"/>
      <c r="AA23" s="1070">
        <v>684</v>
      </c>
      <c r="AB23" s="1070"/>
      <c r="AC23" s="1070"/>
      <c r="AD23" s="1070"/>
      <c r="AE23" s="1071"/>
      <c r="AF23" s="1072">
        <v>563</v>
      </c>
      <c r="AG23" s="1070"/>
      <c r="AH23" s="1070"/>
      <c r="AI23" s="1070"/>
      <c r="AJ23" s="1073"/>
      <c r="AK23" s="1074"/>
      <c r="AL23" s="1075"/>
      <c r="AM23" s="1075"/>
      <c r="AN23" s="1075"/>
      <c r="AO23" s="1075"/>
      <c r="AP23" s="1070">
        <v>38599</v>
      </c>
      <c r="AQ23" s="1070"/>
      <c r="AR23" s="1070"/>
      <c r="AS23" s="1070"/>
      <c r="AT23" s="1070"/>
      <c r="AU23" s="1076"/>
      <c r="AV23" s="1076"/>
      <c r="AW23" s="1076"/>
      <c r="AX23" s="1076"/>
      <c r="AY23" s="1077"/>
      <c r="AZ23" s="1066" t="s">
        <v>112</v>
      </c>
      <c r="BA23" s="1067"/>
      <c r="BB23" s="1067"/>
      <c r="BC23" s="1067"/>
      <c r="BD23" s="1068"/>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5" t="s">
        <v>372</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4" t="s">
        <v>373</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60" t="s">
        <v>377</v>
      </c>
      <c r="AG26" s="1007"/>
      <c r="AH26" s="1007"/>
      <c r="AI26" s="1007"/>
      <c r="AJ26" s="1061"/>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2"/>
      <c r="AG27" s="1010"/>
      <c r="AH27" s="1010"/>
      <c r="AI27" s="1010"/>
      <c r="AJ27" s="1063"/>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51" t="s">
        <v>382</v>
      </c>
      <c r="C28" s="1052"/>
      <c r="D28" s="1052"/>
      <c r="E28" s="1052"/>
      <c r="F28" s="1052"/>
      <c r="G28" s="1052"/>
      <c r="H28" s="1052"/>
      <c r="I28" s="1052"/>
      <c r="J28" s="1052"/>
      <c r="K28" s="1052"/>
      <c r="L28" s="1052"/>
      <c r="M28" s="1052"/>
      <c r="N28" s="1052"/>
      <c r="O28" s="1052"/>
      <c r="P28" s="1053"/>
      <c r="Q28" s="1054">
        <v>4736</v>
      </c>
      <c r="R28" s="1055"/>
      <c r="S28" s="1055"/>
      <c r="T28" s="1055"/>
      <c r="U28" s="1055"/>
      <c r="V28" s="1055">
        <v>4687</v>
      </c>
      <c r="W28" s="1055"/>
      <c r="X28" s="1055"/>
      <c r="Y28" s="1055"/>
      <c r="Z28" s="1055"/>
      <c r="AA28" s="1055">
        <v>49</v>
      </c>
      <c r="AB28" s="1055"/>
      <c r="AC28" s="1055"/>
      <c r="AD28" s="1055"/>
      <c r="AE28" s="1056"/>
      <c r="AF28" s="1057">
        <v>49</v>
      </c>
      <c r="AG28" s="1055"/>
      <c r="AH28" s="1055"/>
      <c r="AI28" s="1055"/>
      <c r="AJ28" s="1058"/>
      <c r="AK28" s="1059">
        <v>326</v>
      </c>
      <c r="AL28" s="1047"/>
      <c r="AM28" s="1047"/>
      <c r="AN28" s="1047"/>
      <c r="AO28" s="1047"/>
      <c r="AP28" s="1047" t="s">
        <v>488</v>
      </c>
      <c r="AQ28" s="1047"/>
      <c r="AR28" s="1047"/>
      <c r="AS28" s="1047"/>
      <c r="AT28" s="1047"/>
      <c r="AU28" s="1047" t="s">
        <v>488</v>
      </c>
      <c r="AV28" s="1047"/>
      <c r="AW28" s="1047"/>
      <c r="AX28" s="1047"/>
      <c r="AY28" s="1047"/>
      <c r="AZ28" s="1048" t="s">
        <v>488</v>
      </c>
      <c r="BA28" s="1048"/>
      <c r="BB28" s="1048"/>
      <c r="BC28" s="1048"/>
      <c r="BD28" s="1048"/>
      <c r="BE28" s="1049"/>
      <c r="BF28" s="1049"/>
      <c r="BG28" s="1049"/>
      <c r="BH28" s="1049"/>
      <c r="BI28" s="1050"/>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383</v>
      </c>
      <c r="C29" s="1037"/>
      <c r="D29" s="1037"/>
      <c r="E29" s="1037"/>
      <c r="F29" s="1037"/>
      <c r="G29" s="1037"/>
      <c r="H29" s="1037"/>
      <c r="I29" s="1037"/>
      <c r="J29" s="1037"/>
      <c r="K29" s="1037"/>
      <c r="L29" s="1037"/>
      <c r="M29" s="1037"/>
      <c r="N29" s="1037"/>
      <c r="O29" s="1037"/>
      <c r="P29" s="1038"/>
      <c r="Q29" s="1042">
        <v>95</v>
      </c>
      <c r="R29" s="1043"/>
      <c r="S29" s="1043"/>
      <c r="T29" s="1043"/>
      <c r="U29" s="1043"/>
      <c r="V29" s="1043">
        <v>95</v>
      </c>
      <c r="W29" s="1043"/>
      <c r="X29" s="1043"/>
      <c r="Y29" s="1043"/>
      <c r="Z29" s="1043"/>
      <c r="AA29" s="1043">
        <v>0</v>
      </c>
      <c r="AB29" s="1043"/>
      <c r="AC29" s="1043"/>
      <c r="AD29" s="1043"/>
      <c r="AE29" s="1044"/>
      <c r="AF29" s="1018">
        <v>0</v>
      </c>
      <c r="AG29" s="1019"/>
      <c r="AH29" s="1019"/>
      <c r="AI29" s="1019"/>
      <c r="AJ29" s="1020"/>
      <c r="AK29" s="979">
        <v>0</v>
      </c>
      <c r="AL29" s="970"/>
      <c r="AM29" s="970"/>
      <c r="AN29" s="970"/>
      <c r="AO29" s="970"/>
      <c r="AP29" s="970" t="s">
        <v>488</v>
      </c>
      <c r="AQ29" s="970"/>
      <c r="AR29" s="970"/>
      <c r="AS29" s="970"/>
      <c r="AT29" s="970"/>
      <c r="AU29" s="970" t="s">
        <v>488</v>
      </c>
      <c r="AV29" s="970"/>
      <c r="AW29" s="970"/>
      <c r="AX29" s="970"/>
      <c r="AY29" s="970"/>
      <c r="AZ29" s="1041" t="s">
        <v>488</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384</v>
      </c>
      <c r="C30" s="1037"/>
      <c r="D30" s="1037"/>
      <c r="E30" s="1037"/>
      <c r="F30" s="1037"/>
      <c r="G30" s="1037"/>
      <c r="H30" s="1037"/>
      <c r="I30" s="1037"/>
      <c r="J30" s="1037"/>
      <c r="K30" s="1037"/>
      <c r="L30" s="1037"/>
      <c r="M30" s="1037"/>
      <c r="N30" s="1037"/>
      <c r="O30" s="1037"/>
      <c r="P30" s="1038"/>
      <c r="Q30" s="1042">
        <v>617</v>
      </c>
      <c r="R30" s="1043"/>
      <c r="S30" s="1043"/>
      <c r="T30" s="1043"/>
      <c r="U30" s="1043"/>
      <c r="V30" s="1043">
        <v>614</v>
      </c>
      <c r="W30" s="1043"/>
      <c r="X30" s="1043"/>
      <c r="Y30" s="1043"/>
      <c r="Z30" s="1043"/>
      <c r="AA30" s="1043">
        <v>3</v>
      </c>
      <c r="AB30" s="1043"/>
      <c r="AC30" s="1043"/>
      <c r="AD30" s="1043"/>
      <c r="AE30" s="1044"/>
      <c r="AF30" s="1018">
        <v>3</v>
      </c>
      <c r="AG30" s="1019"/>
      <c r="AH30" s="1019"/>
      <c r="AI30" s="1019"/>
      <c r="AJ30" s="1020"/>
      <c r="AK30" s="979">
        <v>222</v>
      </c>
      <c r="AL30" s="970"/>
      <c r="AM30" s="970"/>
      <c r="AN30" s="970"/>
      <c r="AO30" s="970"/>
      <c r="AP30" s="970" t="s">
        <v>488</v>
      </c>
      <c r="AQ30" s="970"/>
      <c r="AR30" s="970"/>
      <c r="AS30" s="970"/>
      <c r="AT30" s="970"/>
      <c r="AU30" s="970" t="s">
        <v>488</v>
      </c>
      <c r="AV30" s="970"/>
      <c r="AW30" s="970"/>
      <c r="AX30" s="970"/>
      <c r="AY30" s="970"/>
      <c r="AZ30" s="1041" t="s">
        <v>488</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6246</v>
      </c>
      <c r="R31" s="1043"/>
      <c r="S31" s="1043"/>
      <c r="T31" s="1043"/>
      <c r="U31" s="1043"/>
      <c r="V31" s="1043">
        <v>6081</v>
      </c>
      <c r="W31" s="1043"/>
      <c r="X31" s="1043"/>
      <c r="Y31" s="1043"/>
      <c r="Z31" s="1043"/>
      <c r="AA31" s="1043">
        <v>165</v>
      </c>
      <c r="AB31" s="1043"/>
      <c r="AC31" s="1043"/>
      <c r="AD31" s="1043"/>
      <c r="AE31" s="1044"/>
      <c r="AF31" s="1018">
        <v>165</v>
      </c>
      <c r="AG31" s="1019"/>
      <c r="AH31" s="1019"/>
      <c r="AI31" s="1019"/>
      <c r="AJ31" s="1020"/>
      <c r="AK31" s="979">
        <v>865</v>
      </c>
      <c r="AL31" s="970"/>
      <c r="AM31" s="970"/>
      <c r="AN31" s="970"/>
      <c r="AO31" s="970"/>
      <c r="AP31" s="970" t="s">
        <v>488</v>
      </c>
      <c r="AQ31" s="970"/>
      <c r="AR31" s="970"/>
      <c r="AS31" s="970"/>
      <c r="AT31" s="970"/>
      <c r="AU31" s="970" t="s">
        <v>488</v>
      </c>
      <c r="AV31" s="970"/>
      <c r="AW31" s="970"/>
      <c r="AX31" s="970"/>
      <c r="AY31" s="970"/>
      <c r="AZ31" s="1041" t="s">
        <v>488</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386</v>
      </c>
      <c r="C32" s="1037"/>
      <c r="D32" s="1037"/>
      <c r="E32" s="1037"/>
      <c r="F32" s="1037"/>
      <c r="G32" s="1037"/>
      <c r="H32" s="1037"/>
      <c r="I32" s="1037"/>
      <c r="J32" s="1037"/>
      <c r="K32" s="1037"/>
      <c r="L32" s="1037"/>
      <c r="M32" s="1037"/>
      <c r="N32" s="1037"/>
      <c r="O32" s="1037"/>
      <c r="P32" s="1038"/>
      <c r="Q32" s="1042">
        <v>45</v>
      </c>
      <c r="R32" s="1043"/>
      <c r="S32" s="1043"/>
      <c r="T32" s="1043"/>
      <c r="U32" s="1043"/>
      <c r="V32" s="1043">
        <v>45</v>
      </c>
      <c r="W32" s="1043"/>
      <c r="X32" s="1043"/>
      <c r="Y32" s="1043"/>
      <c r="Z32" s="1043"/>
      <c r="AA32" s="1043">
        <v>0</v>
      </c>
      <c r="AB32" s="1043"/>
      <c r="AC32" s="1043"/>
      <c r="AD32" s="1043"/>
      <c r="AE32" s="1044"/>
      <c r="AF32" s="1018">
        <v>0</v>
      </c>
      <c r="AG32" s="1019"/>
      <c r="AH32" s="1019"/>
      <c r="AI32" s="1019"/>
      <c r="AJ32" s="1020"/>
      <c r="AK32" s="979">
        <v>3</v>
      </c>
      <c r="AL32" s="970"/>
      <c r="AM32" s="970"/>
      <c r="AN32" s="970"/>
      <c r="AO32" s="970"/>
      <c r="AP32" s="970" t="s">
        <v>488</v>
      </c>
      <c r="AQ32" s="970"/>
      <c r="AR32" s="970"/>
      <c r="AS32" s="970"/>
      <c r="AT32" s="970"/>
      <c r="AU32" s="970" t="s">
        <v>488</v>
      </c>
      <c r="AV32" s="970"/>
      <c r="AW32" s="970"/>
      <c r="AX32" s="970"/>
      <c r="AY32" s="970"/>
      <c r="AZ32" s="1041" t="s">
        <v>488</v>
      </c>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387</v>
      </c>
      <c r="C33" s="1037"/>
      <c r="D33" s="1037"/>
      <c r="E33" s="1037"/>
      <c r="F33" s="1037"/>
      <c r="G33" s="1037"/>
      <c r="H33" s="1037"/>
      <c r="I33" s="1037"/>
      <c r="J33" s="1037"/>
      <c r="K33" s="1037"/>
      <c r="L33" s="1037"/>
      <c r="M33" s="1037"/>
      <c r="N33" s="1037"/>
      <c r="O33" s="1037"/>
      <c r="P33" s="1038"/>
      <c r="Q33" s="1042">
        <v>821</v>
      </c>
      <c r="R33" s="1043"/>
      <c r="S33" s="1043"/>
      <c r="T33" s="1043"/>
      <c r="U33" s="1043"/>
      <c r="V33" s="1043">
        <v>747</v>
      </c>
      <c r="W33" s="1043"/>
      <c r="X33" s="1043"/>
      <c r="Y33" s="1043"/>
      <c r="Z33" s="1043"/>
      <c r="AA33" s="1043">
        <v>74</v>
      </c>
      <c r="AB33" s="1043"/>
      <c r="AC33" s="1043"/>
      <c r="AD33" s="1043"/>
      <c r="AE33" s="1044"/>
      <c r="AF33" s="1018">
        <v>1434</v>
      </c>
      <c r="AG33" s="1019"/>
      <c r="AH33" s="1019"/>
      <c r="AI33" s="1019"/>
      <c r="AJ33" s="1020"/>
      <c r="AK33" s="979">
        <v>213</v>
      </c>
      <c r="AL33" s="970"/>
      <c r="AM33" s="970"/>
      <c r="AN33" s="970"/>
      <c r="AO33" s="970"/>
      <c r="AP33" s="970">
        <v>2836</v>
      </c>
      <c r="AQ33" s="970"/>
      <c r="AR33" s="970"/>
      <c r="AS33" s="970"/>
      <c r="AT33" s="970"/>
      <c r="AU33" s="970">
        <v>1316</v>
      </c>
      <c r="AV33" s="970"/>
      <c r="AW33" s="970"/>
      <c r="AX33" s="970"/>
      <c r="AY33" s="970"/>
      <c r="AZ33" s="1041" t="s">
        <v>488</v>
      </c>
      <c r="BA33" s="1041"/>
      <c r="BB33" s="1041"/>
      <c r="BC33" s="1041"/>
      <c r="BD33" s="1041"/>
      <c r="BE33" s="1031" t="s">
        <v>388</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389</v>
      </c>
      <c r="C34" s="1037"/>
      <c r="D34" s="1037"/>
      <c r="E34" s="1037"/>
      <c r="F34" s="1037"/>
      <c r="G34" s="1037"/>
      <c r="H34" s="1037"/>
      <c r="I34" s="1037"/>
      <c r="J34" s="1037"/>
      <c r="K34" s="1037"/>
      <c r="L34" s="1037"/>
      <c r="M34" s="1037"/>
      <c r="N34" s="1037"/>
      <c r="O34" s="1037"/>
      <c r="P34" s="1038"/>
      <c r="Q34" s="1042">
        <v>1341</v>
      </c>
      <c r="R34" s="1043"/>
      <c r="S34" s="1043"/>
      <c r="T34" s="1043"/>
      <c r="U34" s="1043"/>
      <c r="V34" s="1043">
        <v>1270</v>
      </c>
      <c r="W34" s="1043"/>
      <c r="X34" s="1043"/>
      <c r="Y34" s="1043"/>
      <c r="Z34" s="1043"/>
      <c r="AA34" s="1043">
        <v>71</v>
      </c>
      <c r="AB34" s="1043"/>
      <c r="AC34" s="1043"/>
      <c r="AD34" s="1043"/>
      <c r="AE34" s="1044"/>
      <c r="AF34" s="1018">
        <v>350</v>
      </c>
      <c r="AG34" s="1019"/>
      <c r="AH34" s="1019"/>
      <c r="AI34" s="1019"/>
      <c r="AJ34" s="1020"/>
      <c r="AK34" s="979">
        <v>209</v>
      </c>
      <c r="AL34" s="970"/>
      <c r="AM34" s="970"/>
      <c r="AN34" s="970"/>
      <c r="AO34" s="970"/>
      <c r="AP34" s="970">
        <v>352</v>
      </c>
      <c r="AQ34" s="970"/>
      <c r="AR34" s="970"/>
      <c r="AS34" s="970"/>
      <c r="AT34" s="970"/>
      <c r="AU34" s="970">
        <v>235</v>
      </c>
      <c r="AV34" s="970"/>
      <c r="AW34" s="970"/>
      <c r="AX34" s="970"/>
      <c r="AY34" s="970"/>
      <c r="AZ34" s="1041" t="s">
        <v>488</v>
      </c>
      <c r="BA34" s="1041"/>
      <c r="BB34" s="1041"/>
      <c r="BC34" s="1041"/>
      <c r="BD34" s="1041"/>
      <c r="BE34" s="1031" t="s">
        <v>388</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390</v>
      </c>
      <c r="C35" s="1037"/>
      <c r="D35" s="1037"/>
      <c r="E35" s="1037"/>
      <c r="F35" s="1037"/>
      <c r="G35" s="1037"/>
      <c r="H35" s="1037"/>
      <c r="I35" s="1037"/>
      <c r="J35" s="1037"/>
      <c r="K35" s="1037"/>
      <c r="L35" s="1037"/>
      <c r="M35" s="1037"/>
      <c r="N35" s="1037"/>
      <c r="O35" s="1037"/>
      <c r="P35" s="1038"/>
      <c r="Q35" s="1045">
        <v>927</v>
      </c>
      <c r="R35" s="1019"/>
      <c r="S35" s="1019"/>
      <c r="T35" s="1019"/>
      <c r="U35" s="1046"/>
      <c r="V35" s="1043">
        <v>879</v>
      </c>
      <c r="W35" s="1043"/>
      <c r="X35" s="1043"/>
      <c r="Y35" s="1043"/>
      <c r="Z35" s="1043"/>
      <c r="AA35" s="1043">
        <v>48</v>
      </c>
      <c r="AB35" s="1043"/>
      <c r="AC35" s="1043"/>
      <c r="AD35" s="1043"/>
      <c r="AE35" s="1044"/>
      <c r="AF35" s="1018">
        <v>47</v>
      </c>
      <c r="AG35" s="1019"/>
      <c r="AH35" s="1019"/>
      <c r="AI35" s="1019"/>
      <c r="AJ35" s="1020"/>
      <c r="AK35" s="979">
        <v>461</v>
      </c>
      <c r="AL35" s="970"/>
      <c r="AM35" s="970"/>
      <c r="AN35" s="970"/>
      <c r="AO35" s="970"/>
      <c r="AP35" s="970">
        <v>5405</v>
      </c>
      <c r="AQ35" s="970"/>
      <c r="AR35" s="970"/>
      <c r="AS35" s="970"/>
      <c r="AT35" s="970"/>
      <c r="AU35" s="970">
        <v>5032</v>
      </c>
      <c r="AV35" s="970"/>
      <c r="AW35" s="970"/>
      <c r="AX35" s="970"/>
      <c r="AY35" s="970"/>
      <c r="AZ35" s="1041" t="s">
        <v>488</v>
      </c>
      <c r="BA35" s="1041"/>
      <c r="BB35" s="1041"/>
      <c r="BC35" s="1041"/>
      <c r="BD35" s="1041"/>
      <c r="BE35" s="1031" t="s">
        <v>391</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392</v>
      </c>
      <c r="C36" s="1037"/>
      <c r="D36" s="1037"/>
      <c r="E36" s="1037"/>
      <c r="F36" s="1037"/>
      <c r="G36" s="1037"/>
      <c r="H36" s="1037"/>
      <c r="I36" s="1037"/>
      <c r="J36" s="1037"/>
      <c r="K36" s="1037"/>
      <c r="L36" s="1037"/>
      <c r="M36" s="1037"/>
      <c r="N36" s="1037"/>
      <c r="O36" s="1037"/>
      <c r="P36" s="1038"/>
      <c r="Q36" s="1045">
        <v>369</v>
      </c>
      <c r="R36" s="1019"/>
      <c r="S36" s="1019"/>
      <c r="T36" s="1019"/>
      <c r="U36" s="1046"/>
      <c r="V36" s="1043">
        <v>369</v>
      </c>
      <c r="W36" s="1043"/>
      <c r="X36" s="1043"/>
      <c r="Y36" s="1043"/>
      <c r="Z36" s="1043"/>
      <c r="AA36" s="1043">
        <v>1</v>
      </c>
      <c r="AB36" s="1043"/>
      <c r="AC36" s="1043"/>
      <c r="AD36" s="1043"/>
      <c r="AE36" s="1044"/>
      <c r="AF36" s="1018">
        <v>1</v>
      </c>
      <c r="AG36" s="1019"/>
      <c r="AH36" s="1019"/>
      <c r="AI36" s="1019"/>
      <c r="AJ36" s="1020"/>
      <c r="AK36" s="979">
        <v>270</v>
      </c>
      <c r="AL36" s="970"/>
      <c r="AM36" s="970"/>
      <c r="AN36" s="970"/>
      <c r="AO36" s="970"/>
      <c r="AP36" s="970">
        <v>3118</v>
      </c>
      <c r="AQ36" s="970"/>
      <c r="AR36" s="970"/>
      <c r="AS36" s="970"/>
      <c r="AT36" s="970"/>
      <c r="AU36" s="970">
        <v>3118</v>
      </c>
      <c r="AV36" s="970"/>
      <c r="AW36" s="970"/>
      <c r="AX36" s="970"/>
      <c r="AY36" s="970"/>
      <c r="AZ36" s="1041" t="s">
        <v>488</v>
      </c>
      <c r="BA36" s="1041"/>
      <c r="BB36" s="1041"/>
      <c r="BC36" s="1041"/>
      <c r="BD36" s="1041"/>
      <c r="BE36" s="1031" t="s">
        <v>391</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t="s">
        <v>393</v>
      </c>
      <c r="C37" s="1037"/>
      <c r="D37" s="1037"/>
      <c r="E37" s="1037"/>
      <c r="F37" s="1037"/>
      <c r="G37" s="1037"/>
      <c r="H37" s="1037"/>
      <c r="I37" s="1037"/>
      <c r="J37" s="1037"/>
      <c r="K37" s="1037"/>
      <c r="L37" s="1037"/>
      <c r="M37" s="1037"/>
      <c r="N37" s="1037"/>
      <c r="O37" s="1037"/>
      <c r="P37" s="1038"/>
      <c r="Q37" s="1045">
        <v>212</v>
      </c>
      <c r="R37" s="1019"/>
      <c r="S37" s="1019"/>
      <c r="T37" s="1019"/>
      <c r="U37" s="1046"/>
      <c r="V37" s="1043">
        <v>211</v>
      </c>
      <c r="W37" s="1043"/>
      <c r="X37" s="1043"/>
      <c r="Y37" s="1043"/>
      <c r="Z37" s="1043"/>
      <c r="AA37" s="1043">
        <v>1</v>
      </c>
      <c r="AB37" s="1043"/>
      <c r="AC37" s="1043"/>
      <c r="AD37" s="1043"/>
      <c r="AE37" s="1044"/>
      <c r="AF37" s="1018">
        <v>1</v>
      </c>
      <c r="AG37" s="1019"/>
      <c r="AH37" s="1019"/>
      <c r="AI37" s="1019"/>
      <c r="AJ37" s="1020"/>
      <c r="AK37" s="979">
        <v>65</v>
      </c>
      <c r="AL37" s="970"/>
      <c r="AM37" s="970"/>
      <c r="AN37" s="970"/>
      <c r="AO37" s="970"/>
      <c r="AP37" s="970">
        <v>459</v>
      </c>
      <c r="AQ37" s="970"/>
      <c r="AR37" s="970"/>
      <c r="AS37" s="970"/>
      <c r="AT37" s="970"/>
      <c r="AU37" s="970">
        <v>443</v>
      </c>
      <c r="AV37" s="970"/>
      <c r="AW37" s="970"/>
      <c r="AX37" s="970"/>
      <c r="AY37" s="970"/>
      <c r="AZ37" s="1041" t="s">
        <v>488</v>
      </c>
      <c r="BA37" s="1041"/>
      <c r="BB37" s="1041"/>
      <c r="BC37" s="1041"/>
      <c r="BD37" s="1041"/>
      <c r="BE37" s="1031" t="s">
        <v>391</v>
      </c>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t="s">
        <v>394</v>
      </c>
      <c r="C38" s="1037"/>
      <c r="D38" s="1037"/>
      <c r="E38" s="1037"/>
      <c r="F38" s="1037"/>
      <c r="G38" s="1037"/>
      <c r="H38" s="1037"/>
      <c r="I38" s="1037"/>
      <c r="J38" s="1037"/>
      <c r="K38" s="1037"/>
      <c r="L38" s="1037"/>
      <c r="M38" s="1037"/>
      <c r="N38" s="1037"/>
      <c r="O38" s="1037"/>
      <c r="P38" s="1038"/>
      <c r="Q38" s="1042">
        <v>299</v>
      </c>
      <c r="R38" s="1043"/>
      <c r="S38" s="1043"/>
      <c r="T38" s="1043"/>
      <c r="U38" s="1043"/>
      <c r="V38" s="1043">
        <v>289</v>
      </c>
      <c r="W38" s="1043"/>
      <c r="X38" s="1043"/>
      <c r="Y38" s="1043"/>
      <c r="Z38" s="1043"/>
      <c r="AA38" s="1043">
        <v>10</v>
      </c>
      <c r="AB38" s="1043"/>
      <c r="AC38" s="1043"/>
      <c r="AD38" s="1043"/>
      <c r="AE38" s="1044"/>
      <c r="AF38" s="1018">
        <v>10</v>
      </c>
      <c r="AG38" s="1019"/>
      <c r="AH38" s="1019"/>
      <c r="AI38" s="1019"/>
      <c r="AJ38" s="1020"/>
      <c r="AK38" s="979">
        <v>164</v>
      </c>
      <c r="AL38" s="970"/>
      <c r="AM38" s="970"/>
      <c r="AN38" s="970"/>
      <c r="AO38" s="970"/>
      <c r="AP38" s="970">
        <v>1723</v>
      </c>
      <c r="AQ38" s="970"/>
      <c r="AR38" s="970"/>
      <c r="AS38" s="970"/>
      <c r="AT38" s="970"/>
      <c r="AU38" s="970">
        <v>1165</v>
      </c>
      <c r="AV38" s="970"/>
      <c r="AW38" s="970"/>
      <c r="AX38" s="970"/>
      <c r="AY38" s="970"/>
      <c r="AZ38" s="1041" t="s">
        <v>488</v>
      </c>
      <c r="BA38" s="1041"/>
      <c r="BB38" s="1041"/>
      <c r="BC38" s="1041"/>
      <c r="BD38" s="1041"/>
      <c r="BE38" s="1031" t="s">
        <v>391</v>
      </c>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t="s">
        <v>395</v>
      </c>
      <c r="C39" s="1037"/>
      <c r="D39" s="1037"/>
      <c r="E39" s="1037"/>
      <c r="F39" s="1037"/>
      <c r="G39" s="1037"/>
      <c r="H39" s="1037"/>
      <c r="I39" s="1037"/>
      <c r="J39" s="1037"/>
      <c r="K39" s="1037"/>
      <c r="L39" s="1037"/>
      <c r="M39" s="1037"/>
      <c r="N39" s="1037"/>
      <c r="O39" s="1037"/>
      <c r="P39" s="1038"/>
      <c r="Q39" s="1042">
        <v>2</v>
      </c>
      <c r="R39" s="1043"/>
      <c r="S39" s="1043"/>
      <c r="T39" s="1043"/>
      <c r="U39" s="1043"/>
      <c r="V39" s="1043">
        <v>2</v>
      </c>
      <c r="W39" s="1043"/>
      <c r="X39" s="1043"/>
      <c r="Y39" s="1043"/>
      <c r="Z39" s="1043"/>
      <c r="AA39" s="1043">
        <v>0</v>
      </c>
      <c r="AB39" s="1043"/>
      <c r="AC39" s="1043"/>
      <c r="AD39" s="1043"/>
      <c r="AE39" s="1044"/>
      <c r="AF39" s="1018">
        <v>1</v>
      </c>
      <c r="AG39" s="1019"/>
      <c r="AH39" s="1019"/>
      <c r="AI39" s="1019"/>
      <c r="AJ39" s="1020"/>
      <c r="AK39" s="979">
        <v>0</v>
      </c>
      <c r="AL39" s="970"/>
      <c r="AM39" s="970"/>
      <c r="AN39" s="970"/>
      <c r="AO39" s="970"/>
      <c r="AP39" s="970" t="s">
        <v>488</v>
      </c>
      <c r="AQ39" s="970"/>
      <c r="AR39" s="970"/>
      <c r="AS39" s="970"/>
      <c r="AT39" s="970"/>
      <c r="AU39" s="970" t="s">
        <v>488</v>
      </c>
      <c r="AV39" s="970"/>
      <c r="AW39" s="970"/>
      <c r="AX39" s="970"/>
      <c r="AY39" s="970"/>
      <c r="AZ39" s="1041" t="s">
        <v>488</v>
      </c>
      <c r="BA39" s="1041"/>
      <c r="BB39" s="1041"/>
      <c r="BC39" s="1041"/>
      <c r="BD39" s="1041"/>
      <c r="BE39" s="1031" t="s">
        <v>391</v>
      </c>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t="s">
        <v>396</v>
      </c>
      <c r="C40" s="1037"/>
      <c r="D40" s="1037"/>
      <c r="E40" s="1037"/>
      <c r="F40" s="1037"/>
      <c r="G40" s="1037"/>
      <c r="H40" s="1037"/>
      <c r="I40" s="1037"/>
      <c r="J40" s="1037"/>
      <c r="K40" s="1037"/>
      <c r="L40" s="1037"/>
      <c r="M40" s="1037"/>
      <c r="N40" s="1037"/>
      <c r="O40" s="1037"/>
      <c r="P40" s="1038"/>
      <c r="Q40" s="1042">
        <v>149</v>
      </c>
      <c r="R40" s="1043"/>
      <c r="S40" s="1043"/>
      <c r="T40" s="1043"/>
      <c r="U40" s="1043"/>
      <c r="V40" s="1043">
        <v>148</v>
      </c>
      <c r="W40" s="1043"/>
      <c r="X40" s="1043"/>
      <c r="Y40" s="1043"/>
      <c r="Z40" s="1043"/>
      <c r="AA40" s="1043">
        <v>1</v>
      </c>
      <c r="AB40" s="1043"/>
      <c r="AC40" s="1043"/>
      <c r="AD40" s="1043"/>
      <c r="AE40" s="1044"/>
      <c r="AF40" s="1018">
        <v>10</v>
      </c>
      <c r="AG40" s="1019"/>
      <c r="AH40" s="1019"/>
      <c r="AI40" s="1019"/>
      <c r="AJ40" s="1020"/>
      <c r="AK40" s="979">
        <v>0</v>
      </c>
      <c r="AL40" s="970"/>
      <c r="AM40" s="970"/>
      <c r="AN40" s="970"/>
      <c r="AO40" s="970"/>
      <c r="AP40" s="970" t="s">
        <v>488</v>
      </c>
      <c r="AQ40" s="970"/>
      <c r="AR40" s="970"/>
      <c r="AS40" s="970"/>
      <c r="AT40" s="970"/>
      <c r="AU40" s="970" t="s">
        <v>488</v>
      </c>
      <c r="AV40" s="970"/>
      <c r="AW40" s="970"/>
      <c r="AX40" s="970"/>
      <c r="AY40" s="970"/>
      <c r="AZ40" s="1041" t="s">
        <v>488</v>
      </c>
      <c r="BA40" s="1041"/>
      <c r="BB40" s="1041"/>
      <c r="BC40" s="1041"/>
      <c r="BD40" s="1041"/>
      <c r="BE40" s="1031" t="s">
        <v>391</v>
      </c>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2071</v>
      </c>
      <c r="AG63" s="958"/>
      <c r="AH63" s="958"/>
      <c r="AI63" s="958"/>
      <c r="AJ63" s="1029"/>
      <c r="AK63" s="1030"/>
      <c r="AL63" s="962"/>
      <c r="AM63" s="962"/>
      <c r="AN63" s="962"/>
      <c r="AO63" s="962"/>
      <c r="AP63" s="958">
        <v>13893</v>
      </c>
      <c r="AQ63" s="958"/>
      <c r="AR63" s="958"/>
      <c r="AS63" s="958"/>
      <c r="AT63" s="958"/>
      <c r="AU63" s="958">
        <v>11309</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400</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401</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543</v>
      </c>
      <c r="C68" s="985"/>
      <c r="D68" s="985"/>
      <c r="E68" s="985"/>
      <c r="F68" s="985"/>
      <c r="G68" s="985"/>
      <c r="H68" s="985"/>
      <c r="I68" s="985"/>
      <c r="J68" s="985"/>
      <c r="K68" s="985"/>
      <c r="L68" s="985"/>
      <c r="M68" s="985"/>
      <c r="N68" s="985"/>
      <c r="O68" s="985"/>
      <c r="P68" s="986"/>
      <c r="Q68" s="987">
        <v>1926</v>
      </c>
      <c r="R68" s="981"/>
      <c r="S68" s="981"/>
      <c r="T68" s="981"/>
      <c r="U68" s="981"/>
      <c r="V68" s="981">
        <v>1908</v>
      </c>
      <c r="W68" s="981"/>
      <c r="X68" s="981"/>
      <c r="Y68" s="981"/>
      <c r="Z68" s="981"/>
      <c r="AA68" s="981">
        <v>18</v>
      </c>
      <c r="AB68" s="981"/>
      <c r="AC68" s="981"/>
      <c r="AD68" s="981"/>
      <c r="AE68" s="981"/>
      <c r="AF68" s="981">
        <v>18</v>
      </c>
      <c r="AG68" s="981"/>
      <c r="AH68" s="981"/>
      <c r="AI68" s="981"/>
      <c r="AJ68" s="981"/>
      <c r="AK68" s="981" t="s">
        <v>488</v>
      </c>
      <c r="AL68" s="981"/>
      <c r="AM68" s="981"/>
      <c r="AN68" s="981"/>
      <c r="AO68" s="981"/>
      <c r="AP68" s="981">
        <v>57</v>
      </c>
      <c r="AQ68" s="981"/>
      <c r="AR68" s="981"/>
      <c r="AS68" s="981"/>
      <c r="AT68" s="981"/>
      <c r="AU68" s="981">
        <v>35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544</v>
      </c>
      <c r="C69" s="974"/>
      <c r="D69" s="974"/>
      <c r="E69" s="974"/>
      <c r="F69" s="974"/>
      <c r="G69" s="974"/>
      <c r="H69" s="974"/>
      <c r="I69" s="974"/>
      <c r="J69" s="974"/>
      <c r="K69" s="974"/>
      <c r="L69" s="974"/>
      <c r="M69" s="974"/>
      <c r="N69" s="974"/>
      <c r="O69" s="974"/>
      <c r="P69" s="975"/>
      <c r="Q69" s="976">
        <v>6985</v>
      </c>
      <c r="R69" s="970"/>
      <c r="S69" s="970"/>
      <c r="T69" s="970"/>
      <c r="U69" s="970"/>
      <c r="V69" s="970">
        <v>6850</v>
      </c>
      <c r="W69" s="970"/>
      <c r="X69" s="970"/>
      <c r="Y69" s="970"/>
      <c r="Z69" s="970"/>
      <c r="AA69" s="970">
        <v>135</v>
      </c>
      <c r="AB69" s="970"/>
      <c r="AC69" s="970"/>
      <c r="AD69" s="970"/>
      <c r="AE69" s="970"/>
      <c r="AF69" s="970">
        <v>134</v>
      </c>
      <c r="AG69" s="970"/>
      <c r="AH69" s="970"/>
      <c r="AI69" s="970"/>
      <c r="AJ69" s="970"/>
      <c r="AK69" s="970" t="s">
        <v>488</v>
      </c>
      <c r="AL69" s="970"/>
      <c r="AM69" s="970"/>
      <c r="AN69" s="970"/>
      <c r="AO69" s="970"/>
      <c r="AP69" s="970" t="s">
        <v>488</v>
      </c>
      <c r="AQ69" s="970"/>
      <c r="AR69" s="970"/>
      <c r="AS69" s="970"/>
      <c r="AT69" s="970"/>
      <c r="AU69" s="970" t="s">
        <v>488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545</v>
      </c>
      <c r="C70" s="974"/>
      <c r="D70" s="974"/>
      <c r="E70" s="974"/>
      <c r="F70" s="974"/>
      <c r="G70" s="974"/>
      <c r="H70" s="974"/>
      <c r="I70" s="974"/>
      <c r="J70" s="974"/>
      <c r="K70" s="974"/>
      <c r="L70" s="974"/>
      <c r="M70" s="974"/>
      <c r="N70" s="974"/>
      <c r="O70" s="974"/>
      <c r="P70" s="975"/>
      <c r="Q70" s="976">
        <v>1010</v>
      </c>
      <c r="R70" s="970"/>
      <c r="S70" s="970"/>
      <c r="T70" s="970"/>
      <c r="U70" s="970"/>
      <c r="V70" s="970">
        <v>1010</v>
      </c>
      <c r="W70" s="970"/>
      <c r="X70" s="970"/>
      <c r="Y70" s="970"/>
      <c r="Z70" s="970"/>
      <c r="AA70" s="970">
        <v>0</v>
      </c>
      <c r="AB70" s="970"/>
      <c r="AC70" s="970"/>
      <c r="AD70" s="970"/>
      <c r="AE70" s="970"/>
      <c r="AF70" s="970">
        <v>0</v>
      </c>
      <c r="AG70" s="970"/>
      <c r="AH70" s="970"/>
      <c r="AI70" s="970"/>
      <c r="AJ70" s="970"/>
      <c r="AK70" s="970">
        <v>0</v>
      </c>
      <c r="AL70" s="970"/>
      <c r="AM70" s="970"/>
      <c r="AN70" s="970"/>
      <c r="AO70" s="970"/>
      <c r="AP70" s="970" t="s">
        <v>488</v>
      </c>
      <c r="AQ70" s="970"/>
      <c r="AR70" s="970"/>
      <c r="AS70" s="970"/>
      <c r="AT70" s="970"/>
      <c r="AU70" s="970" t="s">
        <v>488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546</v>
      </c>
      <c r="C71" s="974"/>
      <c r="D71" s="974"/>
      <c r="E71" s="974"/>
      <c r="F71" s="974"/>
      <c r="G71" s="974"/>
      <c r="H71" s="974"/>
      <c r="I71" s="974"/>
      <c r="J71" s="974"/>
      <c r="K71" s="974"/>
      <c r="L71" s="974"/>
      <c r="M71" s="974"/>
      <c r="N71" s="974"/>
      <c r="O71" s="974"/>
      <c r="P71" s="975"/>
      <c r="Q71" s="976">
        <v>390063</v>
      </c>
      <c r="R71" s="970"/>
      <c r="S71" s="970"/>
      <c r="T71" s="970"/>
      <c r="U71" s="970"/>
      <c r="V71" s="970">
        <v>382629</v>
      </c>
      <c r="W71" s="970"/>
      <c r="X71" s="970"/>
      <c r="Y71" s="970"/>
      <c r="Z71" s="970"/>
      <c r="AA71" s="970">
        <v>7434</v>
      </c>
      <c r="AB71" s="970"/>
      <c r="AC71" s="970"/>
      <c r="AD71" s="970"/>
      <c r="AE71" s="970"/>
      <c r="AF71" s="970">
        <v>7434</v>
      </c>
      <c r="AG71" s="970"/>
      <c r="AH71" s="970"/>
      <c r="AI71" s="970"/>
      <c r="AJ71" s="970"/>
      <c r="AK71" s="970">
        <v>718</v>
      </c>
      <c r="AL71" s="970"/>
      <c r="AM71" s="970"/>
      <c r="AN71" s="970"/>
      <c r="AO71" s="970"/>
      <c r="AP71" s="970" t="s">
        <v>488</v>
      </c>
      <c r="AQ71" s="970"/>
      <c r="AR71" s="970"/>
      <c r="AS71" s="970"/>
      <c r="AT71" s="970"/>
      <c r="AU71" s="970" t="s">
        <v>488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402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7587</v>
      </c>
      <c r="AG88" s="958"/>
      <c r="AH88" s="958"/>
      <c r="AI88" s="958"/>
      <c r="AJ88" s="958"/>
      <c r="AK88" s="962"/>
      <c r="AL88" s="962"/>
      <c r="AM88" s="962"/>
      <c r="AN88" s="962"/>
      <c r="AO88" s="962"/>
      <c r="AP88" s="958">
        <v>57</v>
      </c>
      <c r="AQ88" s="958"/>
      <c r="AR88" s="958"/>
      <c r="AS88" s="958"/>
      <c r="AT88" s="958"/>
      <c r="AU88" s="958">
        <v>35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403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285</v>
      </c>
      <c r="CS102" s="950"/>
      <c r="CT102" s="950"/>
      <c r="CU102" s="950"/>
      <c r="CV102" s="951"/>
      <c r="CW102" s="949">
        <v>20</v>
      </c>
      <c r="CX102" s="950"/>
      <c r="CY102" s="950"/>
      <c r="CZ102" s="950"/>
      <c r="DA102" s="951"/>
      <c r="DB102" s="949" t="s">
        <v>488</v>
      </c>
      <c r="DC102" s="950"/>
      <c r="DD102" s="950"/>
      <c r="DE102" s="950"/>
      <c r="DF102" s="951"/>
      <c r="DG102" s="949" t="s">
        <v>488</v>
      </c>
      <c r="DH102" s="950"/>
      <c r="DI102" s="950"/>
      <c r="DJ102" s="950"/>
      <c r="DK102" s="951"/>
      <c r="DL102" s="949" t="s">
        <v>488</v>
      </c>
      <c r="DM102" s="950"/>
      <c r="DN102" s="950"/>
      <c r="DO102" s="950"/>
      <c r="DP102" s="951"/>
      <c r="DQ102" s="949" t="s">
        <v>488</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410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411</v>
      </c>
      <c r="AB109" s="893"/>
      <c r="AC109" s="893"/>
      <c r="AD109" s="893"/>
      <c r="AE109" s="894"/>
      <c r="AF109" s="895" t="s">
        <v>287</v>
      </c>
      <c r="AG109" s="893"/>
      <c r="AH109" s="893"/>
      <c r="AI109" s="893"/>
      <c r="AJ109" s="894"/>
      <c r="AK109" s="895" t="s">
        <v>286</v>
      </c>
      <c r="AL109" s="893"/>
      <c r="AM109" s="893"/>
      <c r="AN109" s="893"/>
      <c r="AO109" s="894"/>
      <c r="AP109" s="895" t="s">
        <v>412</v>
      </c>
      <c r="AQ109" s="893"/>
      <c r="AR109" s="893"/>
      <c r="AS109" s="893"/>
      <c r="AT109" s="924"/>
      <c r="AU109" s="892" t="s">
        <v>410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411</v>
      </c>
      <c r="BR109" s="893"/>
      <c r="BS109" s="893"/>
      <c r="BT109" s="893"/>
      <c r="BU109" s="894"/>
      <c r="BV109" s="895" t="s">
        <v>287</v>
      </c>
      <c r="BW109" s="893"/>
      <c r="BX109" s="893"/>
      <c r="BY109" s="893"/>
      <c r="BZ109" s="894"/>
      <c r="CA109" s="895" t="s">
        <v>286</v>
      </c>
      <c r="CB109" s="893"/>
      <c r="CC109" s="893"/>
      <c r="CD109" s="893"/>
      <c r="CE109" s="894"/>
      <c r="CF109" s="931" t="s">
        <v>412</v>
      </c>
      <c r="CG109" s="931"/>
      <c r="CH109" s="931"/>
      <c r="CI109" s="931"/>
      <c r="CJ109" s="931"/>
      <c r="CK109" s="895" t="s">
        <v>413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411</v>
      </c>
      <c r="DH109" s="893"/>
      <c r="DI109" s="893"/>
      <c r="DJ109" s="893"/>
      <c r="DK109" s="894"/>
      <c r="DL109" s="895" t="s">
        <v>287</v>
      </c>
      <c r="DM109" s="893"/>
      <c r="DN109" s="893"/>
      <c r="DO109" s="893"/>
      <c r="DP109" s="894"/>
      <c r="DQ109" s="895" t="s">
        <v>286</v>
      </c>
      <c r="DR109" s="893"/>
      <c r="DS109" s="893"/>
      <c r="DT109" s="893"/>
      <c r="DU109" s="894"/>
      <c r="DV109" s="895" t="s">
        <v>412</v>
      </c>
      <c r="DW109" s="893"/>
      <c r="DX109" s="893"/>
      <c r="DY109" s="893"/>
      <c r="DZ109" s="924"/>
    </row>
    <row r="110" spans="1:131" s="199" customFormat="1" ht="26.25" customHeight="1" x14ac:dyDescent="0.15">
      <c r="A110" s="795" t="s">
        <v>414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5940252</v>
      </c>
      <c r="AB110" s="886"/>
      <c r="AC110" s="886"/>
      <c r="AD110" s="886"/>
      <c r="AE110" s="887"/>
      <c r="AF110" s="888">
        <v>5585744</v>
      </c>
      <c r="AG110" s="886"/>
      <c r="AH110" s="886"/>
      <c r="AI110" s="886"/>
      <c r="AJ110" s="887"/>
      <c r="AK110" s="888">
        <v>4994805</v>
      </c>
      <c r="AL110" s="886"/>
      <c r="AM110" s="886"/>
      <c r="AN110" s="886"/>
      <c r="AO110" s="887"/>
      <c r="AP110" s="889">
        <v>34</v>
      </c>
      <c r="AQ110" s="890"/>
      <c r="AR110" s="890"/>
      <c r="AS110" s="890"/>
      <c r="AT110" s="891"/>
      <c r="AU110" s="925" t="s">
        <v>61</v>
      </c>
      <c r="AV110" s="926"/>
      <c r="AW110" s="926"/>
      <c r="AX110" s="926"/>
      <c r="AY110" s="926"/>
      <c r="AZ110" s="851" t="s">
        <v>415</v>
      </c>
      <c r="BA110" s="796"/>
      <c r="BB110" s="796"/>
      <c r="BC110" s="796"/>
      <c r="BD110" s="796"/>
      <c r="BE110" s="796"/>
      <c r="BF110" s="796"/>
      <c r="BG110" s="796"/>
      <c r="BH110" s="796"/>
      <c r="BI110" s="796"/>
      <c r="BJ110" s="796"/>
      <c r="BK110" s="796"/>
      <c r="BL110" s="796"/>
      <c r="BM110" s="796"/>
      <c r="BN110" s="796"/>
      <c r="BO110" s="796"/>
      <c r="BP110" s="797"/>
      <c r="BQ110" s="852">
        <v>40903001</v>
      </c>
      <c r="BR110" s="833"/>
      <c r="BS110" s="833"/>
      <c r="BT110" s="833"/>
      <c r="BU110" s="833"/>
      <c r="BV110" s="833">
        <v>39579245</v>
      </c>
      <c r="BW110" s="833"/>
      <c r="BX110" s="833"/>
      <c r="BY110" s="833"/>
      <c r="BZ110" s="833"/>
      <c r="CA110" s="833">
        <v>38598928</v>
      </c>
      <c r="CB110" s="833"/>
      <c r="CC110" s="833"/>
      <c r="CD110" s="833"/>
      <c r="CE110" s="833"/>
      <c r="CF110" s="857">
        <v>262.60000000000002</v>
      </c>
      <c r="CG110" s="858"/>
      <c r="CH110" s="858"/>
      <c r="CI110" s="858"/>
      <c r="CJ110" s="858"/>
      <c r="CK110" s="921" t="s">
        <v>416</v>
      </c>
      <c r="CL110" s="807"/>
      <c r="CM110" s="882" t="s">
        <v>417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419</v>
      </c>
      <c r="BA111" s="738"/>
      <c r="BB111" s="738"/>
      <c r="BC111" s="738"/>
      <c r="BD111" s="738"/>
      <c r="BE111" s="738"/>
      <c r="BF111" s="738"/>
      <c r="BG111" s="738"/>
      <c r="BH111" s="738"/>
      <c r="BI111" s="738"/>
      <c r="BJ111" s="738"/>
      <c r="BK111" s="738"/>
      <c r="BL111" s="738"/>
      <c r="BM111" s="738"/>
      <c r="BN111" s="738"/>
      <c r="BO111" s="738"/>
      <c r="BP111" s="739"/>
      <c r="BQ111" s="804">
        <v>1260744</v>
      </c>
      <c r="BR111" s="805"/>
      <c r="BS111" s="805"/>
      <c r="BT111" s="805"/>
      <c r="BU111" s="805"/>
      <c r="BV111" s="805">
        <v>1141722</v>
      </c>
      <c r="BW111" s="805"/>
      <c r="BX111" s="805"/>
      <c r="BY111" s="805"/>
      <c r="BZ111" s="805"/>
      <c r="CA111" s="805">
        <v>1020993</v>
      </c>
      <c r="CB111" s="805"/>
      <c r="CC111" s="805"/>
      <c r="CD111" s="805"/>
      <c r="CE111" s="805"/>
      <c r="CF111" s="866">
        <v>6.9</v>
      </c>
      <c r="CG111" s="867"/>
      <c r="CH111" s="867"/>
      <c r="CI111" s="867"/>
      <c r="CJ111" s="867"/>
      <c r="CK111" s="922"/>
      <c r="CL111" s="809"/>
      <c r="CM111" s="812" t="s">
        <v>420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421</v>
      </c>
      <c r="B112" s="908"/>
      <c r="C112" s="738" t="s">
        <v>422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423</v>
      </c>
      <c r="BA112" s="738"/>
      <c r="BB112" s="738"/>
      <c r="BC112" s="738"/>
      <c r="BD112" s="738"/>
      <c r="BE112" s="738"/>
      <c r="BF112" s="738"/>
      <c r="BG112" s="738"/>
      <c r="BH112" s="738"/>
      <c r="BI112" s="738"/>
      <c r="BJ112" s="738"/>
      <c r="BK112" s="738"/>
      <c r="BL112" s="738"/>
      <c r="BM112" s="738"/>
      <c r="BN112" s="738"/>
      <c r="BO112" s="738"/>
      <c r="BP112" s="739"/>
      <c r="BQ112" s="804">
        <v>12324036</v>
      </c>
      <c r="BR112" s="805"/>
      <c r="BS112" s="805"/>
      <c r="BT112" s="805"/>
      <c r="BU112" s="805"/>
      <c r="BV112" s="805">
        <v>12016045</v>
      </c>
      <c r="BW112" s="805"/>
      <c r="BX112" s="805"/>
      <c r="BY112" s="805"/>
      <c r="BZ112" s="805"/>
      <c r="CA112" s="805">
        <v>11309663</v>
      </c>
      <c r="CB112" s="805"/>
      <c r="CC112" s="805"/>
      <c r="CD112" s="805"/>
      <c r="CE112" s="805"/>
      <c r="CF112" s="866">
        <v>76.900000000000006</v>
      </c>
      <c r="CG112" s="867"/>
      <c r="CH112" s="867"/>
      <c r="CI112" s="867"/>
      <c r="CJ112" s="867"/>
      <c r="CK112" s="922"/>
      <c r="CL112" s="809"/>
      <c r="CM112" s="812" t="s">
        <v>424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425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959917</v>
      </c>
      <c r="AB113" s="914"/>
      <c r="AC113" s="914"/>
      <c r="AD113" s="914"/>
      <c r="AE113" s="915"/>
      <c r="AF113" s="916">
        <v>979776</v>
      </c>
      <c r="AG113" s="914"/>
      <c r="AH113" s="914"/>
      <c r="AI113" s="914"/>
      <c r="AJ113" s="915"/>
      <c r="AK113" s="916">
        <v>978419</v>
      </c>
      <c r="AL113" s="914"/>
      <c r="AM113" s="914"/>
      <c r="AN113" s="914"/>
      <c r="AO113" s="915"/>
      <c r="AP113" s="917">
        <v>6.7</v>
      </c>
      <c r="AQ113" s="918"/>
      <c r="AR113" s="918"/>
      <c r="AS113" s="918"/>
      <c r="AT113" s="919"/>
      <c r="AU113" s="927"/>
      <c r="AV113" s="928"/>
      <c r="AW113" s="928"/>
      <c r="AX113" s="928"/>
      <c r="AY113" s="928"/>
      <c r="AZ113" s="803" t="s">
        <v>426</v>
      </c>
      <c r="BA113" s="738"/>
      <c r="BB113" s="738"/>
      <c r="BC113" s="738"/>
      <c r="BD113" s="738"/>
      <c r="BE113" s="738"/>
      <c r="BF113" s="738"/>
      <c r="BG113" s="738"/>
      <c r="BH113" s="738"/>
      <c r="BI113" s="738"/>
      <c r="BJ113" s="738"/>
      <c r="BK113" s="738"/>
      <c r="BL113" s="738"/>
      <c r="BM113" s="738"/>
      <c r="BN113" s="738"/>
      <c r="BO113" s="738"/>
      <c r="BP113" s="739"/>
      <c r="BQ113" s="804">
        <v>50721</v>
      </c>
      <c r="BR113" s="805"/>
      <c r="BS113" s="805"/>
      <c r="BT113" s="805"/>
      <c r="BU113" s="805"/>
      <c r="BV113" s="805">
        <v>43108</v>
      </c>
      <c r="BW113" s="805"/>
      <c r="BX113" s="805"/>
      <c r="BY113" s="805"/>
      <c r="BZ113" s="805"/>
      <c r="CA113" s="805">
        <v>34834</v>
      </c>
      <c r="CB113" s="805"/>
      <c r="CC113" s="805"/>
      <c r="CD113" s="805"/>
      <c r="CE113" s="805"/>
      <c r="CF113" s="866">
        <v>0.2</v>
      </c>
      <c r="CG113" s="867"/>
      <c r="CH113" s="867"/>
      <c r="CI113" s="867"/>
      <c r="CJ113" s="867"/>
      <c r="CK113" s="922"/>
      <c r="CL113" s="809"/>
      <c r="CM113" s="812" t="s">
        <v>427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137011</v>
      </c>
      <c r="DH113" s="768"/>
      <c r="DI113" s="768"/>
      <c r="DJ113" s="768"/>
      <c r="DK113" s="769"/>
      <c r="DL113" s="770">
        <v>111823</v>
      </c>
      <c r="DM113" s="768"/>
      <c r="DN113" s="768"/>
      <c r="DO113" s="768"/>
      <c r="DP113" s="769"/>
      <c r="DQ113" s="770">
        <v>85779</v>
      </c>
      <c r="DR113" s="768"/>
      <c r="DS113" s="768"/>
      <c r="DT113" s="768"/>
      <c r="DU113" s="769"/>
      <c r="DV113" s="815">
        <v>0.6</v>
      </c>
      <c r="DW113" s="816"/>
      <c r="DX113" s="816"/>
      <c r="DY113" s="816"/>
      <c r="DZ113" s="817"/>
    </row>
    <row r="114" spans="1:130" s="199" customFormat="1" ht="26.25" customHeight="1" x14ac:dyDescent="0.15">
      <c r="A114" s="909"/>
      <c r="B114" s="910"/>
      <c r="C114" s="738" t="s">
        <v>428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8599</v>
      </c>
      <c r="AB114" s="768"/>
      <c r="AC114" s="768"/>
      <c r="AD114" s="768"/>
      <c r="AE114" s="769"/>
      <c r="AF114" s="770">
        <v>8884</v>
      </c>
      <c r="AG114" s="768"/>
      <c r="AH114" s="768"/>
      <c r="AI114" s="768"/>
      <c r="AJ114" s="769"/>
      <c r="AK114" s="770">
        <v>9170</v>
      </c>
      <c r="AL114" s="768"/>
      <c r="AM114" s="768"/>
      <c r="AN114" s="768"/>
      <c r="AO114" s="769"/>
      <c r="AP114" s="815">
        <v>0.1</v>
      </c>
      <c r="AQ114" s="816"/>
      <c r="AR114" s="816"/>
      <c r="AS114" s="816"/>
      <c r="AT114" s="817"/>
      <c r="AU114" s="927"/>
      <c r="AV114" s="928"/>
      <c r="AW114" s="928"/>
      <c r="AX114" s="928"/>
      <c r="AY114" s="928"/>
      <c r="AZ114" s="803" t="s">
        <v>429</v>
      </c>
      <c r="BA114" s="738"/>
      <c r="BB114" s="738"/>
      <c r="BC114" s="738"/>
      <c r="BD114" s="738"/>
      <c r="BE114" s="738"/>
      <c r="BF114" s="738"/>
      <c r="BG114" s="738"/>
      <c r="BH114" s="738"/>
      <c r="BI114" s="738"/>
      <c r="BJ114" s="738"/>
      <c r="BK114" s="738"/>
      <c r="BL114" s="738"/>
      <c r="BM114" s="738"/>
      <c r="BN114" s="738"/>
      <c r="BO114" s="738"/>
      <c r="BP114" s="739"/>
      <c r="BQ114" s="804">
        <v>4869597</v>
      </c>
      <c r="BR114" s="805"/>
      <c r="BS114" s="805"/>
      <c r="BT114" s="805"/>
      <c r="BU114" s="805"/>
      <c r="BV114" s="805">
        <v>4496414</v>
      </c>
      <c r="BW114" s="805"/>
      <c r="BX114" s="805"/>
      <c r="BY114" s="805"/>
      <c r="BZ114" s="805"/>
      <c r="CA114" s="805">
        <v>4291470</v>
      </c>
      <c r="CB114" s="805"/>
      <c r="CC114" s="805"/>
      <c r="CD114" s="805"/>
      <c r="CE114" s="805"/>
      <c r="CF114" s="866">
        <v>29.2</v>
      </c>
      <c r="CG114" s="867"/>
      <c r="CH114" s="867"/>
      <c r="CI114" s="867"/>
      <c r="CJ114" s="867"/>
      <c r="CK114" s="922"/>
      <c r="CL114" s="809"/>
      <c r="CM114" s="812" t="s">
        <v>430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431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186575</v>
      </c>
      <c r="AB115" s="914"/>
      <c r="AC115" s="914"/>
      <c r="AD115" s="914"/>
      <c r="AE115" s="915"/>
      <c r="AF115" s="916">
        <v>174740</v>
      </c>
      <c r="AG115" s="914"/>
      <c r="AH115" s="914"/>
      <c r="AI115" s="914"/>
      <c r="AJ115" s="915"/>
      <c r="AK115" s="916">
        <v>148937</v>
      </c>
      <c r="AL115" s="914"/>
      <c r="AM115" s="914"/>
      <c r="AN115" s="914"/>
      <c r="AO115" s="915"/>
      <c r="AP115" s="917">
        <v>1</v>
      </c>
      <c r="AQ115" s="918"/>
      <c r="AR115" s="918"/>
      <c r="AS115" s="918"/>
      <c r="AT115" s="919"/>
      <c r="AU115" s="927"/>
      <c r="AV115" s="928"/>
      <c r="AW115" s="928"/>
      <c r="AX115" s="928"/>
      <c r="AY115" s="928"/>
      <c r="AZ115" s="803" t="s">
        <v>432</v>
      </c>
      <c r="BA115" s="738"/>
      <c r="BB115" s="738"/>
      <c r="BC115" s="738"/>
      <c r="BD115" s="738"/>
      <c r="BE115" s="738"/>
      <c r="BF115" s="738"/>
      <c r="BG115" s="738"/>
      <c r="BH115" s="738"/>
      <c r="BI115" s="738"/>
      <c r="BJ115" s="738"/>
      <c r="BK115" s="738"/>
      <c r="BL115" s="738"/>
      <c r="BM115" s="738"/>
      <c r="BN115" s="738"/>
      <c r="BO115" s="738"/>
      <c r="BP115" s="739"/>
      <c r="BQ115" s="804">
        <v>2582</v>
      </c>
      <c r="BR115" s="805"/>
      <c r="BS115" s="805"/>
      <c r="BT115" s="805"/>
      <c r="BU115" s="805"/>
      <c r="BV115" s="805">
        <v>1728</v>
      </c>
      <c r="BW115" s="805"/>
      <c r="BX115" s="805"/>
      <c r="BY115" s="805"/>
      <c r="BZ115" s="805"/>
      <c r="CA115" s="805">
        <v>1088</v>
      </c>
      <c r="CB115" s="805"/>
      <c r="CC115" s="805"/>
      <c r="CD115" s="805"/>
      <c r="CE115" s="805"/>
      <c r="CF115" s="866">
        <v>0</v>
      </c>
      <c r="CG115" s="867"/>
      <c r="CH115" s="867"/>
      <c r="CI115" s="867"/>
      <c r="CJ115" s="867"/>
      <c r="CK115" s="922"/>
      <c r="CL115" s="809"/>
      <c r="CM115" s="803" t="s">
        <v>433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434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567</v>
      </c>
      <c r="AB116" s="768"/>
      <c r="AC116" s="768"/>
      <c r="AD116" s="768"/>
      <c r="AE116" s="769"/>
      <c r="AF116" s="770">
        <v>144</v>
      </c>
      <c r="AG116" s="768"/>
      <c r="AH116" s="768"/>
      <c r="AI116" s="768"/>
      <c r="AJ116" s="769"/>
      <c r="AK116" s="770">
        <v>164</v>
      </c>
      <c r="AL116" s="768"/>
      <c r="AM116" s="768"/>
      <c r="AN116" s="768"/>
      <c r="AO116" s="769"/>
      <c r="AP116" s="815">
        <v>0</v>
      </c>
      <c r="AQ116" s="816"/>
      <c r="AR116" s="816"/>
      <c r="AS116" s="816"/>
      <c r="AT116" s="817"/>
      <c r="AU116" s="927"/>
      <c r="AV116" s="928"/>
      <c r="AW116" s="928"/>
      <c r="AX116" s="928"/>
      <c r="AY116" s="928"/>
      <c r="AZ116" s="854" t="s">
        <v>435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50530</v>
      </c>
      <c r="DH116" s="768"/>
      <c r="DI116" s="768"/>
      <c r="DJ116" s="768"/>
      <c r="DK116" s="769"/>
      <c r="DL116" s="770">
        <v>20520</v>
      </c>
      <c r="DM116" s="768"/>
      <c r="DN116" s="768"/>
      <c r="DO116" s="768"/>
      <c r="DP116" s="769"/>
      <c r="DQ116" s="770">
        <v>15390</v>
      </c>
      <c r="DR116" s="768"/>
      <c r="DS116" s="768"/>
      <c r="DT116" s="768"/>
      <c r="DU116" s="769"/>
      <c r="DV116" s="815">
        <v>0.1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437</v>
      </c>
      <c r="Z117" s="894"/>
      <c r="AA117" s="899">
        <v>7095910</v>
      </c>
      <c r="AB117" s="900"/>
      <c r="AC117" s="900"/>
      <c r="AD117" s="900"/>
      <c r="AE117" s="901"/>
      <c r="AF117" s="902">
        <v>6749288</v>
      </c>
      <c r="AG117" s="900"/>
      <c r="AH117" s="900"/>
      <c r="AI117" s="900"/>
      <c r="AJ117" s="901"/>
      <c r="AK117" s="902">
        <v>6131495</v>
      </c>
      <c r="AL117" s="900"/>
      <c r="AM117" s="900"/>
      <c r="AN117" s="900"/>
      <c r="AO117" s="901"/>
      <c r="AP117" s="903"/>
      <c r="AQ117" s="904"/>
      <c r="AR117" s="904"/>
      <c r="AS117" s="904"/>
      <c r="AT117" s="905"/>
      <c r="AU117" s="927"/>
      <c r="AV117" s="928"/>
      <c r="AW117" s="928"/>
      <c r="AX117" s="928"/>
      <c r="AY117" s="928"/>
      <c r="AZ117" s="854" t="s">
        <v>438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413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411</v>
      </c>
      <c r="AB118" s="893"/>
      <c r="AC118" s="893"/>
      <c r="AD118" s="893"/>
      <c r="AE118" s="894"/>
      <c r="AF118" s="895" t="s">
        <v>287</v>
      </c>
      <c r="AG118" s="893"/>
      <c r="AH118" s="893"/>
      <c r="AI118" s="893"/>
      <c r="AJ118" s="894"/>
      <c r="AK118" s="895" t="s">
        <v>286</v>
      </c>
      <c r="AL118" s="893"/>
      <c r="AM118" s="893"/>
      <c r="AN118" s="893"/>
      <c r="AO118" s="894"/>
      <c r="AP118" s="896" t="s">
        <v>412</v>
      </c>
      <c r="AQ118" s="897"/>
      <c r="AR118" s="897"/>
      <c r="AS118" s="897"/>
      <c r="AT118" s="898"/>
      <c r="AU118" s="927"/>
      <c r="AV118" s="928"/>
      <c r="AW118" s="928"/>
      <c r="AX118" s="928"/>
      <c r="AY118" s="928"/>
      <c r="AZ118" s="870" t="s">
        <v>440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441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416</v>
      </c>
      <c r="B119" s="807"/>
      <c r="C119" s="882" t="s">
        <v>417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442</v>
      </c>
      <c r="BP119" s="869"/>
      <c r="BQ119" s="873">
        <v>59410681</v>
      </c>
      <c r="BR119" s="836"/>
      <c r="BS119" s="836"/>
      <c r="BT119" s="836"/>
      <c r="BU119" s="836"/>
      <c r="BV119" s="836">
        <v>57278262</v>
      </c>
      <c r="BW119" s="836"/>
      <c r="BX119" s="836"/>
      <c r="BY119" s="836"/>
      <c r="BZ119" s="836"/>
      <c r="CA119" s="836">
        <v>55256976</v>
      </c>
      <c r="CB119" s="836"/>
      <c r="CC119" s="836"/>
      <c r="CD119" s="836"/>
      <c r="CE119" s="836"/>
      <c r="CF119" s="734"/>
      <c r="CG119" s="735"/>
      <c r="CH119" s="735"/>
      <c r="CI119" s="735"/>
      <c r="CJ119" s="825"/>
      <c r="CK119" s="923"/>
      <c r="CL119" s="811"/>
      <c r="CM119" s="829" t="s">
        <v>443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1073203</v>
      </c>
      <c r="DH119" s="751"/>
      <c r="DI119" s="751"/>
      <c r="DJ119" s="751"/>
      <c r="DK119" s="752"/>
      <c r="DL119" s="753">
        <v>1009379</v>
      </c>
      <c r="DM119" s="751"/>
      <c r="DN119" s="751"/>
      <c r="DO119" s="751"/>
      <c r="DP119" s="752"/>
      <c r="DQ119" s="753">
        <v>919824</v>
      </c>
      <c r="DR119" s="751"/>
      <c r="DS119" s="751"/>
      <c r="DT119" s="751"/>
      <c r="DU119" s="752"/>
      <c r="DV119" s="839">
        <v>6.3</v>
      </c>
      <c r="DW119" s="840"/>
      <c r="DX119" s="840"/>
      <c r="DY119" s="840"/>
      <c r="DZ119" s="841"/>
    </row>
    <row r="120" spans="1:130" s="199" customFormat="1" ht="26.25" customHeight="1" x14ac:dyDescent="0.15">
      <c r="A120" s="808"/>
      <c r="B120" s="809"/>
      <c r="C120" s="812" t="s">
        <v>420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444</v>
      </c>
      <c r="AV120" s="875"/>
      <c r="AW120" s="875"/>
      <c r="AX120" s="875"/>
      <c r="AY120" s="876"/>
      <c r="AZ120" s="851" t="s">
        <v>445</v>
      </c>
      <c r="BA120" s="796"/>
      <c r="BB120" s="796"/>
      <c r="BC120" s="796"/>
      <c r="BD120" s="796"/>
      <c r="BE120" s="796"/>
      <c r="BF120" s="796"/>
      <c r="BG120" s="796"/>
      <c r="BH120" s="796"/>
      <c r="BI120" s="796"/>
      <c r="BJ120" s="796"/>
      <c r="BK120" s="796"/>
      <c r="BL120" s="796"/>
      <c r="BM120" s="796"/>
      <c r="BN120" s="796"/>
      <c r="BO120" s="796"/>
      <c r="BP120" s="797"/>
      <c r="BQ120" s="852">
        <v>3784851</v>
      </c>
      <c r="BR120" s="833"/>
      <c r="BS120" s="833"/>
      <c r="BT120" s="833"/>
      <c r="BU120" s="833"/>
      <c r="BV120" s="833">
        <v>4258764</v>
      </c>
      <c r="BW120" s="833"/>
      <c r="BX120" s="833"/>
      <c r="BY120" s="833"/>
      <c r="BZ120" s="833"/>
      <c r="CA120" s="833">
        <v>4880380</v>
      </c>
      <c r="CB120" s="833"/>
      <c r="CC120" s="833"/>
      <c r="CD120" s="833"/>
      <c r="CE120" s="833"/>
      <c r="CF120" s="857">
        <v>33.200000000000003</v>
      </c>
      <c r="CG120" s="858"/>
      <c r="CH120" s="858"/>
      <c r="CI120" s="858"/>
      <c r="CJ120" s="858"/>
      <c r="CK120" s="859" t="s">
        <v>446</v>
      </c>
      <c r="CL120" s="843"/>
      <c r="CM120" s="843"/>
      <c r="CN120" s="843"/>
      <c r="CO120" s="844"/>
      <c r="CP120" s="863" t="s">
        <v>390</v>
      </c>
      <c r="CQ120" s="864"/>
      <c r="CR120" s="864"/>
      <c r="CS120" s="864"/>
      <c r="CT120" s="864"/>
      <c r="CU120" s="864"/>
      <c r="CV120" s="864"/>
      <c r="CW120" s="864"/>
      <c r="CX120" s="864"/>
      <c r="CY120" s="864"/>
      <c r="CZ120" s="864"/>
      <c r="DA120" s="864"/>
      <c r="DB120" s="864"/>
      <c r="DC120" s="864"/>
      <c r="DD120" s="864"/>
      <c r="DE120" s="864"/>
      <c r="DF120" s="865"/>
      <c r="DG120" s="852">
        <v>5194446</v>
      </c>
      <c r="DH120" s="833"/>
      <c r="DI120" s="833"/>
      <c r="DJ120" s="833"/>
      <c r="DK120" s="833"/>
      <c r="DL120" s="833">
        <v>5157579</v>
      </c>
      <c r="DM120" s="833"/>
      <c r="DN120" s="833"/>
      <c r="DO120" s="833"/>
      <c r="DP120" s="833"/>
      <c r="DQ120" s="833">
        <v>5032303</v>
      </c>
      <c r="DR120" s="833"/>
      <c r="DS120" s="833"/>
      <c r="DT120" s="833"/>
      <c r="DU120" s="833"/>
      <c r="DV120" s="834">
        <v>34.200000000000003</v>
      </c>
      <c r="DW120" s="834"/>
      <c r="DX120" s="834"/>
      <c r="DY120" s="834"/>
      <c r="DZ120" s="835"/>
    </row>
    <row r="121" spans="1:130" s="199" customFormat="1" ht="26.25" customHeight="1" x14ac:dyDescent="0.15">
      <c r="A121" s="808"/>
      <c r="B121" s="809"/>
      <c r="C121" s="854" t="s">
        <v>447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448</v>
      </c>
      <c r="BA121" s="738"/>
      <c r="BB121" s="738"/>
      <c r="BC121" s="738"/>
      <c r="BD121" s="738"/>
      <c r="BE121" s="738"/>
      <c r="BF121" s="738"/>
      <c r="BG121" s="738"/>
      <c r="BH121" s="738"/>
      <c r="BI121" s="738"/>
      <c r="BJ121" s="738"/>
      <c r="BK121" s="738"/>
      <c r="BL121" s="738"/>
      <c r="BM121" s="738"/>
      <c r="BN121" s="738"/>
      <c r="BO121" s="738"/>
      <c r="BP121" s="739"/>
      <c r="BQ121" s="804">
        <v>660735</v>
      </c>
      <c r="BR121" s="805"/>
      <c r="BS121" s="805"/>
      <c r="BT121" s="805"/>
      <c r="BU121" s="805"/>
      <c r="BV121" s="805">
        <v>499595</v>
      </c>
      <c r="BW121" s="805"/>
      <c r="BX121" s="805"/>
      <c r="BY121" s="805"/>
      <c r="BZ121" s="805"/>
      <c r="CA121" s="805">
        <v>394270</v>
      </c>
      <c r="CB121" s="805"/>
      <c r="CC121" s="805"/>
      <c r="CD121" s="805"/>
      <c r="CE121" s="805"/>
      <c r="CF121" s="866">
        <v>2.7</v>
      </c>
      <c r="CG121" s="867"/>
      <c r="CH121" s="867"/>
      <c r="CI121" s="867"/>
      <c r="CJ121" s="867"/>
      <c r="CK121" s="860"/>
      <c r="CL121" s="846"/>
      <c r="CM121" s="846"/>
      <c r="CN121" s="846"/>
      <c r="CO121" s="847"/>
      <c r="CP121" s="826" t="s">
        <v>392</v>
      </c>
      <c r="CQ121" s="827"/>
      <c r="CR121" s="827"/>
      <c r="CS121" s="827"/>
      <c r="CT121" s="827"/>
      <c r="CU121" s="827"/>
      <c r="CV121" s="827"/>
      <c r="CW121" s="827"/>
      <c r="CX121" s="827"/>
      <c r="CY121" s="827"/>
      <c r="CZ121" s="827"/>
      <c r="DA121" s="827"/>
      <c r="DB121" s="827"/>
      <c r="DC121" s="827"/>
      <c r="DD121" s="827"/>
      <c r="DE121" s="827"/>
      <c r="DF121" s="828"/>
      <c r="DG121" s="804">
        <v>3433481</v>
      </c>
      <c r="DH121" s="805"/>
      <c r="DI121" s="805"/>
      <c r="DJ121" s="805"/>
      <c r="DK121" s="805"/>
      <c r="DL121" s="805">
        <v>3285659</v>
      </c>
      <c r="DM121" s="805"/>
      <c r="DN121" s="805"/>
      <c r="DO121" s="805"/>
      <c r="DP121" s="805"/>
      <c r="DQ121" s="805">
        <v>3118087</v>
      </c>
      <c r="DR121" s="805"/>
      <c r="DS121" s="805"/>
      <c r="DT121" s="805"/>
      <c r="DU121" s="805"/>
      <c r="DV121" s="782">
        <v>21.2</v>
      </c>
      <c r="DW121" s="782"/>
      <c r="DX121" s="782"/>
      <c r="DY121" s="782"/>
      <c r="DZ121" s="783"/>
    </row>
    <row r="122" spans="1:130" s="199" customFormat="1" ht="26.25" customHeight="1" x14ac:dyDescent="0.15">
      <c r="A122" s="808"/>
      <c r="B122" s="809"/>
      <c r="C122" s="812" t="s">
        <v>430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449</v>
      </c>
      <c r="BA122" s="871"/>
      <c r="BB122" s="871"/>
      <c r="BC122" s="871"/>
      <c r="BD122" s="871"/>
      <c r="BE122" s="871"/>
      <c r="BF122" s="871"/>
      <c r="BG122" s="871"/>
      <c r="BH122" s="871"/>
      <c r="BI122" s="871"/>
      <c r="BJ122" s="871"/>
      <c r="BK122" s="871"/>
      <c r="BL122" s="871"/>
      <c r="BM122" s="871"/>
      <c r="BN122" s="871"/>
      <c r="BO122" s="871"/>
      <c r="BP122" s="872"/>
      <c r="BQ122" s="873">
        <v>34622351</v>
      </c>
      <c r="BR122" s="836"/>
      <c r="BS122" s="836"/>
      <c r="BT122" s="836"/>
      <c r="BU122" s="836"/>
      <c r="BV122" s="836">
        <v>33532107</v>
      </c>
      <c r="BW122" s="836"/>
      <c r="BX122" s="836"/>
      <c r="BY122" s="836"/>
      <c r="BZ122" s="836"/>
      <c r="CA122" s="836">
        <v>32671409</v>
      </c>
      <c r="CB122" s="836"/>
      <c r="CC122" s="836"/>
      <c r="CD122" s="836"/>
      <c r="CE122" s="836"/>
      <c r="CF122" s="837">
        <v>222.3</v>
      </c>
      <c r="CG122" s="838"/>
      <c r="CH122" s="838"/>
      <c r="CI122" s="838"/>
      <c r="CJ122" s="838"/>
      <c r="CK122" s="860"/>
      <c r="CL122" s="846"/>
      <c r="CM122" s="846"/>
      <c r="CN122" s="846"/>
      <c r="CO122" s="847"/>
      <c r="CP122" s="826" t="s">
        <v>387</v>
      </c>
      <c r="CQ122" s="827"/>
      <c r="CR122" s="827"/>
      <c r="CS122" s="827"/>
      <c r="CT122" s="827"/>
      <c r="CU122" s="827"/>
      <c r="CV122" s="827"/>
      <c r="CW122" s="827"/>
      <c r="CX122" s="827"/>
      <c r="CY122" s="827"/>
      <c r="CZ122" s="827"/>
      <c r="DA122" s="827"/>
      <c r="DB122" s="827"/>
      <c r="DC122" s="827"/>
      <c r="DD122" s="827"/>
      <c r="DE122" s="827"/>
      <c r="DF122" s="828"/>
      <c r="DG122" s="804">
        <v>1527957</v>
      </c>
      <c r="DH122" s="805"/>
      <c r="DI122" s="805"/>
      <c r="DJ122" s="805"/>
      <c r="DK122" s="805"/>
      <c r="DL122" s="805">
        <v>1436452</v>
      </c>
      <c r="DM122" s="805"/>
      <c r="DN122" s="805"/>
      <c r="DO122" s="805"/>
      <c r="DP122" s="805"/>
      <c r="DQ122" s="805">
        <v>1316076</v>
      </c>
      <c r="DR122" s="805"/>
      <c r="DS122" s="805"/>
      <c r="DT122" s="805"/>
      <c r="DU122" s="805"/>
      <c r="DV122" s="782">
        <v>9</v>
      </c>
      <c r="DW122" s="782"/>
      <c r="DX122" s="782"/>
      <c r="DY122" s="782"/>
      <c r="DZ122" s="783"/>
    </row>
    <row r="123" spans="1:130" s="199" customFormat="1" ht="26.25" customHeight="1" x14ac:dyDescent="0.15">
      <c r="A123" s="808"/>
      <c r="B123" s="809"/>
      <c r="C123" s="812" t="s">
        <v>436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30569</v>
      </c>
      <c r="AB123" s="768"/>
      <c r="AC123" s="768"/>
      <c r="AD123" s="768"/>
      <c r="AE123" s="769"/>
      <c r="AF123" s="770">
        <v>30231</v>
      </c>
      <c r="AG123" s="768"/>
      <c r="AH123" s="768"/>
      <c r="AI123" s="768"/>
      <c r="AJ123" s="769"/>
      <c r="AK123" s="770">
        <v>5130</v>
      </c>
      <c r="AL123" s="768"/>
      <c r="AM123" s="768"/>
      <c r="AN123" s="768"/>
      <c r="AO123" s="769"/>
      <c r="AP123" s="815">
        <v>0</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450</v>
      </c>
      <c r="BP123" s="869"/>
      <c r="BQ123" s="823">
        <v>39067937</v>
      </c>
      <c r="BR123" s="824"/>
      <c r="BS123" s="824"/>
      <c r="BT123" s="824"/>
      <c r="BU123" s="824"/>
      <c r="BV123" s="824">
        <v>38290466</v>
      </c>
      <c r="BW123" s="824"/>
      <c r="BX123" s="824"/>
      <c r="BY123" s="824"/>
      <c r="BZ123" s="824"/>
      <c r="CA123" s="824">
        <v>37946059</v>
      </c>
      <c r="CB123" s="824"/>
      <c r="CC123" s="824"/>
      <c r="CD123" s="824"/>
      <c r="CE123" s="824"/>
      <c r="CF123" s="734"/>
      <c r="CG123" s="735"/>
      <c r="CH123" s="735"/>
      <c r="CI123" s="735"/>
      <c r="CJ123" s="825"/>
      <c r="CK123" s="860"/>
      <c r="CL123" s="846"/>
      <c r="CM123" s="846"/>
      <c r="CN123" s="846"/>
      <c r="CO123" s="847"/>
      <c r="CP123" s="826" t="s">
        <v>394</v>
      </c>
      <c r="CQ123" s="827"/>
      <c r="CR123" s="827"/>
      <c r="CS123" s="827"/>
      <c r="CT123" s="827"/>
      <c r="CU123" s="827"/>
      <c r="CV123" s="827"/>
      <c r="CW123" s="827"/>
      <c r="CX123" s="827"/>
      <c r="CY123" s="827"/>
      <c r="CZ123" s="827"/>
      <c r="DA123" s="827"/>
      <c r="DB123" s="827"/>
      <c r="DC123" s="827"/>
      <c r="DD123" s="827"/>
      <c r="DE123" s="827"/>
      <c r="DF123" s="828"/>
      <c r="DG123" s="767">
        <v>1510716</v>
      </c>
      <c r="DH123" s="768"/>
      <c r="DI123" s="768"/>
      <c r="DJ123" s="768"/>
      <c r="DK123" s="769"/>
      <c r="DL123" s="770">
        <v>1454437</v>
      </c>
      <c r="DM123" s="768"/>
      <c r="DN123" s="768"/>
      <c r="DO123" s="768"/>
      <c r="DP123" s="769"/>
      <c r="DQ123" s="770">
        <v>1164989</v>
      </c>
      <c r="DR123" s="768"/>
      <c r="DS123" s="768"/>
      <c r="DT123" s="768"/>
      <c r="DU123" s="769"/>
      <c r="DV123" s="815">
        <v>7.9</v>
      </c>
      <c r="DW123" s="816"/>
      <c r="DX123" s="816"/>
      <c r="DY123" s="816"/>
      <c r="DZ123" s="817"/>
    </row>
    <row r="124" spans="1:130" s="199" customFormat="1" ht="26.25" customHeight="1" thickBot="1" x14ac:dyDescent="0.2">
      <c r="A124" s="808"/>
      <c r="B124" s="809"/>
      <c r="C124" s="812" t="s">
        <v>439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v>84230</v>
      </c>
      <c r="AB124" s="768"/>
      <c r="AC124" s="768"/>
      <c r="AD124" s="768"/>
      <c r="AE124" s="769"/>
      <c r="AF124" s="770">
        <v>75460</v>
      </c>
      <c r="AG124" s="768"/>
      <c r="AH124" s="768"/>
      <c r="AI124" s="768"/>
      <c r="AJ124" s="769"/>
      <c r="AK124" s="770">
        <v>87031</v>
      </c>
      <c r="AL124" s="768"/>
      <c r="AM124" s="768"/>
      <c r="AN124" s="768"/>
      <c r="AO124" s="769"/>
      <c r="AP124" s="815">
        <v>0.6</v>
      </c>
      <c r="AQ124" s="816"/>
      <c r="AR124" s="816"/>
      <c r="AS124" s="816"/>
      <c r="AT124" s="817"/>
      <c r="AU124" s="818" t="s">
        <v>451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129.69999999999999</v>
      </c>
      <c r="BR124" s="822"/>
      <c r="BS124" s="822"/>
      <c r="BT124" s="822"/>
      <c r="BU124" s="822"/>
      <c r="BV124" s="822">
        <v>123.4</v>
      </c>
      <c r="BW124" s="822"/>
      <c r="BX124" s="822"/>
      <c r="BY124" s="822"/>
      <c r="BZ124" s="822"/>
      <c r="CA124" s="822">
        <v>117.7</v>
      </c>
      <c r="CB124" s="822"/>
      <c r="CC124" s="822"/>
      <c r="CD124" s="822"/>
      <c r="CE124" s="822"/>
      <c r="CF124" s="712"/>
      <c r="CG124" s="713"/>
      <c r="CH124" s="713"/>
      <c r="CI124" s="713"/>
      <c r="CJ124" s="853"/>
      <c r="CK124" s="861"/>
      <c r="CL124" s="861"/>
      <c r="CM124" s="861"/>
      <c r="CN124" s="861"/>
      <c r="CO124" s="862"/>
      <c r="CP124" s="826" t="s">
        <v>452</v>
      </c>
      <c r="CQ124" s="827"/>
      <c r="CR124" s="827"/>
      <c r="CS124" s="827"/>
      <c r="CT124" s="827"/>
      <c r="CU124" s="827"/>
      <c r="CV124" s="827"/>
      <c r="CW124" s="827"/>
      <c r="CX124" s="827"/>
      <c r="CY124" s="827"/>
      <c r="CZ124" s="827"/>
      <c r="DA124" s="827"/>
      <c r="DB124" s="827"/>
      <c r="DC124" s="827"/>
      <c r="DD124" s="827"/>
      <c r="DE124" s="827"/>
      <c r="DF124" s="828"/>
      <c r="DG124" s="750">
        <v>657436</v>
      </c>
      <c r="DH124" s="751"/>
      <c r="DI124" s="751"/>
      <c r="DJ124" s="751"/>
      <c r="DK124" s="752"/>
      <c r="DL124" s="753">
        <v>681918</v>
      </c>
      <c r="DM124" s="751"/>
      <c r="DN124" s="751"/>
      <c r="DO124" s="751"/>
      <c r="DP124" s="752"/>
      <c r="DQ124" s="753">
        <v>678208</v>
      </c>
      <c r="DR124" s="751"/>
      <c r="DS124" s="751"/>
      <c r="DT124" s="751"/>
      <c r="DU124" s="752"/>
      <c r="DV124" s="839">
        <v>4.5999999999999996</v>
      </c>
      <c r="DW124" s="840"/>
      <c r="DX124" s="840"/>
      <c r="DY124" s="840"/>
      <c r="DZ124" s="841"/>
    </row>
    <row r="125" spans="1:130" s="199" customFormat="1" ht="26.25" customHeight="1" x14ac:dyDescent="0.15">
      <c r="A125" s="808"/>
      <c r="B125" s="809"/>
      <c r="C125" s="812" t="s">
        <v>441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453</v>
      </c>
      <c r="CL125" s="843"/>
      <c r="CM125" s="843"/>
      <c r="CN125" s="843"/>
      <c r="CO125" s="844"/>
      <c r="CP125" s="851" t="s">
        <v>454</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443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455</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71776</v>
      </c>
      <c r="AB127" s="768"/>
      <c r="AC127" s="768"/>
      <c r="AD127" s="768"/>
      <c r="AE127" s="769"/>
      <c r="AF127" s="770">
        <v>69049</v>
      </c>
      <c r="AG127" s="768"/>
      <c r="AH127" s="768"/>
      <c r="AI127" s="768"/>
      <c r="AJ127" s="769"/>
      <c r="AK127" s="770">
        <v>56776</v>
      </c>
      <c r="AL127" s="768"/>
      <c r="AM127" s="768"/>
      <c r="AN127" s="768"/>
      <c r="AO127" s="769"/>
      <c r="AP127" s="815">
        <v>0.4</v>
      </c>
      <c r="AQ127" s="816"/>
      <c r="AR127" s="816"/>
      <c r="AS127" s="816"/>
      <c r="AT127" s="817"/>
      <c r="AU127" s="235"/>
      <c r="AV127" s="235"/>
      <c r="AW127" s="235"/>
      <c r="AX127" s="832" t="s">
        <v>457</v>
      </c>
      <c r="AY127" s="800"/>
      <c r="AZ127" s="800"/>
      <c r="BA127" s="800"/>
      <c r="BB127" s="800"/>
      <c r="BC127" s="800"/>
      <c r="BD127" s="800"/>
      <c r="BE127" s="801"/>
      <c r="BF127" s="799" t="s">
        <v>458</v>
      </c>
      <c r="BG127" s="800"/>
      <c r="BH127" s="800"/>
      <c r="BI127" s="800"/>
      <c r="BJ127" s="800"/>
      <c r="BK127" s="800"/>
      <c r="BL127" s="801"/>
      <c r="BM127" s="799" t="s">
        <v>459</v>
      </c>
      <c r="BN127" s="800"/>
      <c r="BO127" s="800"/>
      <c r="BP127" s="800"/>
      <c r="BQ127" s="800"/>
      <c r="BR127" s="800"/>
      <c r="BS127" s="801"/>
      <c r="BT127" s="799" t="s">
        <v>460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461</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462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463</v>
      </c>
      <c r="X128" s="786"/>
      <c r="Y128" s="786"/>
      <c r="Z128" s="787"/>
      <c r="AA128" s="788">
        <v>110627</v>
      </c>
      <c r="AB128" s="789"/>
      <c r="AC128" s="789"/>
      <c r="AD128" s="789"/>
      <c r="AE128" s="790"/>
      <c r="AF128" s="791">
        <v>91623</v>
      </c>
      <c r="AG128" s="789"/>
      <c r="AH128" s="789"/>
      <c r="AI128" s="789"/>
      <c r="AJ128" s="790"/>
      <c r="AK128" s="791">
        <v>80462</v>
      </c>
      <c r="AL128" s="789"/>
      <c r="AM128" s="789"/>
      <c r="AN128" s="789"/>
      <c r="AO128" s="790"/>
      <c r="AP128" s="792"/>
      <c r="AQ128" s="793"/>
      <c r="AR128" s="793"/>
      <c r="AS128" s="793"/>
      <c r="AT128" s="794"/>
      <c r="AU128" s="235"/>
      <c r="AV128" s="235"/>
      <c r="AW128" s="235"/>
      <c r="AX128" s="795" t="s">
        <v>464</v>
      </c>
      <c r="AY128" s="796"/>
      <c r="AZ128" s="796"/>
      <c r="BA128" s="796"/>
      <c r="BB128" s="796"/>
      <c r="BC128" s="796"/>
      <c r="BD128" s="796"/>
      <c r="BE128" s="797"/>
      <c r="BF128" s="774" t="s">
        <v>112</v>
      </c>
      <c r="BG128" s="775"/>
      <c r="BH128" s="775"/>
      <c r="BI128" s="775"/>
      <c r="BJ128" s="775"/>
      <c r="BK128" s="775"/>
      <c r="BL128" s="798"/>
      <c r="BM128" s="774">
        <v>12.56</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465</v>
      </c>
      <c r="CQ128" s="716"/>
      <c r="CR128" s="716"/>
      <c r="CS128" s="716"/>
      <c r="CT128" s="716"/>
      <c r="CU128" s="716"/>
      <c r="CV128" s="716"/>
      <c r="CW128" s="716"/>
      <c r="CX128" s="716"/>
      <c r="CY128" s="716"/>
      <c r="CZ128" s="716"/>
      <c r="DA128" s="716"/>
      <c r="DB128" s="716"/>
      <c r="DC128" s="716"/>
      <c r="DD128" s="716"/>
      <c r="DE128" s="716"/>
      <c r="DF128" s="717"/>
      <c r="DG128" s="778">
        <v>2582</v>
      </c>
      <c r="DH128" s="779"/>
      <c r="DI128" s="779"/>
      <c r="DJ128" s="779"/>
      <c r="DK128" s="779"/>
      <c r="DL128" s="779">
        <v>1728</v>
      </c>
      <c r="DM128" s="779"/>
      <c r="DN128" s="779"/>
      <c r="DO128" s="779"/>
      <c r="DP128" s="779"/>
      <c r="DQ128" s="779">
        <v>1088</v>
      </c>
      <c r="DR128" s="779"/>
      <c r="DS128" s="779"/>
      <c r="DT128" s="779"/>
      <c r="DU128" s="779"/>
      <c r="DV128" s="780">
        <v>0</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466</v>
      </c>
      <c r="X129" s="765"/>
      <c r="Y129" s="765"/>
      <c r="Z129" s="766"/>
      <c r="AA129" s="767">
        <v>20039183</v>
      </c>
      <c r="AB129" s="768"/>
      <c r="AC129" s="768"/>
      <c r="AD129" s="768"/>
      <c r="AE129" s="769"/>
      <c r="AF129" s="770">
        <v>19606027</v>
      </c>
      <c r="AG129" s="768"/>
      <c r="AH129" s="768"/>
      <c r="AI129" s="768"/>
      <c r="AJ129" s="769"/>
      <c r="AK129" s="770">
        <v>18584241</v>
      </c>
      <c r="AL129" s="768"/>
      <c r="AM129" s="768"/>
      <c r="AN129" s="768"/>
      <c r="AO129" s="769"/>
      <c r="AP129" s="771"/>
      <c r="AQ129" s="772"/>
      <c r="AR129" s="772"/>
      <c r="AS129" s="772"/>
      <c r="AT129" s="773"/>
      <c r="AU129" s="237"/>
      <c r="AV129" s="237"/>
      <c r="AW129" s="237"/>
      <c r="AX129" s="737" t="s">
        <v>467</v>
      </c>
      <c r="AY129" s="738"/>
      <c r="AZ129" s="738"/>
      <c r="BA129" s="738"/>
      <c r="BB129" s="738"/>
      <c r="BC129" s="738"/>
      <c r="BD129" s="738"/>
      <c r="BE129" s="739"/>
      <c r="BF129" s="757" t="s">
        <v>112</v>
      </c>
      <c r="BG129" s="758"/>
      <c r="BH129" s="758"/>
      <c r="BI129" s="758"/>
      <c r="BJ129" s="758"/>
      <c r="BK129" s="758"/>
      <c r="BL129" s="759"/>
      <c r="BM129" s="757">
        <v>17.559999999999999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469</v>
      </c>
      <c r="X130" s="765"/>
      <c r="Y130" s="765"/>
      <c r="Z130" s="766"/>
      <c r="AA130" s="767">
        <v>4362439</v>
      </c>
      <c r="AB130" s="768"/>
      <c r="AC130" s="768"/>
      <c r="AD130" s="768"/>
      <c r="AE130" s="769"/>
      <c r="AF130" s="770">
        <v>4222918</v>
      </c>
      <c r="AG130" s="768"/>
      <c r="AH130" s="768"/>
      <c r="AI130" s="768"/>
      <c r="AJ130" s="769"/>
      <c r="AK130" s="770">
        <v>3884465</v>
      </c>
      <c r="AL130" s="768"/>
      <c r="AM130" s="768"/>
      <c r="AN130" s="768"/>
      <c r="AO130" s="769"/>
      <c r="AP130" s="771"/>
      <c r="AQ130" s="772"/>
      <c r="AR130" s="772"/>
      <c r="AS130" s="772"/>
      <c r="AT130" s="773"/>
      <c r="AU130" s="237"/>
      <c r="AV130" s="237"/>
      <c r="AW130" s="237"/>
      <c r="AX130" s="737" t="s">
        <v>470</v>
      </c>
      <c r="AY130" s="738"/>
      <c r="AZ130" s="738"/>
      <c r="BA130" s="738"/>
      <c r="BB130" s="738"/>
      <c r="BC130" s="738"/>
      <c r="BD130" s="738"/>
      <c r="BE130" s="739"/>
      <c r="BF130" s="740">
        <v>15.7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471</v>
      </c>
      <c r="X131" s="748"/>
      <c r="Y131" s="748"/>
      <c r="Z131" s="749"/>
      <c r="AA131" s="750">
        <v>15676744</v>
      </c>
      <c r="AB131" s="751"/>
      <c r="AC131" s="751"/>
      <c r="AD131" s="751"/>
      <c r="AE131" s="752"/>
      <c r="AF131" s="753">
        <v>15383109</v>
      </c>
      <c r="AG131" s="751"/>
      <c r="AH131" s="751"/>
      <c r="AI131" s="751"/>
      <c r="AJ131" s="752"/>
      <c r="AK131" s="753">
        <v>14699776</v>
      </c>
      <c r="AL131" s="751"/>
      <c r="AM131" s="751"/>
      <c r="AN131" s="751"/>
      <c r="AO131" s="752"/>
      <c r="AP131" s="754"/>
      <c r="AQ131" s="755"/>
      <c r="AR131" s="755"/>
      <c r="AS131" s="755"/>
      <c r="AT131" s="756"/>
      <c r="AU131" s="237"/>
      <c r="AV131" s="237"/>
      <c r="AW131" s="237"/>
      <c r="AX131" s="715" t="s">
        <v>472</v>
      </c>
      <c r="AY131" s="716"/>
      <c r="AZ131" s="716"/>
      <c r="BA131" s="716"/>
      <c r="BB131" s="716"/>
      <c r="BC131" s="716"/>
      <c r="BD131" s="716"/>
      <c r="BE131" s="717"/>
      <c r="BF131" s="718">
        <v>117.7</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474</v>
      </c>
      <c r="W132" s="728"/>
      <c r="X132" s="728"/>
      <c r="Y132" s="728"/>
      <c r="Z132" s="729"/>
      <c r="AA132" s="730">
        <v>16.730795629999999</v>
      </c>
      <c r="AB132" s="731"/>
      <c r="AC132" s="731"/>
      <c r="AD132" s="731"/>
      <c r="AE132" s="732"/>
      <c r="AF132" s="733">
        <v>15.827405239999999</v>
      </c>
      <c r="AG132" s="731"/>
      <c r="AH132" s="731"/>
      <c r="AI132" s="731"/>
      <c r="AJ132" s="732"/>
      <c r="AK132" s="733">
        <v>14.738782410000001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475</v>
      </c>
      <c r="W133" s="707"/>
      <c r="X133" s="707"/>
      <c r="Y133" s="707"/>
      <c r="Z133" s="708"/>
      <c r="AA133" s="709">
        <v>18.399999999999999</v>
      </c>
      <c r="AB133" s="710"/>
      <c r="AC133" s="710"/>
      <c r="AD133" s="710"/>
      <c r="AE133" s="711"/>
      <c r="AF133" s="709">
        <v>16.8</v>
      </c>
      <c r="AG133" s="710"/>
      <c r="AH133" s="710"/>
      <c r="AI133" s="710"/>
      <c r="AJ133" s="711"/>
      <c r="AK133" s="709">
        <v>15.7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5"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24" t="s">
        <v>478</v>
      </c>
      <c r="L7" s="256"/>
      <c r="M7" s="257" t="s">
        <v>479</v>
      </c>
      <c r="N7" s="258"/>
    </row>
    <row r="8" spans="1:16" x14ac:dyDescent="0.15">
      <c r="A8" s="250"/>
      <c r="B8" s="246"/>
      <c r="C8" s="246"/>
      <c r="D8" s="246"/>
      <c r="E8" s="246"/>
      <c r="F8" s="246"/>
      <c r="G8" s="259"/>
      <c r="H8" s="260"/>
      <c r="I8" s="260"/>
      <c r="J8" s="261"/>
      <c r="K8" s="1125"/>
      <c r="L8" s="262" t="s">
        <v>480</v>
      </c>
      <c r="M8" s="263" t="s">
        <v>481</v>
      </c>
      <c r="N8" s="264" t="s">
        <v>482</v>
      </c>
    </row>
    <row r="9" spans="1:16" x14ac:dyDescent="0.15">
      <c r="A9" s="250"/>
      <c r="B9" s="246"/>
      <c r="C9" s="246"/>
      <c r="D9" s="246"/>
      <c r="E9" s="246"/>
      <c r="F9" s="246"/>
      <c r="G9" s="1138" t="s">
        <v>483</v>
      </c>
      <c r="H9" s="1139"/>
      <c r="I9" s="1139"/>
      <c r="J9" s="1140"/>
      <c r="K9" s="265">
        <v>3973562</v>
      </c>
      <c r="L9" s="266">
        <v>107394</v>
      </c>
      <c r="M9" s="267">
        <v>88814</v>
      </c>
      <c r="N9" s="268">
        <v>20.9</v>
      </c>
    </row>
    <row r="10" spans="1:16" x14ac:dyDescent="0.15">
      <c r="A10" s="250"/>
      <c r="B10" s="246"/>
      <c r="C10" s="246"/>
      <c r="D10" s="246"/>
      <c r="E10" s="246"/>
      <c r="F10" s="246"/>
      <c r="G10" s="1138" t="s">
        <v>484</v>
      </c>
      <c r="H10" s="1139"/>
      <c r="I10" s="1139"/>
      <c r="J10" s="1140"/>
      <c r="K10" s="269">
        <v>162390</v>
      </c>
      <c r="L10" s="270">
        <v>4389</v>
      </c>
      <c r="M10" s="271">
        <v>7348</v>
      </c>
      <c r="N10" s="272">
        <v>-40.299999999999997</v>
      </c>
    </row>
    <row r="11" spans="1:16" ht="13.5" customHeight="1" x14ac:dyDescent="0.15">
      <c r="A11" s="250"/>
      <c r="B11" s="246"/>
      <c r="C11" s="246"/>
      <c r="D11" s="246"/>
      <c r="E11" s="246"/>
      <c r="F11" s="246"/>
      <c r="G11" s="1138" t="s">
        <v>485</v>
      </c>
      <c r="H11" s="1139"/>
      <c r="I11" s="1139"/>
      <c r="J11" s="1140"/>
      <c r="K11" s="269">
        <v>701019</v>
      </c>
      <c r="L11" s="270">
        <v>18946</v>
      </c>
      <c r="M11" s="271">
        <v>9064</v>
      </c>
      <c r="N11" s="272">
        <v>109</v>
      </c>
    </row>
    <row r="12" spans="1:16" ht="13.5" customHeight="1" x14ac:dyDescent="0.15">
      <c r="A12" s="250"/>
      <c r="B12" s="246"/>
      <c r="C12" s="246"/>
      <c r="D12" s="246"/>
      <c r="E12" s="246"/>
      <c r="F12" s="246"/>
      <c r="G12" s="1138" t="s">
        <v>486</v>
      </c>
      <c r="H12" s="1139"/>
      <c r="I12" s="1139"/>
      <c r="J12" s="1140"/>
      <c r="K12" s="269">
        <v>16072</v>
      </c>
      <c r="L12" s="270">
        <v>434</v>
      </c>
      <c r="M12" s="271">
        <v>917</v>
      </c>
      <c r="N12" s="272">
        <v>-52.7</v>
      </c>
    </row>
    <row r="13" spans="1:16" ht="13.5" customHeight="1" x14ac:dyDescent="0.15">
      <c r="A13" s="250"/>
      <c r="B13" s="246"/>
      <c r="C13" s="246"/>
      <c r="D13" s="246"/>
      <c r="E13" s="246"/>
      <c r="F13" s="246"/>
      <c r="G13" s="1138" t="s">
        <v>487</v>
      </c>
      <c r="H13" s="1139"/>
      <c r="I13" s="1139"/>
      <c r="J13" s="1140"/>
      <c r="K13" s="269" t="s">
        <v>488</v>
      </c>
      <c r="L13" s="270" t="s">
        <v>488</v>
      </c>
      <c r="M13" s="271">
        <v>11</v>
      </c>
      <c r="N13" s="272" t="s">
        <v>488</v>
      </c>
    </row>
    <row r="14" spans="1:16" ht="13.5" customHeight="1" x14ac:dyDescent="0.15">
      <c r="A14" s="250"/>
      <c r="B14" s="246"/>
      <c r="C14" s="246"/>
      <c r="D14" s="246"/>
      <c r="E14" s="246"/>
      <c r="F14" s="246"/>
      <c r="G14" s="1138" t="s">
        <v>489</v>
      </c>
      <c r="H14" s="1139"/>
      <c r="I14" s="1139"/>
      <c r="J14" s="1140"/>
      <c r="K14" s="269">
        <v>88069</v>
      </c>
      <c r="L14" s="270">
        <v>2380</v>
      </c>
      <c r="M14" s="271">
        <v>3976</v>
      </c>
      <c r="N14" s="272">
        <v>-40.1</v>
      </c>
    </row>
    <row r="15" spans="1:16" ht="13.5" customHeight="1" x14ac:dyDescent="0.15">
      <c r="A15" s="250"/>
      <c r="B15" s="246"/>
      <c r="C15" s="246"/>
      <c r="D15" s="246"/>
      <c r="E15" s="246"/>
      <c r="F15" s="246"/>
      <c r="G15" s="1138" t="s">
        <v>490</v>
      </c>
      <c r="H15" s="1139"/>
      <c r="I15" s="1139"/>
      <c r="J15" s="1140"/>
      <c r="K15" s="269">
        <v>117018</v>
      </c>
      <c r="L15" s="270">
        <v>3163</v>
      </c>
      <c r="M15" s="271">
        <v>2094</v>
      </c>
      <c r="N15" s="272">
        <v>51.1</v>
      </c>
    </row>
    <row r="16" spans="1:16" x14ac:dyDescent="0.15">
      <c r="A16" s="250"/>
      <c r="B16" s="246"/>
      <c r="C16" s="246"/>
      <c r="D16" s="246"/>
      <c r="E16" s="246"/>
      <c r="F16" s="246"/>
      <c r="G16" s="1141" t="s">
        <v>491</v>
      </c>
      <c r="H16" s="1142"/>
      <c r="I16" s="1142"/>
      <c r="J16" s="1143"/>
      <c r="K16" s="270">
        <v>-478609</v>
      </c>
      <c r="L16" s="270">
        <v>-12935</v>
      </c>
      <c r="M16" s="271">
        <v>-9674</v>
      </c>
      <c r="N16" s="272">
        <v>33.700000000000003</v>
      </c>
    </row>
    <row r="17" spans="1:16" x14ac:dyDescent="0.15">
      <c r="A17" s="250"/>
      <c r="B17" s="246"/>
      <c r="C17" s="246"/>
      <c r="D17" s="246"/>
      <c r="E17" s="246"/>
      <c r="F17" s="246"/>
      <c r="G17" s="1141" t="s">
        <v>170</v>
      </c>
      <c r="H17" s="1142"/>
      <c r="I17" s="1142"/>
      <c r="J17" s="1143"/>
      <c r="K17" s="270">
        <v>4579521</v>
      </c>
      <c r="L17" s="270">
        <v>123771</v>
      </c>
      <c r="M17" s="271">
        <v>102550</v>
      </c>
      <c r="N17" s="272">
        <v>20.7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35" t="s">
        <v>496</v>
      </c>
      <c r="H21" s="1136"/>
      <c r="I21" s="1136"/>
      <c r="J21" s="1137"/>
      <c r="K21" s="282">
        <v>12.43</v>
      </c>
      <c r="L21" s="283">
        <v>9.9600000000000009</v>
      </c>
      <c r="M21" s="284">
        <v>2.4700000000000002</v>
      </c>
      <c r="N21" s="251"/>
      <c r="O21" s="285"/>
      <c r="P21" s="281"/>
    </row>
    <row r="22" spans="1:16" s="286" customFormat="1" x14ac:dyDescent="0.15">
      <c r="A22" s="281"/>
      <c r="B22" s="251"/>
      <c r="C22" s="251"/>
      <c r="D22" s="251"/>
      <c r="E22" s="251"/>
      <c r="F22" s="251"/>
      <c r="G22" s="1135" t="s">
        <v>497</v>
      </c>
      <c r="H22" s="1136"/>
      <c r="I22" s="1136"/>
      <c r="J22" s="1137"/>
      <c r="K22" s="287">
        <v>97.3</v>
      </c>
      <c r="L22" s="288">
        <v>97.8</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24" t="s">
        <v>478</v>
      </c>
      <c r="L30" s="256"/>
      <c r="M30" s="257" t="s">
        <v>479</v>
      </c>
      <c r="N30" s="258"/>
    </row>
    <row r="31" spans="1:16" x14ac:dyDescent="0.15">
      <c r="A31" s="250"/>
      <c r="B31" s="246"/>
      <c r="C31" s="246"/>
      <c r="D31" s="246"/>
      <c r="E31" s="246"/>
      <c r="F31" s="246"/>
      <c r="G31" s="259"/>
      <c r="H31" s="260"/>
      <c r="I31" s="260"/>
      <c r="J31" s="261"/>
      <c r="K31" s="1125"/>
      <c r="L31" s="262" t="s">
        <v>480</v>
      </c>
      <c r="M31" s="263" t="s">
        <v>481</v>
      </c>
      <c r="N31" s="264" t="s">
        <v>482</v>
      </c>
    </row>
    <row r="32" spans="1:16" ht="27" customHeight="1" x14ac:dyDescent="0.15">
      <c r="A32" s="250"/>
      <c r="B32" s="246"/>
      <c r="C32" s="246"/>
      <c r="D32" s="246"/>
      <c r="E32" s="246"/>
      <c r="F32" s="246"/>
      <c r="G32" s="1126" t="s">
        <v>501</v>
      </c>
      <c r="H32" s="1127"/>
      <c r="I32" s="1127"/>
      <c r="J32" s="1128"/>
      <c r="K32" s="296">
        <v>4994805</v>
      </c>
      <c r="L32" s="296">
        <v>134995</v>
      </c>
      <c r="M32" s="297">
        <v>68120</v>
      </c>
      <c r="N32" s="298">
        <v>98.2</v>
      </c>
    </row>
    <row r="33" spans="1:16" ht="13.5" customHeight="1" x14ac:dyDescent="0.15">
      <c r="A33" s="250"/>
      <c r="B33" s="246"/>
      <c r="C33" s="246"/>
      <c r="D33" s="246"/>
      <c r="E33" s="246"/>
      <c r="F33" s="246"/>
      <c r="G33" s="1126" t="s">
        <v>502</v>
      </c>
      <c r="H33" s="1127"/>
      <c r="I33" s="1127"/>
      <c r="J33" s="1128"/>
      <c r="K33" s="296" t="s">
        <v>488</v>
      </c>
      <c r="L33" s="296" t="s">
        <v>488</v>
      </c>
      <c r="M33" s="297" t="s">
        <v>488</v>
      </c>
      <c r="N33" s="298" t="s">
        <v>488</v>
      </c>
    </row>
    <row r="34" spans="1:16" ht="27" customHeight="1" x14ac:dyDescent="0.15">
      <c r="A34" s="250"/>
      <c r="B34" s="246"/>
      <c r="C34" s="246"/>
      <c r="D34" s="246"/>
      <c r="E34" s="246"/>
      <c r="F34" s="246"/>
      <c r="G34" s="1126" t="s">
        <v>503</v>
      </c>
      <c r="H34" s="1127"/>
      <c r="I34" s="1127"/>
      <c r="J34" s="1128"/>
      <c r="K34" s="296" t="s">
        <v>488</v>
      </c>
      <c r="L34" s="296" t="s">
        <v>488</v>
      </c>
      <c r="M34" s="297">
        <v>13</v>
      </c>
      <c r="N34" s="298" t="s">
        <v>488</v>
      </c>
    </row>
    <row r="35" spans="1:16" ht="27" customHeight="1" x14ac:dyDescent="0.15">
      <c r="A35" s="250"/>
      <c r="B35" s="246"/>
      <c r="C35" s="246"/>
      <c r="D35" s="246"/>
      <c r="E35" s="246"/>
      <c r="F35" s="246"/>
      <c r="G35" s="1126" t="s">
        <v>504</v>
      </c>
      <c r="H35" s="1127"/>
      <c r="I35" s="1127"/>
      <c r="J35" s="1128"/>
      <c r="K35" s="296">
        <v>978419</v>
      </c>
      <c r="L35" s="296">
        <v>26444</v>
      </c>
      <c r="M35" s="297">
        <v>17609</v>
      </c>
      <c r="N35" s="298">
        <v>50.2</v>
      </c>
    </row>
    <row r="36" spans="1:16" ht="27" customHeight="1" x14ac:dyDescent="0.15">
      <c r="A36" s="250"/>
      <c r="B36" s="246"/>
      <c r="C36" s="246"/>
      <c r="D36" s="246"/>
      <c r="E36" s="246"/>
      <c r="F36" s="246"/>
      <c r="G36" s="1126" t="s">
        <v>505</v>
      </c>
      <c r="H36" s="1127"/>
      <c r="I36" s="1127"/>
      <c r="J36" s="1128"/>
      <c r="K36" s="296">
        <v>9170</v>
      </c>
      <c r="L36" s="296">
        <v>248</v>
      </c>
      <c r="M36" s="297">
        <v>2944</v>
      </c>
      <c r="N36" s="298">
        <v>-91.6</v>
      </c>
    </row>
    <row r="37" spans="1:16" ht="13.5" customHeight="1" x14ac:dyDescent="0.15">
      <c r="A37" s="250"/>
      <c r="B37" s="246"/>
      <c r="C37" s="246"/>
      <c r="D37" s="246"/>
      <c r="E37" s="246"/>
      <c r="F37" s="246"/>
      <c r="G37" s="1126" t="s">
        <v>506</v>
      </c>
      <c r="H37" s="1127"/>
      <c r="I37" s="1127"/>
      <c r="J37" s="1128"/>
      <c r="K37" s="296">
        <v>148937</v>
      </c>
      <c r="L37" s="296">
        <v>4025</v>
      </c>
      <c r="M37" s="297">
        <v>1200</v>
      </c>
      <c r="N37" s="298">
        <v>235.4</v>
      </c>
    </row>
    <row r="38" spans="1:16" ht="27" customHeight="1" x14ac:dyDescent="0.15">
      <c r="A38" s="250"/>
      <c r="B38" s="246"/>
      <c r="C38" s="246"/>
      <c r="D38" s="246"/>
      <c r="E38" s="246"/>
      <c r="F38" s="246"/>
      <c r="G38" s="1129" t="s">
        <v>507</v>
      </c>
      <c r="H38" s="1130"/>
      <c r="I38" s="1130"/>
      <c r="J38" s="1131"/>
      <c r="K38" s="299">
        <v>164</v>
      </c>
      <c r="L38" s="299">
        <v>4</v>
      </c>
      <c r="M38" s="300">
        <v>5</v>
      </c>
      <c r="N38" s="301">
        <v>-20</v>
      </c>
      <c r="O38" s="295"/>
    </row>
    <row r="39" spans="1:16" x14ac:dyDescent="0.15">
      <c r="A39" s="250"/>
      <c r="B39" s="246"/>
      <c r="C39" s="246"/>
      <c r="D39" s="246"/>
      <c r="E39" s="246"/>
      <c r="F39" s="246"/>
      <c r="G39" s="1129" t="s">
        <v>508</v>
      </c>
      <c r="H39" s="1130"/>
      <c r="I39" s="1130"/>
      <c r="J39" s="1131"/>
      <c r="K39" s="302">
        <v>-80462</v>
      </c>
      <c r="L39" s="302">
        <v>-2175</v>
      </c>
      <c r="M39" s="303">
        <v>-3946</v>
      </c>
      <c r="N39" s="304">
        <v>-44.9</v>
      </c>
      <c r="O39" s="295"/>
    </row>
    <row r="40" spans="1:16" ht="27" customHeight="1" x14ac:dyDescent="0.15">
      <c r="A40" s="250"/>
      <c r="B40" s="246"/>
      <c r="C40" s="246"/>
      <c r="D40" s="246"/>
      <c r="E40" s="246"/>
      <c r="F40" s="246"/>
      <c r="G40" s="1126" t="s">
        <v>509</v>
      </c>
      <c r="H40" s="1127"/>
      <c r="I40" s="1127"/>
      <c r="J40" s="1128"/>
      <c r="K40" s="302">
        <v>-3884465</v>
      </c>
      <c r="L40" s="302">
        <v>-104986</v>
      </c>
      <c r="M40" s="303">
        <v>-59158</v>
      </c>
      <c r="N40" s="304">
        <v>77.5</v>
      </c>
      <c r="O40" s="295"/>
    </row>
    <row r="41" spans="1:16" x14ac:dyDescent="0.15">
      <c r="A41" s="250"/>
      <c r="B41" s="246"/>
      <c r="C41" s="246"/>
      <c r="D41" s="246"/>
      <c r="E41" s="246"/>
      <c r="F41" s="246"/>
      <c r="G41" s="1132" t="s">
        <v>281</v>
      </c>
      <c r="H41" s="1133"/>
      <c r="I41" s="1133"/>
      <c r="J41" s="1134"/>
      <c r="K41" s="296">
        <v>2166568</v>
      </c>
      <c r="L41" s="302">
        <v>58556</v>
      </c>
      <c r="M41" s="303">
        <v>26787</v>
      </c>
      <c r="N41" s="304">
        <v>118.6</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19" t="s">
        <v>478</v>
      </c>
      <c r="J49" s="1121" t="s">
        <v>513</v>
      </c>
      <c r="K49" s="1122"/>
      <c r="L49" s="1122"/>
      <c r="M49" s="1122"/>
      <c r="N49" s="1123"/>
    </row>
    <row r="50" spans="1:14" x14ac:dyDescent="0.15">
      <c r="A50" s="250"/>
      <c r="B50" s="246"/>
      <c r="C50" s="246"/>
      <c r="D50" s="246"/>
      <c r="E50" s="246"/>
      <c r="F50" s="246"/>
      <c r="G50" s="314"/>
      <c r="H50" s="315"/>
      <c r="I50" s="1120"/>
      <c r="J50" s="316" t="s">
        <v>514</v>
      </c>
      <c r="K50" s="317" t="s">
        <v>515</v>
      </c>
      <c r="L50" s="318" t="s">
        <v>516</v>
      </c>
      <c r="M50" s="319" t="s">
        <v>517</v>
      </c>
      <c r="N50" s="320" t="s">
        <v>518</v>
      </c>
    </row>
    <row r="51" spans="1:14" x14ac:dyDescent="0.15">
      <c r="A51" s="250"/>
      <c r="B51" s="246"/>
      <c r="C51" s="246"/>
      <c r="D51" s="246"/>
      <c r="E51" s="246"/>
      <c r="F51" s="246"/>
      <c r="G51" s="312" t="s">
        <v>519</v>
      </c>
      <c r="H51" s="313"/>
      <c r="I51" s="321">
        <v>6893176</v>
      </c>
      <c r="J51" s="322">
        <v>175287</v>
      </c>
      <c r="K51" s="323">
        <v>17.3</v>
      </c>
      <c r="L51" s="324">
        <v>75709</v>
      </c>
      <c r="M51" s="325">
        <v>12.7</v>
      </c>
      <c r="N51" s="326">
        <v>4.5999999999999996</v>
      </c>
    </row>
    <row r="52" spans="1:14" x14ac:dyDescent="0.15">
      <c r="A52" s="250"/>
      <c r="B52" s="246"/>
      <c r="C52" s="246"/>
      <c r="D52" s="246"/>
      <c r="E52" s="246"/>
      <c r="F52" s="246"/>
      <c r="G52" s="327"/>
      <c r="H52" s="328" t="s">
        <v>520</v>
      </c>
      <c r="I52" s="329">
        <v>3263590</v>
      </c>
      <c r="J52" s="330">
        <v>82990</v>
      </c>
      <c r="K52" s="331">
        <v>24.1</v>
      </c>
      <c r="L52" s="332">
        <v>35212</v>
      </c>
      <c r="M52" s="333">
        <v>0</v>
      </c>
      <c r="N52" s="334">
        <v>24.1</v>
      </c>
    </row>
    <row r="53" spans="1:14" x14ac:dyDescent="0.15">
      <c r="A53" s="250"/>
      <c r="B53" s="246"/>
      <c r="C53" s="246"/>
      <c r="D53" s="246"/>
      <c r="E53" s="246"/>
      <c r="F53" s="246"/>
      <c r="G53" s="312" t="s">
        <v>521</v>
      </c>
      <c r="H53" s="313"/>
      <c r="I53" s="321">
        <v>4952624</v>
      </c>
      <c r="J53" s="322">
        <v>127422</v>
      </c>
      <c r="K53" s="323">
        <v>-27.3</v>
      </c>
      <c r="L53" s="324">
        <v>90961</v>
      </c>
      <c r="M53" s="325">
        <v>20.100000000000001</v>
      </c>
      <c r="N53" s="326">
        <v>-47.4</v>
      </c>
    </row>
    <row r="54" spans="1:14" x14ac:dyDescent="0.15">
      <c r="A54" s="250"/>
      <c r="B54" s="246"/>
      <c r="C54" s="246"/>
      <c r="D54" s="246"/>
      <c r="E54" s="246"/>
      <c r="F54" s="246"/>
      <c r="G54" s="327"/>
      <c r="H54" s="328" t="s">
        <v>520</v>
      </c>
      <c r="I54" s="329">
        <v>2312592</v>
      </c>
      <c r="J54" s="330">
        <v>59499</v>
      </c>
      <c r="K54" s="331">
        <v>-28.3</v>
      </c>
      <c r="L54" s="332">
        <v>37720</v>
      </c>
      <c r="M54" s="333">
        <v>7.1</v>
      </c>
      <c r="N54" s="334">
        <v>-35.4</v>
      </c>
    </row>
    <row r="55" spans="1:14" x14ac:dyDescent="0.15">
      <c r="A55" s="250"/>
      <c r="B55" s="246"/>
      <c r="C55" s="246"/>
      <c r="D55" s="246"/>
      <c r="E55" s="246"/>
      <c r="F55" s="246"/>
      <c r="G55" s="312" t="s">
        <v>522</v>
      </c>
      <c r="H55" s="313"/>
      <c r="I55" s="321">
        <v>4511093</v>
      </c>
      <c r="J55" s="322">
        <v>117854</v>
      </c>
      <c r="K55" s="323">
        <v>-7.5</v>
      </c>
      <c r="L55" s="324">
        <v>106614</v>
      </c>
      <c r="M55" s="325">
        <v>17.2</v>
      </c>
      <c r="N55" s="326">
        <v>-24.7</v>
      </c>
    </row>
    <row r="56" spans="1:14" x14ac:dyDescent="0.15">
      <c r="A56" s="250"/>
      <c r="B56" s="246"/>
      <c r="C56" s="246"/>
      <c r="D56" s="246"/>
      <c r="E56" s="246"/>
      <c r="F56" s="246"/>
      <c r="G56" s="327"/>
      <c r="H56" s="328" t="s">
        <v>520</v>
      </c>
      <c r="I56" s="329">
        <v>2451894</v>
      </c>
      <c r="J56" s="330">
        <v>64057</v>
      </c>
      <c r="K56" s="331">
        <v>7.7</v>
      </c>
      <c r="L56" s="332">
        <v>45545</v>
      </c>
      <c r="M56" s="333">
        <v>20.7</v>
      </c>
      <c r="N56" s="334">
        <v>-13</v>
      </c>
    </row>
    <row r="57" spans="1:14" x14ac:dyDescent="0.15">
      <c r="A57" s="250"/>
      <c r="B57" s="246"/>
      <c r="C57" s="246"/>
      <c r="D57" s="246"/>
      <c r="E57" s="246"/>
      <c r="F57" s="246"/>
      <c r="G57" s="312" t="s">
        <v>523</v>
      </c>
      <c r="H57" s="313"/>
      <c r="I57" s="321">
        <v>4753431</v>
      </c>
      <c r="J57" s="322">
        <v>126566</v>
      </c>
      <c r="K57" s="323">
        <v>7.4</v>
      </c>
      <c r="L57" s="324">
        <v>85459</v>
      </c>
      <c r="M57" s="325">
        <v>-19.8</v>
      </c>
      <c r="N57" s="326">
        <v>27.2</v>
      </c>
    </row>
    <row r="58" spans="1:14" x14ac:dyDescent="0.15">
      <c r="A58" s="250"/>
      <c r="B58" s="246"/>
      <c r="C58" s="246"/>
      <c r="D58" s="246"/>
      <c r="E58" s="246"/>
      <c r="F58" s="246"/>
      <c r="G58" s="327"/>
      <c r="H58" s="328" t="s">
        <v>520</v>
      </c>
      <c r="I58" s="329">
        <v>3059030</v>
      </c>
      <c r="J58" s="330">
        <v>81450</v>
      </c>
      <c r="K58" s="331">
        <v>27.2</v>
      </c>
      <c r="L58" s="332">
        <v>44378</v>
      </c>
      <c r="M58" s="333">
        <v>-2.6</v>
      </c>
      <c r="N58" s="334">
        <v>29.8</v>
      </c>
    </row>
    <row r="59" spans="1:14" x14ac:dyDescent="0.15">
      <c r="A59" s="250"/>
      <c r="B59" s="246"/>
      <c r="C59" s="246"/>
      <c r="D59" s="246"/>
      <c r="E59" s="246"/>
      <c r="F59" s="246"/>
      <c r="G59" s="312" t="s">
        <v>524</v>
      </c>
      <c r="H59" s="313"/>
      <c r="I59" s="321">
        <v>4272010</v>
      </c>
      <c r="J59" s="322">
        <v>115460</v>
      </c>
      <c r="K59" s="323">
        <v>-8.8000000000000007</v>
      </c>
      <c r="L59" s="324">
        <v>83280</v>
      </c>
      <c r="M59" s="325">
        <v>-2.5</v>
      </c>
      <c r="N59" s="326">
        <v>-6.3</v>
      </c>
    </row>
    <row r="60" spans="1:14" x14ac:dyDescent="0.15">
      <c r="A60" s="250"/>
      <c r="B60" s="246"/>
      <c r="C60" s="246"/>
      <c r="D60" s="246"/>
      <c r="E60" s="246"/>
      <c r="F60" s="246"/>
      <c r="G60" s="327"/>
      <c r="H60" s="328" t="s">
        <v>520</v>
      </c>
      <c r="I60" s="335">
        <v>3075754</v>
      </c>
      <c r="J60" s="330">
        <v>83128</v>
      </c>
      <c r="K60" s="331">
        <v>2.1</v>
      </c>
      <c r="L60" s="332">
        <v>43123</v>
      </c>
      <c r="M60" s="333">
        <v>-2.8</v>
      </c>
      <c r="N60" s="334">
        <v>4.9000000000000004</v>
      </c>
    </row>
    <row r="61" spans="1:14" x14ac:dyDescent="0.15">
      <c r="A61" s="250"/>
      <c r="B61" s="246"/>
      <c r="C61" s="246"/>
      <c r="D61" s="246"/>
      <c r="E61" s="246"/>
      <c r="F61" s="246"/>
      <c r="G61" s="312" t="s">
        <v>525</v>
      </c>
      <c r="H61" s="336"/>
      <c r="I61" s="337">
        <v>5076467</v>
      </c>
      <c r="J61" s="338">
        <v>132518</v>
      </c>
      <c r="K61" s="339">
        <v>-3.8</v>
      </c>
      <c r="L61" s="340">
        <v>88405</v>
      </c>
      <c r="M61" s="341">
        <v>5.5</v>
      </c>
      <c r="N61" s="326">
        <v>-9.3000000000000007</v>
      </c>
    </row>
    <row r="62" spans="1:14" x14ac:dyDescent="0.15">
      <c r="A62" s="250"/>
      <c r="B62" s="246"/>
      <c r="C62" s="246"/>
      <c r="D62" s="246"/>
      <c r="E62" s="246"/>
      <c r="F62" s="246"/>
      <c r="G62" s="327"/>
      <c r="H62" s="328" t="s">
        <v>520</v>
      </c>
      <c r="I62" s="329">
        <v>2832572</v>
      </c>
      <c r="J62" s="330">
        <v>74225</v>
      </c>
      <c r="K62" s="331">
        <v>6.6</v>
      </c>
      <c r="L62" s="332">
        <v>41196</v>
      </c>
      <c r="M62" s="333">
        <v>4.5</v>
      </c>
      <c r="N62" s="334">
        <v>2.1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2"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election activeCell="AD98" sqref="AD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9"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44" t="s">
        <v>3</v>
      </c>
      <c r="D47" s="1144"/>
      <c r="E47" s="1145"/>
      <c r="F47" s="11">
        <v>10.14</v>
      </c>
      <c r="G47" s="12">
        <v>14.85</v>
      </c>
      <c r="H47" s="12">
        <v>15.85</v>
      </c>
      <c r="I47" s="12">
        <v>19.93</v>
      </c>
      <c r="J47" s="13">
        <v>24.4</v>
      </c>
    </row>
    <row r="48" spans="2:10" ht="57.75" customHeight="1" x14ac:dyDescent="0.15">
      <c r="B48" s="14"/>
      <c r="C48" s="1146" t="s">
        <v>4</v>
      </c>
      <c r="D48" s="1146"/>
      <c r="E48" s="1147"/>
      <c r="F48" s="15">
        <v>3.67</v>
      </c>
      <c r="G48" s="16">
        <v>3.84</v>
      </c>
      <c r="H48" s="16">
        <v>4.5199999999999996</v>
      </c>
      <c r="I48" s="16">
        <v>4.7</v>
      </c>
      <c r="J48" s="17">
        <v>3.03</v>
      </c>
    </row>
    <row r="49" spans="2:10" ht="57.75" customHeight="1" thickBot="1" x14ac:dyDescent="0.2">
      <c r="B49" s="18"/>
      <c r="C49" s="1148" t="s">
        <v>5</v>
      </c>
      <c r="D49" s="1148"/>
      <c r="E49" s="1149"/>
      <c r="F49" s="19">
        <v>0.15</v>
      </c>
      <c r="G49" s="20">
        <v>2.89</v>
      </c>
      <c r="H49" s="20">
        <v>1.08</v>
      </c>
      <c r="I49" s="20">
        <v>1.25</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庄原市役所</cp:lastModifiedBy>
  <cp:lastPrinted>2018-02-27T11:40:28Z</cp:lastPrinted>
  <dcterms:created xsi:type="dcterms:W3CDTF">2018-01-24T05:58:15Z</dcterms:created>
  <dcterms:modified xsi:type="dcterms:W3CDTF">2018-05-07T05:47:26Z</dcterms:modified>
  <cp:category/>
</cp:coreProperties>
</file>